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<sst xmlns="http://schemas.openxmlformats.org/spreadsheetml/2006/main" count="218" uniqueCount="108">
  <si>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</si>
  <si>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</si>
  <si>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</si>
  <si>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</si>
  <si>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</si>
  <si>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</si>
  <si>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</si>
  <si>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</si>
  <si>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</si>
  <si>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</si>
  <si>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</si>
  <si>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</si>
  <si>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</si>
  <si>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</si>
  <si>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</si>
  <si>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</si>
  <si>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</si>
  <si>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</si>
  <si>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</si>
  <si>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</si>
  <si>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</si>
  <si>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</si>
  <si>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</si>
  <si>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</si>
  <si>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</si>
  <si>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</si>
  <si>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</si>
  <si>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</si>
  <si>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</si>
  <si>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</si>
  <si>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</si>
  <si>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</si>
  <si>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</si>
  <si>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</si>
  <si>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</si>
  <si>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</si>
  <si>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</si>
  <si>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</si>
  <si>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</si>
  <si>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</si>
  <si>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</si>
  <si>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</si>
  <si>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</si>
  <si>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</si>
  <si>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</si>
  <si>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</si>
  <si>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</si>
  <si>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</si>
  <si>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</si>
  <si>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</si>
  <si>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</si>
  <si>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</si>
  <si>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</si>
  <si>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</si>
  <si>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</si>
  <si>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</si>
  <si>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</si>
  <si>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</si>
  <si>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</si>
  <si>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</si>
  <si>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</si>
  <si>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</si>
  <si>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</si>
  <si>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</si>
  <si>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</si>
  <si>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</si>
  <si>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</si>
  <si>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</si>
  <si>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</si>
  <si>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</si>
  <si>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</si>
  <si>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</si>
  <si>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</si>
  <si>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</si>
  <si>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</si>
  <si>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</si>
  <si>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</si>
  <si>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</si>
  <si>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</si>
  <si>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</si>
  <si>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</si>
  <si>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</si>
  <si>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</si>
  <si>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</si>
  <si>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</si>
  <si>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</si>
  <si>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</si>
  <si>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</si>
  <si>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</si>
  <si>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</si>
  <si>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</si>
  <si>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</si>
  <si>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</si>
  <si>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伊根町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</si>
  <si>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</si>
  <si>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</si>
  <si>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</si>
  <si>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</si>
  <si>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</si>
  <si>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</si>
  <si>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</si>
  <si>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</si>
  <si>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</si>
  <si>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</si>
  <si>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</si>
  <si>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
　供用開始から期間が短いため、更新率は低い。今後の更新時期について想定しておく必要がある。</t>
    <rPh sb="1" eb="3">
      <t>カンロ</t>
    </rPh>
    <rPh sb="3" eb="5">
      <t>コウシン</t>
    </rPh>
    <rPh sb="5" eb="6">
      <t>リツ</t>
    </rPh>
    <rPh sb="8" eb="10">
      <t>キョウヨウ</t>
    </rPh>
    <rPh sb="10" eb="12">
      <t>カイシ</t>
    </rPh>
    <rPh sb="14" eb="16">
      <t>キカン</t>
    </rPh>
    <rPh sb="17" eb="18">
      <t>ミジカ</t>
    </rPh>
    <rPh sb="22" eb="24">
      <t>コウシン</t>
    </rPh>
    <rPh sb="24" eb="25">
      <t>リツ</t>
    </rPh>
    <rPh sb="26" eb="27">
      <t>ヒク</t>
    </rPh>
    <rPh sb="29" eb="31">
      <t>コンゴ</t>
    </rPh>
    <rPh sb="32" eb="34">
      <t>コウシン</t>
    </rPh>
    <rPh sb="34" eb="36">
      <t>ジキ</t>
    </rPh>
    <rPh sb="40" eb="42">
      <t>ソウテイ</t>
    </rPh>
    <rPh sb="46" eb="48">
      <t>ヒツヨウ</t>
    </rPh>
    <phoneticPr fontId="4"/>
  </si>
  <si>
    <r>
      <t xml:space="preserve">①収益的収支比率
　平成26年度から起債償還金額が減額となったため、比率は向上している。しかし、料金収入以外の収入に依存していることから、今後も経営改善の取り組みが必要である。
④企業債残高対給水収益比率
　経年比較では減少してきているものの、類似団体平均を上回っているため経営改善を図る必要がある。
⑤料金回収率
</t>
    </r>
    <r>
      <rPr>
        <sz val="11"/>
        <rFont val="ＭＳ ゴシック"/>
        <family val="3"/>
        <charset val="128"/>
      </rPr>
      <t xml:space="preserve">　滞納者への声掛けの継続により徐々に上昇の傾向にあり、平成26年には類似団体平均とほぼ同等となったが、適切な料金収入を含めた経営改善を図る必要がある。
</t>
    </r>
    <r>
      <rPr>
        <sz val="11"/>
        <color theme="1"/>
        <rFont val="ＭＳ ゴシック"/>
        <family val="3"/>
        <charset val="128"/>
      </rPr>
      <t xml:space="preserve">
⑥給水原価
</t>
    </r>
    <r>
      <rPr>
        <sz val="11"/>
        <color rgb="FFFF0000"/>
        <rFont val="ＭＳ ゴシック"/>
        <family val="3"/>
        <charset val="128"/>
      </rPr>
      <t>　</t>
    </r>
    <r>
      <rPr>
        <sz val="11"/>
        <rFont val="ＭＳ ゴシック"/>
        <family val="3"/>
        <charset val="128"/>
      </rPr>
      <t xml:space="preserve">借入金の返済額が多く類似団体平均よりも高い数値となっており、借入金の返済額は今後も継続することから維持管理の効率化などを図り、類似団体平均に近づける努力が必要である。
</t>
    </r>
    <r>
      <rPr>
        <sz val="11"/>
        <color theme="1"/>
        <rFont val="ＭＳ ゴシック"/>
        <family val="3"/>
        <charset val="128"/>
      </rPr>
      <t xml:space="preserve">
⑦施設利用率
</t>
    </r>
    <r>
      <rPr>
        <sz val="11"/>
        <color rgb="FFFF0000"/>
        <rFont val="ＭＳ ゴシック"/>
        <family val="3"/>
        <charset val="128"/>
      </rPr>
      <t>　</t>
    </r>
    <r>
      <rPr>
        <sz val="11"/>
        <rFont val="ＭＳ ゴシック"/>
        <family val="3"/>
        <charset val="128"/>
      </rPr>
      <t>人口減少に伴う有収水量の低下により類似団体平均より低い数値となっており、施設余裕のある状態となっており、適切な</t>
    </r>
    <r>
      <rPr>
        <sz val="11"/>
        <color theme="1"/>
        <rFont val="ＭＳ ゴシック"/>
        <family val="3"/>
        <charset val="128"/>
      </rPr>
      <t>施設規模を把握する必要がある。
⑧有収率
　法定耐用年数以内の施設がほとんどであり、類似団体平均より高い数値である。</t>
    </r>
    <rPh sb="1" eb="4">
      <t>シュウエキテキ</t>
    </rPh>
    <rPh sb="4" eb="6">
      <t>シュウシ</t>
    </rPh>
    <rPh sb="6" eb="8">
      <t>ヒリツ</t>
    </rPh>
    <rPh sb="10" eb="12">
      <t>ヘイセイ</t>
    </rPh>
    <rPh sb="14" eb="16">
      <t>ネンド</t>
    </rPh>
    <rPh sb="18" eb="20">
      <t>キサイ</t>
    </rPh>
    <rPh sb="20" eb="22">
      <t>ショウカン</t>
    </rPh>
    <rPh sb="22" eb="23">
      <t>キン</t>
    </rPh>
    <rPh sb="23" eb="24">
      <t>ガク</t>
    </rPh>
    <rPh sb="25" eb="27">
      <t>ゲンガク</t>
    </rPh>
    <rPh sb="34" eb="36">
      <t>ヒリツ</t>
    </rPh>
    <rPh sb="37" eb="39">
      <t>コウジョウ</t>
    </rPh>
    <rPh sb="48" eb="50">
      <t>リョウキン</t>
    </rPh>
    <rPh sb="50" eb="52">
      <t>シュウニュウ</t>
    </rPh>
    <rPh sb="52" eb="54">
      <t>イガイ</t>
    </rPh>
    <rPh sb="55" eb="57">
      <t>シュウニュウ</t>
    </rPh>
    <rPh sb="58" eb="60">
      <t>イゾン</t>
    </rPh>
    <rPh sb="69" eb="71">
      <t>コンゴ</t>
    </rPh>
    <rPh sb="72" eb="74">
      <t>ケイエイ</t>
    </rPh>
    <rPh sb="74" eb="76">
      <t>カイゼン</t>
    </rPh>
    <rPh sb="77" eb="78">
      <t>ト</t>
    </rPh>
    <rPh sb="79" eb="80">
      <t>ク</t>
    </rPh>
    <rPh sb="82" eb="84">
      <t>ヒツヨウ</t>
    </rPh>
    <rPh sb="91" eb="93">
      <t>キギョウ</t>
    </rPh>
    <rPh sb="93" eb="94">
      <t>サイ</t>
    </rPh>
    <rPh sb="94" eb="96">
      <t>ザンダカ</t>
    </rPh>
    <rPh sb="96" eb="97">
      <t>タイ</t>
    </rPh>
    <rPh sb="97" eb="99">
      <t>キュウスイ</t>
    </rPh>
    <rPh sb="99" eb="101">
      <t>シュウエキ</t>
    </rPh>
    <rPh sb="101" eb="103">
      <t>ヒリツ</t>
    </rPh>
    <rPh sb="105" eb="107">
      <t>ケイネン</t>
    </rPh>
    <rPh sb="107" eb="109">
      <t>ヒカク</t>
    </rPh>
    <rPh sb="111" eb="113">
      <t>ゲンショウ</t>
    </rPh>
    <rPh sb="123" eb="125">
      <t>ルイジ</t>
    </rPh>
    <rPh sb="125" eb="127">
      <t>ダンタイ</t>
    </rPh>
    <rPh sb="127" eb="129">
      <t>ヘイキン</t>
    </rPh>
    <rPh sb="130" eb="132">
      <t>ウワマワ</t>
    </rPh>
    <rPh sb="138" eb="140">
      <t>ケイエイ</t>
    </rPh>
    <rPh sb="140" eb="142">
      <t>カイゼン</t>
    </rPh>
    <rPh sb="143" eb="144">
      <t>ハカ</t>
    </rPh>
    <rPh sb="145" eb="147">
      <t>ヒツヨウ</t>
    </rPh>
    <rPh sb="154" eb="156">
      <t>リョウキン</t>
    </rPh>
    <rPh sb="156" eb="158">
      <t>カイシュウ</t>
    </rPh>
    <rPh sb="158" eb="159">
      <t>リツ</t>
    </rPh>
    <rPh sb="161" eb="164">
      <t>タイノウシャ</t>
    </rPh>
    <rPh sb="166" eb="168">
      <t>コエカ</t>
    </rPh>
    <rPh sb="170" eb="172">
      <t>ケイゾク</t>
    </rPh>
    <rPh sb="175" eb="177">
      <t>ジョジョ</t>
    </rPh>
    <rPh sb="178" eb="180">
      <t>ジョウショウ</t>
    </rPh>
    <rPh sb="181" eb="183">
      <t>ケイコウ</t>
    </rPh>
    <rPh sb="187" eb="189">
      <t>ヘイセイ</t>
    </rPh>
    <rPh sb="191" eb="192">
      <t>ネン</t>
    </rPh>
    <rPh sb="194" eb="196">
      <t>ルイジ</t>
    </rPh>
    <rPh sb="196" eb="198">
      <t>ダンタイ</t>
    </rPh>
    <rPh sb="198" eb="200">
      <t>ヘイキン</t>
    </rPh>
    <rPh sb="203" eb="205">
      <t>ドウトウ</t>
    </rPh>
    <rPh sb="211" eb="213">
      <t>テキセツ</t>
    </rPh>
    <rPh sb="214" eb="216">
      <t>リョウキン</t>
    </rPh>
    <rPh sb="216" eb="218">
      <t>シュウニュウ</t>
    </rPh>
    <rPh sb="219" eb="220">
      <t>フク</t>
    </rPh>
    <rPh sb="222" eb="224">
      <t>ケイエイ</t>
    </rPh>
    <rPh sb="224" eb="226">
      <t>カイゼン</t>
    </rPh>
    <rPh sb="227" eb="228">
      <t>ハカ</t>
    </rPh>
    <rPh sb="229" eb="231">
      <t>ヒツヨウ</t>
    </rPh>
    <rPh sb="238" eb="240">
      <t>キュウスイ</t>
    </rPh>
    <rPh sb="240" eb="242">
      <t>ゲンカ</t>
    </rPh>
    <rPh sb="244" eb="246">
      <t>カリイレ</t>
    </rPh>
    <rPh sb="246" eb="247">
      <t>キン</t>
    </rPh>
    <rPh sb="248" eb="250">
      <t>ヘンサイ</t>
    </rPh>
    <rPh sb="250" eb="251">
      <t>ガク</t>
    </rPh>
    <rPh sb="252" eb="253">
      <t>オオ</t>
    </rPh>
    <rPh sb="254" eb="256">
      <t>ルイジ</t>
    </rPh>
    <rPh sb="256" eb="258">
      <t>ダンタイ</t>
    </rPh>
    <rPh sb="258" eb="260">
      <t>ヘイキン</t>
    </rPh>
    <rPh sb="263" eb="264">
      <t>タカ</t>
    </rPh>
    <rPh sb="265" eb="267">
      <t>スウチ</t>
    </rPh>
    <rPh sb="274" eb="276">
      <t>カリイレ</t>
    </rPh>
    <rPh sb="276" eb="277">
      <t>キン</t>
    </rPh>
    <rPh sb="278" eb="280">
      <t>ヘンサイ</t>
    </rPh>
    <rPh sb="280" eb="281">
      <t>ガク</t>
    </rPh>
    <rPh sb="282" eb="284">
      <t>コンゴ</t>
    </rPh>
    <rPh sb="285" eb="287">
      <t>ケイゾク</t>
    </rPh>
    <rPh sb="293" eb="295">
      <t>イジ</t>
    </rPh>
    <rPh sb="307" eb="309">
      <t>ルイジ</t>
    </rPh>
    <rPh sb="309" eb="311">
      <t>ダンタイ</t>
    </rPh>
    <rPh sb="311" eb="313">
      <t>ヘイキン</t>
    </rPh>
    <rPh sb="314" eb="315">
      <t>チカ</t>
    </rPh>
    <rPh sb="318" eb="320">
      <t>ドリョク</t>
    </rPh>
    <rPh sb="321" eb="323">
      <t>ヒツヨウ</t>
    </rPh>
    <rPh sb="337" eb="339">
      <t>ジンコウ</t>
    </rPh>
    <rPh sb="339" eb="341">
      <t>ゲンショウ</t>
    </rPh>
    <rPh sb="342" eb="343">
      <t>トモナ</t>
    </rPh>
    <rPh sb="344" eb="346">
      <t>ユウシュウ</t>
    </rPh>
    <rPh sb="346" eb="348">
      <t>スイリョウ</t>
    </rPh>
    <rPh sb="349" eb="351">
      <t>テイカ</t>
    </rPh>
    <phoneticPr fontId="4"/>
  </si>
  <si>
    <t>　更新から期間が短いため、有収率は高い傾向にあるが、企業債残高は高い傾向にある。収益的収支比率が上昇傾向にあり、経営改善の一定の成果は見られるものの、料金収入以外の収入が多く、今後も継続した維持管理費の削減等の経営改善を図る必要がある。</t>
    <rPh sb="1" eb="3">
      <t>コウシン</t>
    </rPh>
    <rPh sb="5" eb="7">
      <t>キカン</t>
    </rPh>
    <rPh sb="8" eb="9">
      <t>ミジカ</t>
    </rPh>
    <rPh sb="13" eb="15">
      <t>ユウシュウ</t>
    </rPh>
    <rPh sb="15" eb="16">
      <t>リツ</t>
    </rPh>
    <rPh sb="17" eb="18">
      <t>タカ</t>
    </rPh>
    <rPh sb="19" eb="21">
      <t>ケイコウ</t>
    </rPh>
    <rPh sb="26" eb="28">
      <t>キギョウ</t>
    </rPh>
    <rPh sb="28" eb="29">
      <t>サイ</t>
    </rPh>
    <rPh sb="29" eb="31">
      <t>ザンダカ</t>
    </rPh>
    <rPh sb="32" eb="33">
      <t>タカ</t>
    </rPh>
    <rPh sb="34" eb="36">
      <t>ケイコウ</t>
    </rPh>
    <rPh sb="40" eb="43">
      <t>シュウエキテキ</t>
    </rPh>
    <rPh sb="43" eb="45">
      <t>シュウシ</t>
    </rPh>
    <rPh sb="45" eb="47">
      <t>ヒリツ</t>
    </rPh>
    <rPh sb="48" eb="50">
      <t>ジョウショウ</t>
    </rPh>
    <rPh sb="50" eb="52">
      <t>ケイコウ</t>
    </rPh>
    <rPh sb="56" eb="58">
      <t>ケイエイ</t>
    </rPh>
    <rPh sb="58" eb="60">
      <t>カイゼン</t>
    </rPh>
    <rPh sb="61" eb="63">
      <t>イッテイ</t>
    </rPh>
    <rPh sb="64" eb="66">
      <t>セイカ</t>
    </rPh>
    <rPh sb="67" eb="68">
      <t>ミ</t>
    </rPh>
    <rPh sb="75" eb="77">
      <t>リョウキン</t>
    </rPh>
    <rPh sb="77" eb="79">
      <t>シュウニュウ</t>
    </rPh>
    <rPh sb="79" eb="81">
      <t>イガイ</t>
    </rPh>
    <rPh sb="82" eb="84">
      <t>シュウニュウ</t>
    </rPh>
    <rPh sb="85" eb="86">
      <t>オオ</t>
    </rPh>
    <rPh sb="88" eb="90">
      <t>コンゴ</t>
    </rPh>
    <rPh sb="91" eb="93">
      <t>ケイゾク</t>
    </rPh>
    <rPh sb="95" eb="97">
      <t>イジ</t>
    </rPh>
    <rPh sb="97" eb="100">
      <t>カンリヒ</t>
    </rPh>
    <rPh sb="101" eb="103">
      <t>サクゲン</t>
    </rPh>
    <rPh sb="103" eb="104">
      <t>トウ</t>
    </rPh>
    <rPh sb="105" eb="107">
      <t>ケイエイ</t>
    </rPh>
    <rPh sb="107" eb="109">
      <t>カイゼン</t>
    </rPh>
    <rPh sb="110" eb="111">
      <t>ハカ</t>
    </rPh>
    <rPh sb="112" eb="1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</si>
</sst>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0.08</c:v>
                </c:pt>
                <c:pt idx="1">
                  <c:v>0.27</c:v>
                </c:pt>
                <c:pt idx="2">
                  <c:v>0.01</c:v>
                </c:pt>
                <c:pt idx="3">
                  <c:v>0.09</c:v>
                </c:pt>
                <c:pt idx="4">
                  <c:v>0.7</c:v>
                </c:pt>
              </c:numCache>
            </c:numRef>
          </c:val>
        </c:ser>
        <c:dLbls>
          <c:showLegendKey val="0"/>
          <c:showVal val="0"/>
          <c:showCatName val="0"/>
          <c:showSerName val="0"/>
          <c:showPercent val="0"/>
          <c:showBubbleSize val="0"/>
        </c:dLbls>
        <c:gapWidth val="150"/>
        <c:axId val="81067392"/>
        <c:axId val="877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81067392"/>
        <c:axId val="87782912"/>
      </c:lineChart>
      <c:dateAx>
        <c:axId val="81067392"/>
        <c:scaling>
          <c:orientation val="minMax"/>
        </c:scaling>
        <c:delete val="1"/>
        <c:axPos val="b"/>
        <c:numFmt formatCode="ge" sourceLinked="1"/>
        <c:majorTickMark val="none"/>
        <c:minorTickMark val="none"/>
        <c:tickLblPos val="none"/>
        <c:crossAx val="87782912"/>
        <c:crosses val="autoZero"/>
        <c:auto val="1"/>
        <c:lblOffset val="100"/>
        <c:baseTimeUnit val="years"/>
      </c:dateAx>
      <c:valAx>
        <c:axId val="877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35.36</c:v>
                </c:pt>
                <c:pt idx="1">
                  <c:v>36.619999999999997</c:v>
                </c:pt>
                <c:pt idx="2">
                  <c:v>36.39</c:v>
                </c:pt>
                <c:pt idx="3">
                  <c:v>35.42</c:v>
                </c:pt>
                <c:pt idx="4">
                  <c:v>34.28</c:v>
                </c:pt>
              </c:numCache>
            </c:numRef>
          </c:val>
        </c:ser>
        <c:dLbls>
          <c:showLegendKey val="0"/>
          <c:showVal val="0"/>
          <c:showCatName val="0"/>
          <c:showSerName val="0"/>
          <c:showPercent val="0"/>
          <c:showBubbleSize val="0"/>
        </c:dLbls>
        <c:gapWidth val="150"/>
        <c:axId val="88666112"/>
        <c:axId val="886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88666112"/>
        <c:axId val="88668032"/>
      </c:lineChart>
      <c:dateAx>
        <c:axId val="88666112"/>
        <c:scaling>
          <c:orientation val="minMax"/>
        </c:scaling>
        <c:delete val="1"/>
        <c:axPos val="b"/>
        <c:numFmt formatCode="ge" sourceLinked="1"/>
        <c:majorTickMark val="none"/>
        <c:minorTickMark val="none"/>
        <c:tickLblPos val="none"/>
        <c:crossAx val="88668032"/>
        <c:crosses val="autoZero"/>
        <c:auto val="1"/>
        <c:lblOffset val="100"/>
        <c:baseTimeUnit val="years"/>
      </c:dateAx>
      <c:valAx>
        <c:axId val="886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97.93</c:v>
                </c:pt>
                <c:pt idx="1">
                  <c:v>92.61</c:v>
                </c:pt>
                <c:pt idx="2">
                  <c:v>90.68</c:v>
                </c:pt>
                <c:pt idx="3">
                  <c:v>92.09</c:v>
                </c:pt>
                <c:pt idx="4">
                  <c:v>93.5</c:v>
                </c:pt>
              </c:numCache>
            </c:numRef>
          </c:val>
        </c:ser>
        <c:dLbls>
          <c:showLegendKey val="0"/>
          <c:showVal val="0"/>
          <c:showCatName val="0"/>
          <c:showSerName val="0"/>
          <c:showPercent val="0"/>
          <c:showBubbleSize val="0"/>
        </c:dLbls>
        <c:gapWidth val="150"/>
        <c:axId val="88681856"/>
        <c:axId val="887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88681856"/>
        <c:axId val="88700416"/>
      </c:lineChart>
      <c:dateAx>
        <c:axId val="88681856"/>
        <c:scaling>
          <c:orientation val="minMax"/>
        </c:scaling>
        <c:delete val="1"/>
        <c:axPos val="b"/>
        <c:numFmt formatCode="ge" sourceLinked="1"/>
        <c:majorTickMark val="none"/>
        <c:minorTickMark val="none"/>
        <c:tickLblPos val="none"/>
        <c:crossAx val="88700416"/>
        <c:crosses val="autoZero"/>
        <c:auto val="1"/>
        <c:lblOffset val="100"/>
        <c:baseTimeUnit val="years"/>
      </c:dateAx>
      <c:valAx>
        <c:axId val="887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66.56</c:v>
                </c:pt>
                <c:pt idx="1">
                  <c:v>67.22</c:v>
                </c:pt>
                <c:pt idx="2">
                  <c:v>69.95</c:v>
                </c:pt>
                <c:pt idx="3">
                  <c:v>71.19</c:v>
                </c:pt>
                <c:pt idx="4">
                  <c:v>84.06</c:v>
                </c:pt>
              </c:numCache>
            </c:numRef>
          </c:val>
        </c:ser>
        <c:dLbls>
          <c:showLegendKey val="0"/>
          <c:showVal val="0"/>
          <c:showCatName val="0"/>
          <c:showSerName val="0"/>
          <c:showPercent val="0"/>
          <c:showBubbleSize val="0"/>
        </c:dLbls>
        <c:gapWidth val="150"/>
        <c:axId val="88026112"/>
        <c:axId val="880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88026112"/>
        <c:axId val="88032384"/>
      </c:lineChart>
      <c:dateAx>
        <c:axId val="88026112"/>
        <c:scaling>
          <c:orientation val="minMax"/>
        </c:scaling>
        <c:delete val="1"/>
        <c:axPos val="b"/>
        <c:numFmt formatCode="ge" sourceLinked="1"/>
        <c:majorTickMark val="none"/>
        <c:minorTickMark val="none"/>
        <c:tickLblPos val="none"/>
        <c:crossAx val="88032384"/>
        <c:crosses val="autoZero"/>
        <c:auto val="1"/>
        <c:lblOffset val="100"/>
        <c:baseTimeUnit val="years"/>
      </c:dateAx>
      <c:valAx>
        <c:axId val="880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66688"/>
        <c:axId val="880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66688"/>
        <c:axId val="88072960"/>
      </c:lineChart>
      <c:dateAx>
        <c:axId val="88066688"/>
        <c:scaling>
          <c:orientation val="minMax"/>
        </c:scaling>
        <c:delete val="1"/>
        <c:axPos val="b"/>
        <c:numFmt formatCode="ge" sourceLinked="1"/>
        <c:majorTickMark val="none"/>
        <c:minorTickMark val="none"/>
        <c:tickLblPos val="none"/>
        <c:crossAx val="88072960"/>
        <c:crosses val="autoZero"/>
        <c:auto val="1"/>
        <c:lblOffset val="100"/>
        <c:baseTimeUnit val="years"/>
      </c:dateAx>
      <c:valAx>
        <c:axId val="880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03168"/>
        <c:axId val="881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03168"/>
        <c:axId val="88109440"/>
      </c:lineChart>
      <c:dateAx>
        <c:axId val="88103168"/>
        <c:scaling>
          <c:orientation val="minMax"/>
        </c:scaling>
        <c:delete val="1"/>
        <c:axPos val="b"/>
        <c:numFmt formatCode="ge" sourceLinked="1"/>
        <c:majorTickMark val="none"/>
        <c:minorTickMark val="none"/>
        <c:tickLblPos val="none"/>
        <c:crossAx val="88109440"/>
        <c:crosses val="autoZero"/>
        <c:auto val="1"/>
        <c:lblOffset val="100"/>
        <c:baseTimeUnit val="years"/>
      </c:dateAx>
      <c:valAx>
        <c:axId val="881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14464"/>
        <c:axId val="884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14464"/>
        <c:axId val="88416640"/>
      </c:lineChart>
      <c:dateAx>
        <c:axId val="88414464"/>
        <c:scaling>
          <c:orientation val="minMax"/>
        </c:scaling>
        <c:delete val="1"/>
        <c:axPos val="b"/>
        <c:numFmt formatCode="ge" sourceLinked="1"/>
        <c:majorTickMark val="none"/>
        <c:minorTickMark val="none"/>
        <c:tickLblPos val="none"/>
        <c:crossAx val="88416640"/>
        <c:crosses val="autoZero"/>
        <c:auto val="1"/>
        <c:lblOffset val="100"/>
        <c:baseTimeUnit val="years"/>
      </c:dateAx>
      <c:valAx>
        <c:axId val="884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46848"/>
        <c:axId val="884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46848"/>
        <c:axId val="88453120"/>
      </c:lineChart>
      <c:dateAx>
        <c:axId val="88446848"/>
        <c:scaling>
          <c:orientation val="minMax"/>
        </c:scaling>
        <c:delete val="1"/>
        <c:axPos val="b"/>
        <c:numFmt formatCode="ge" sourceLinked="1"/>
        <c:majorTickMark val="none"/>
        <c:minorTickMark val="none"/>
        <c:tickLblPos val="none"/>
        <c:crossAx val="88453120"/>
        <c:crosses val="autoZero"/>
        <c:auto val="1"/>
        <c:lblOffset val="100"/>
        <c:baseTimeUnit val="years"/>
      </c:dateAx>
      <c:valAx>
        <c:axId val="884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1948.72</c:v>
                </c:pt>
                <c:pt idx="1">
                  <c:v>1527.57</c:v>
                </c:pt>
                <c:pt idx="2">
                  <c:v>1393.49</c:v>
                </c:pt>
                <c:pt idx="3">
                  <c:v>1277.26</c:v>
                </c:pt>
                <c:pt idx="4">
                  <c:v>1305.3900000000001</c:v>
                </c:pt>
              </c:numCache>
            </c:numRef>
          </c:val>
        </c:ser>
        <c:dLbls>
          <c:showLegendKey val="0"/>
          <c:showVal val="0"/>
          <c:showCatName val="0"/>
          <c:showSerName val="0"/>
          <c:showPercent val="0"/>
          <c:showBubbleSize val="0"/>
        </c:dLbls>
        <c:gapWidth val="150"/>
        <c:axId val="88540672"/>
        <c:axId val="885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88540672"/>
        <c:axId val="88542592"/>
      </c:lineChart>
      <c:dateAx>
        <c:axId val="88540672"/>
        <c:scaling>
          <c:orientation val="minMax"/>
        </c:scaling>
        <c:delete val="1"/>
        <c:axPos val="b"/>
        <c:numFmt formatCode="ge" sourceLinked="1"/>
        <c:majorTickMark val="none"/>
        <c:minorTickMark val="none"/>
        <c:tickLblPos val="none"/>
        <c:crossAx val="88542592"/>
        <c:crosses val="autoZero"/>
        <c:auto val="1"/>
        <c:lblOffset val="100"/>
        <c:baseTimeUnit val="years"/>
      </c:dateAx>
      <c:valAx>
        <c:axId val="885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35.42</c:v>
                </c:pt>
                <c:pt idx="1">
                  <c:v>44.26</c:v>
                </c:pt>
                <c:pt idx="2">
                  <c:v>45.37</c:v>
                </c:pt>
                <c:pt idx="3">
                  <c:v>44.6</c:v>
                </c:pt>
                <c:pt idx="4">
                  <c:v>46.17</c:v>
                </c:pt>
              </c:numCache>
            </c:numRef>
          </c:val>
        </c:ser>
        <c:dLbls>
          <c:showLegendKey val="0"/>
          <c:showVal val="0"/>
          <c:showCatName val="0"/>
          <c:showSerName val="0"/>
          <c:showPercent val="0"/>
          <c:showBubbleSize val="0"/>
        </c:dLbls>
        <c:gapWidth val="150"/>
        <c:axId val="88581248"/>
        <c:axId val="885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88581248"/>
        <c:axId val="88583168"/>
      </c:lineChart>
      <c:dateAx>
        <c:axId val="88581248"/>
        <c:scaling>
          <c:orientation val="minMax"/>
        </c:scaling>
        <c:delete val="1"/>
        <c:axPos val="b"/>
        <c:numFmt formatCode="ge" sourceLinked="1"/>
        <c:majorTickMark val="none"/>
        <c:minorTickMark val="none"/>
        <c:tickLblPos val="none"/>
        <c:crossAx val="88583168"/>
        <c:crosses val="autoZero"/>
        <c:auto val="1"/>
        <c:lblOffset val="100"/>
        <c:baseTimeUnit val="years"/>
      </c:dateAx>
      <c:valAx>
        <c:axId val="885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607.28</c:v>
                </c:pt>
                <c:pt idx="1">
                  <c:v>575.87</c:v>
                </c:pt>
                <c:pt idx="2">
                  <c:v>577.49</c:v>
                </c:pt>
                <c:pt idx="3">
                  <c:v>582.78</c:v>
                </c:pt>
                <c:pt idx="4">
                  <c:v>513.51</c:v>
                </c:pt>
              </c:numCache>
            </c:numRef>
          </c:val>
        </c:ser>
        <c:dLbls>
          <c:showLegendKey val="0"/>
          <c:showVal val="0"/>
          <c:showCatName val="0"/>
          <c:showSerName val="0"/>
          <c:showPercent val="0"/>
          <c:showBubbleSize val="0"/>
        </c:dLbls>
        <c:gapWidth val="150"/>
        <c:axId val="88617344"/>
        <c:axId val="886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88617344"/>
        <c:axId val="88619264"/>
      </c:lineChart>
      <c:dateAx>
        <c:axId val="88617344"/>
        <c:scaling>
          <c:orientation val="minMax"/>
        </c:scaling>
        <c:delete val="1"/>
        <c:axPos val="b"/>
        <c:numFmt formatCode="ge" sourceLinked="1"/>
        <c:majorTickMark val="none"/>
        <c:minorTickMark val="none"/>
        <c:tickLblPos val="none"/>
        <c:crossAx val="88619264"/>
        <c:crosses val="autoZero"/>
        <c:auto val="1"/>
        <c:lblOffset val="100"/>
        <c:baseTimeUnit val="years"/>
      </c:dateAx>
      <c:valAx>
        <c:axId val="886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R52" zoomScale="70" zoomScaleNormal="7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京都府　伊根町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2339</v>
      </c>
      <c r="AJ8" s="74"/>
      <c r="AK8" s="74"/>
      <c r="AL8" s="74"/>
      <c r="AM8" s="74"/>
      <c r="AN8" s="74"/>
      <c r="AO8" s="74"/>
      <c r="AP8" s="75"/>
      <c r="AQ8" s="56">
        <f>データ!R6</f>
        <v>61.95</v>
      </c>
      <c r="AR8" s="56"/>
      <c r="AS8" s="56"/>
      <c r="AT8" s="56"/>
      <c r="AU8" s="56"/>
      <c r="AV8" s="56"/>
      <c r="AW8" s="56"/>
      <c r="AX8" s="56"/>
      <c r="AY8" s="56">
        <f>データ!S6</f>
        <v>37.76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93.24</v>
      </c>
      <c r="S10" s="56"/>
      <c r="T10" s="56"/>
      <c r="U10" s="56"/>
      <c r="V10" s="56"/>
      <c r="W10" s="56"/>
      <c r="X10" s="56"/>
      <c r="Y10" s="56"/>
      <c r="Z10" s="64">
        <f>データ!P6</f>
        <v>3575</v>
      </c>
      <c r="AA10" s="64"/>
      <c r="AB10" s="64"/>
      <c r="AC10" s="64"/>
      <c r="AD10" s="64"/>
      <c r="AE10" s="64"/>
      <c r="AF10" s="64"/>
      <c r="AG10" s="64"/>
      <c r="AH10" s="2"/>
      <c r="AI10" s="64">
        <f>データ!T6</f>
        <v>2151</v>
      </c>
      <c r="AJ10" s="64"/>
      <c r="AK10" s="64"/>
      <c r="AL10" s="64"/>
      <c r="AM10" s="64"/>
      <c r="AN10" s="64"/>
      <c r="AO10" s="64"/>
      <c r="AP10" s="64"/>
      <c r="AQ10" s="56">
        <f>データ!U6</f>
        <v>2.1</v>
      </c>
      <c r="AR10" s="56"/>
      <c r="AS10" s="56"/>
      <c r="AT10" s="56"/>
      <c r="AU10" s="56"/>
      <c r="AV10" s="56"/>
      <c r="AW10" s="56"/>
      <c r="AX10" s="56"/>
      <c r="AY10" s="56">
        <f>データ!V6</f>
        <v>1024.29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264636</v>
      </c>
      <c r="D6" s="31">
        <f t="shared" si="3"/>
        <v>47</v>
      </c>
      <c r="E6" s="31">
        <f t="shared" si="3"/>
        <v>1</v>
      </c>
      <c r="F6" s="31">
        <f t="shared" si="3"/>
        <v>0</v>
      </c>
      <c r="G6" s="31">
        <f t="shared" si="3"/>
        <v>0</v>
      </c>
      <c r="H6" s="31" t="str">
        <f t="shared" si="3"/>
        <v>京都府　伊根町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93.24</v>
      </c>
      <c r="P6" s="32">
        <f t="shared" si="3"/>
        <v>3575</v>
      </c>
      <c r="Q6" s="32">
        <f t="shared" si="3"/>
        <v>2339</v>
      </c>
      <c r="R6" s="32">
        <f t="shared" si="3"/>
        <v>61.95</v>
      </c>
      <c r="S6" s="32">
        <f t="shared" si="3"/>
        <v>37.76</v>
      </c>
      <c r="T6" s="32">
        <f t="shared" si="3"/>
        <v>2151</v>
      </c>
      <c r="U6" s="32">
        <f t="shared" si="3"/>
        <v>2.1</v>
      </c>
      <c r="V6" s="32">
        <f t="shared" si="3"/>
        <v>1024.29</v>
      </c>
      <c r="W6" s="33">
        <f>IF(W7="",NA(),W7)</f>
        <v>66.56</v>
      </c>
      <c r="X6" s="33">
        <f t="shared" ref="X6:AF6" si="4">IF(X7="",NA(),X7)</f>
        <v>67.22</v>
      </c>
      <c r="Y6" s="33">
        <f t="shared" si="4"/>
        <v>69.95</v>
      </c>
      <c r="Z6" s="33">
        <f t="shared" si="4"/>
        <v>71.19</v>
      </c>
      <c r="AA6" s="33">
        <f t="shared" si="4"/>
        <v>84.06</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1948.72</v>
      </c>
      <c r="BE6" s="33">
        <f t="shared" ref="BE6:BM6" si="7">IF(BE7="",NA(),BE7)</f>
        <v>1527.57</v>
      </c>
      <c r="BF6" s="33">
        <f t="shared" si="7"/>
        <v>1393.49</v>
      </c>
      <c r="BG6" s="33">
        <f t="shared" si="7"/>
        <v>1277.26</v>
      </c>
      <c r="BH6" s="33">
        <f t="shared" si="7"/>
        <v>1305.3900000000001</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35.42</v>
      </c>
      <c r="BP6" s="33">
        <f t="shared" ref="BP6:BX6" si="8">IF(BP7="",NA(),BP7)</f>
        <v>44.26</v>
      </c>
      <c r="BQ6" s="33">
        <f t="shared" si="8"/>
        <v>45.37</v>
      </c>
      <c r="BR6" s="33">
        <f t="shared" si="8"/>
        <v>44.6</v>
      </c>
      <c r="BS6" s="33">
        <f t="shared" si="8"/>
        <v>46.17</v>
      </c>
      <c r="BT6" s="33">
        <f t="shared" si="8"/>
        <v>57.51</v>
      </c>
      <c r="BU6" s="33">
        <f t="shared" si="8"/>
        <v>56.46</v>
      </c>
      <c r="BV6" s="33">
        <f t="shared" si="8"/>
        <v>19.77</v>
      </c>
      <c r="BW6" s="33">
        <f t="shared" si="8"/>
        <v>34.25</v>
      </c>
      <c r="BX6" s="33">
        <f t="shared" si="8"/>
        <v>46.48</v>
      </c>
      <c r="BY6" s="32" t="str">
        <f>IF(BY7="","",IF(BY7="-","【-】","【"&amp;SUBSTITUTE(TEXT(BY7,"#,##0.00"),"-","△")&amp;"】"))</f>
        <v>【36.33】</v>
      </c>
      <c r="BZ6" s="33">
        <f>IF(BZ7="",NA(),BZ7)</f>
        <v>607.28</v>
      </c>
      <c r="CA6" s="33">
        <f t="shared" ref="CA6:CI6" si="9">IF(CA7="",NA(),CA7)</f>
        <v>575.87</v>
      </c>
      <c r="CB6" s="33">
        <f t="shared" si="9"/>
        <v>577.49</v>
      </c>
      <c r="CC6" s="33">
        <f t="shared" si="9"/>
        <v>582.78</v>
      </c>
      <c r="CD6" s="33">
        <f t="shared" si="9"/>
        <v>513.51</v>
      </c>
      <c r="CE6" s="33">
        <f t="shared" si="9"/>
        <v>291.83</v>
      </c>
      <c r="CF6" s="33">
        <f t="shared" si="9"/>
        <v>306.49</v>
      </c>
      <c r="CG6" s="33">
        <f t="shared" si="9"/>
        <v>878.73</v>
      </c>
      <c r="CH6" s="33">
        <f t="shared" si="9"/>
        <v>501.18</v>
      </c>
      <c r="CI6" s="33">
        <f t="shared" si="9"/>
        <v>376.61</v>
      </c>
      <c r="CJ6" s="32" t="str">
        <f>IF(CJ7="","",IF(CJ7="-","【-】","【"&amp;SUBSTITUTE(TEXT(CJ7,"#,##0.00"),"-","△")&amp;"】"))</f>
        <v>【476.46】</v>
      </c>
      <c r="CK6" s="33">
        <f>IF(CK7="",NA(),CK7)</f>
        <v>35.36</v>
      </c>
      <c r="CL6" s="33">
        <f t="shared" ref="CL6:CT6" si="10">IF(CL7="",NA(),CL7)</f>
        <v>36.619999999999997</v>
      </c>
      <c r="CM6" s="33">
        <f t="shared" si="10"/>
        <v>36.39</v>
      </c>
      <c r="CN6" s="33">
        <f t="shared" si="10"/>
        <v>35.42</v>
      </c>
      <c r="CO6" s="33">
        <f t="shared" si="10"/>
        <v>34.28</v>
      </c>
      <c r="CP6" s="33">
        <f t="shared" si="10"/>
        <v>57.95</v>
      </c>
      <c r="CQ6" s="33">
        <f t="shared" si="10"/>
        <v>58.25</v>
      </c>
      <c r="CR6" s="33">
        <f t="shared" si="10"/>
        <v>57.17</v>
      </c>
      <c r="CS6" s="33">
        <f t="shared" si="10"/>
        <v>57.55</v>
      </c>
      <c r="CT6" s="33">
        <f t="shared" si="10"/>
        <v>57.43</v>
      </c>
      <c r="CU6" s="32" t="str">
        <f>IF(CU7="","",IF(CU7="-","【-】","【"&amp;SUBSTITUTE(TEXT(CU7,"#,##0.00"),"-","△")&amp;"】"))</f>
        <v>【58.19】</v>
      </c>
      <c r="CV6" s="33">
        <f>IF(CV7="",NA(),CV7)</f>
        <v>97.93</v>
      </c>
      <c r="CW6" s="33">
        <f t="shared" ref="CW6:DE6" si="11">IF(CW7="",NA(),CW7)</f>
        <v>92.61</v>
      </c>
      <c r="CX6" s="33">
        <f t="shared" si="11"/>
        <v>90.68</v>
      </c>
      <c r="CY6" s="33">
        <f t="shared" si="11"/>
        <v>92.09</v>
      </c>
      <c r="CZ6" s="33">
        <f t="shared" si="11"/>
        <v>93.5</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0.08</v>
      </c>
      <c r="ED6" s="33">
        <f t="shared" ref="ED6:EL6" si="14">IF(ED7="",NA(),ED7)</f>
        <v>0.27</v>
      </c>
      <c r="EE6" s="33">
        <f t="shared" si="14"/>
        <v>0.01</v>
      </c>
      <c r="EF6" s="33">
        <f t="shared" si="14"/>
        <v>0.09</v>
      </c>
      <c r="EG6" s="33">
        <f t="shared" si="14"/>
        <v>0.7</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264636</v>
      </c>
      <c r="D7" s="35">
        <v>47</v>
      </c>
      <c r="E7" s="35">
        <v>1</v>
      </c>
      <c r="F7" s="35">
        <v>0</v>
      </c>
      <c r="G7" s="35">
        <v>0</v>
      </c>
      <c r="H7" s="35" t="s">
        <v>93</v>
      </c>
      <c r="I7" s="35" t="s">
        <v>94</v>
      </c>
      <c r="J7" s="35" t="s">
        <v>95</v>
      </c>
      <c r="K7" s="35" t="s">
        <v>96</v>
      </c>
      <c r="L7" s="35" t="s">
        <v>97</v>
      </c>
      <c r="M7" s="36" t="s">
        <v>98</v>
      </c>
      <c r="N7" s="36" t="s">
        <v>99</v>
      </c>
      <c r="O7" s="36">
        <v>93.24</v>
      </c>
      <c r="P7" s="36">
        <v>3575</v>
      </c>
      <c r="Q7" s="36">
        <v>2339</v>
      </c>
      <c r="R7" s="36">
        <v>61.95</v>
      </c>
      <c r="S7" s="36">
        <v>37.76</v>
      </c>
      <c r="T7" s="36">
        <v>2151</v>
      </c>
      <c r="U7" s="36">
        <v>2.1</v>
      </c>
      <c r="V7" s="36">
        <v>1024.29</v>
      </c>
      <c r="W7" s="36">
        <v>66.56</v>
      </c>
      <c r="X7" s="36">
        <v>67.22</v>
      </c>
      <c r="Y7" s="36">
        <v>69.95</v>
      </c>
      <c r="Z7" s="36">
        <v>71.19</v>
      </c>
      <c r="AA7" s="36">
        <v>84.06</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1948.72</v>
      </c>
      <c r="BE7" s="36">
        <v>1527.57</v>
      </c>
      <c r="BF7" s="36">
        <v>1393.49</v>
      </c>
      <c r="BG7" s="36">
        <v>1277.26</v>
      </c>
      <c r="BH7" s="36">
        <v>1305.3900000000001</v>
      </c>
      <c r="BI7" s="36">
        <v>1137.3599999999999</v>
      </c>
      <c r="BJ7" s="36">
        <v>1124.6400000000001</v>
      </c>
      <c r="BK7" s="36">
        <v>1108.26</v>
      </c>
      <c r="BL7" s="36">
        <v>1113.76</v>
      </c>
      <c r="BM7" s="36">
        <v>1125.69</v>
      </c>
      <c r="BN7" s="36">
        <v>1239.32</v>
      </c>
      <c r="BO7" s="36">
        <v>35.42</v>
      </c>
      <c r="BP7" s="36">
        <v>44.26</v>
      </c>
      <c r="BQ7" s="36">
        <v>45.37</v>
      </c>
      <c r="BR7" s="36">
        <v>44.6</v>
      </c>
      <c r="BS7" s="36">
        <v>46.17</v>
      </c>
      <c r="BT7" s="36">
        <v>57.51</v>
      </c>
      <c r="BU7" s="36">
        <v>56.46</v>
      </c>
      <c r="BV7" s="36">
        <v>19.77</v>
      </c>
      <c r="BW7" s="36">
        <v>34.25</v>
      </c>
      <c r="BX7" s="36">
        <v>46.48</v>
      </c>
      <c r="BY7" s="36">
        <v>36.33</v>
      </c>
      <c r="BZ7" s="36">
        <v>607.28</v>
      </c>
      <c r="CA7" s="36">
        <v>575.87</v>
      </c>
      <c r="CB7" s="36">
        <v>577.49</v>
      </c>
      <c r="CC7" s="36">
        <v>582.78</v>
      </c>
      <c r="CD7" s="36">
        <v>513.51</v>
      </c>
      <c r="CE7" s="36">
        <v>291.83</v>
      </c>
      <c r="CF7" s="36">
        <v>306.49</v>
      </c>
      <c r="CG7" s="36">
        <v>878.73</v>
      </c>
      <c r="CH7" s="36">
        <v>501.18</v>
      </c>
      <c r="CI7" s="36">
        <v>376.61</v>
      </c>
      <c r="CJ7" s="36">
        <v>476.46</v>
      </c>
      <c r="CK7" s="36">
        <v>35.36</v>
      </c>
      <c r="CL7" s="36">
        <v>36.619999999999997</v>
      </c>
      <c r="CM7" s="36">
        <v>36.39</v>
      </c>
      <c r="CN7" s="36">
        <v>35.42</v>
      </c>
      <c r="CO7" s="36">
        <v>34.28</v>
      </c>
      <c r="CP7" s="36">
        <v>57.95</v>
      </c>
      <c r="CQ7" s="36">
        <v>58.25</v>
      </c>
      <c r="CR7" s="36">
        <v>57.17</v>
      </c>
      <c r="CS7" s="36">
        <v>57.55</v>
      </c>
      <c r="CT7" s="36">
        <v>57.43</v>
      </c>
      <c r="CU7" s="36">
        <v>58.19</v>
      </c>
      <c r="CV7" s="36">
        <v>97.93</v>
      </c>
      <c r="CW7" s="36">
        <v>92.61</v>
      </c>
      <c r="CX7" s="36">
        <v>90.68</v>
      </c>
      <c r="CY7" s="36">
        <v>92.09</v>
      </c>
      <c r="CZ7" s="36">
        <v>93.5</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0.08</v>
      </c>
      <c r="ED7" s="36">
        <v>0.27</v>
      </c>
      <c r="EE7" s="36">
        <v>0.01</v>
      </c>
      <c r="EF7" s="36">
        <v>0.09</v>
      </c>
      <c r="EG7" s="36">
        <v>0.7</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2016-02-23T00:48:34Z</cp:lastPrinted>
  <dcterms:created xsi:type="dcterms:W3CDTF">2016-01-18T05:04:05Z</dcterms:created>
  <dcterms:modified xsi:type="dcterms:W3CDTF">2016-02-23T06:10:03Z</dcterms:modified>
  <cp:category/>
</cp:coreProperties>
</file>