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B501" lockStructure="1"/>
  <bookViews>
    <workbookView xWindow="0" yWindow="0" windowWidth="19200" windowHeight="125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<sst xmlns="http://schemas.openxmlformats.org/spreadsheetml/2006/main" count="221" uniqueCount="111">
  <si>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</si>
  <si>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</si>
  <si>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</si>
  <si>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</si>
  <si>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</si>
  <si>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</si>
  <si>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</si>
  <si>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</si>
  <si>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</si>
  <si>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</si>
  <si>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</si>
  <si>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</si>
  <si>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</si>
  <si>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</si>
  <si>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</si>
  <si>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</si>
  <si>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</si>
  <si>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</si>
  <si>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</si>
  <si>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</si>
  <si>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</si>
  <si>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</si>
  <si>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</si>
  <si>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</si>
  <si>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</si>
  <si>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</si>
  <si>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</si>
  <si>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</si>
  <si>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</si>
  <si>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</si>
  <si>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</si>
  <si>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</si>
  <si>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</si>
  <si>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</si>
  <si>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</si>
  <si>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</si>
  <si>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</si>
  <si>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</si>
  <si>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</si>
  <si>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</si>
  <si>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</si>
  <si>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</si>
  <si>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</si>
  <si>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</si>
  <si>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</si>
  <si>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</si>
  <si>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</si>
  <si>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</si>
  <si>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</si>
  <si>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</si>
  <si>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</si>
  <si>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</si>
  <si>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</si>
  <si>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</si>
  <si>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</si>
  <si>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</si>
  <si>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</si>
  <si>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</si>
  <si>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</si>
  <si>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</si>
  <si>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</si>
  <si>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</si>
  <si>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</si>
  <si>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</si>
  <si>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</si>
  <si>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</si>
  <si>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</si>
  <si>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</si>
  <si>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</si>
  <si>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</si>
  <si>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</si>
  <si>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</si>
  <si>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</si>
  <si>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</si>
  <si>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</si>
  <si>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</si>
  <si>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</si>
  <si>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</si>
  <si>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</si>
  <si>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</si>
  <si>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</si>
  <si>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</si>
  <si>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</si>
  <si>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</si>
  <si>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</si>
  <si>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</si>
  <si>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</si>
  <si>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</si>
  <si>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</si>
  <si>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</si>
  <si>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</si>
  <si>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</si>
  <si>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</si>
  <si>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</si>
  <si>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</si>
  <si>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</si>
  <si>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</si>
  <si>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</si>
  <si>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</si>
  <si>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</si>
  <si>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</si>
  <si>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</si>
  <si>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</si>
  <si>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</si>
  <si>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</si>
  <si>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</si>
  <si>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</si>
  <si>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</si>
  <si>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供用開始後１８年を経過し、処理施設の経年化が進行してくることから設備修繕や交換時を見極め、投資・管理コストの抑制を図る必要があります。</t>
    <rPh sb="1" eb="3">
      <t>キョウヨウ</t>
    </rPh>
    <rPh sb="3" eb="6">
      <t>カイシゴ</t>
    </rPh>
    <rPh sb="8" eb="9">
      <t>ネン</t>
    </rPh>
    <rPh sb="10" eb="12">
      <t>ケイカ</t>
    </rPh>
    <rPh sb="14" eb="16">
      <t>ショリ</t>
    </rPh>
    <rPh sb="16" eb="18">
      <t>シセツ</t>
    </rPh>
    <rPh sb="19" eb="21">
      <t>ケイネン</t>
    </rPh>
    <rPh sb="21" eb="22">
      <t>カ</t>
    </rPh>
    <rPh sb="23" eb="25">
      <t>シンコウ</t>
    </rPh>
    <rPh sb="33" eb="35">
      <t>セツビ</t>
    </rPh>
    <rPh sb="35" eb="37">
      <t>シュウゼン</t>
    </rPh>
    <rPh sb="38" eb="40">
      <t>コウカン</t>
    </rPh>
    <rPh sb="40" eb="41">
      <t>ジ</t>
    </rPh>
    <rPh sb="42" eb="44">
      <t>ミキワ</t>
    </rPh>
    <rPh sb="46" eb="48">
      <t>トウシ</t>
    </rPh>
    <rPh sb="49" eb="51">
      <t>カンリ</t>
    </rPh>
    <rPh sb="55" eb="57">
      <t>ヨクセイ</t>
    </rPh>
    <rPh sb="58" eb="59">
      <t>ハカ</t>
    </rPh>
    <rPh sb="60" eb="62">
      <t>ヒツヨウ</t>
    </rPh>
    <phoneticPr fontId="4"/>
  </si>
  <si>
    <t xml:space="preserve"> 今後も安定した環境保全並びに汚水処理対策を推進するためには、汚水処理経費等の削減に努め、適正な使用料収入の確保を図る必要があります。</t>
    <phoneticPr fontId="4"/>
  </si>
  <si>
    <t>　１集落１施設である本事業は平成９年供用開始で平成２６年度現在処理区内人口が４８人・水洗化率１００％の処理区です。　　　　　　　　　　　　　　　　　　　　　　　　　　　　　　　　　　　　　　　　　　　　　　　　　　　　　　　　　　　　　　　　　　　　　　　　　　　　　　　　　汚水処理原価については類似団体比較で平成２２年度596.46円の原価高から平成２６年度には347.77円となり差が縮減しています。これは処理地域内各家庭において山水併用型から上水のみ使用型に切替えが進み下水流入量算定における有収水量が増加したこと。加えてこの間における事業関係職員の削減による給与費の減少幅が処理業務委託経費等の増加分を上回った結果、汚水処理原価が低下したものです。　　　　　　　　　　　　　　　　　　　　　　　　　　　　　　　　　　　　　　　　　　　　　　　　　　　　　　　　　　また経費回収率は平成２２年度で類似団体と比較すると14.89％低く平成２６年度には差は9.24％低と縮減しています。これは汚水処理費が前述のとおり低くなったものの処理区域内の人口減少により年間有収水量は増加しても使用料収入としてはほぼ横ばいとなった結果、経費回収率が過去５年間約30％の推移となったものです。　　　　　　　　　　　　　　　　　　　　　　　　　　　　　　　　今後においては処理地域内人口がさらに減少し、処理水量も減少していくと予想されるため、経営の健全性を図る上で一層の維持管理コストの低減に努めるともに料金体系を見直す等収益の改善を図る必要があります。</t>
    <rPh sb="2" eb="4">
      <t>シュウラク</t>
    </rPh>
    <rPh sb="5" eb="7">
      <t>シセツ</t>
    </rPh>
    <rPh sb="10" eb="11">
      <t>ホン</t>
    </rPh>
    <rPh sb="11" eb="13">
      <t>ジギョウ</t>
    </rPh>
    <rPh sb="14" eb="16">
      <t>ヘイセイ</t>
    </rPh>
    <rPh sb="17" eb="18">
      <t>ネン</t>
    </rPh>
    <rPh sb="18" eb="20">
      <t>キョウヨウ</t>
    </rPh>
    <rPh sb="20" eb="22">
      <t>カイシ</t>
    </rPh>
    <rPh sb="23" eb="25">
      <t>ヘイセイ</t>
    </rPh>
    <rPh sb="27" eb="29">
      <t>ネンド</t>
    </rPh>
    <rPh sb="29" eb="31">
      <t>ゲンザイ</t>
    </rPh>
    <rPh sb="31" eb="33">
      <t>ショリ</t>
    </rPh>
    <rPh sb="33" eb="35">
      <t>クナイ</t>
    </rPh>
    <rPh sb="35" eb="37">
      <t>ジンコウ</t>
    </rPh>
    <rPh sb="40" eb="41">
      <t>ニン</t>
    </rPh>
    <rPh sb="42" eb="45">
      <t>スイセンカ</t>
    </rPh>
    <rPh sb="45" eb="46">
      <t>リツ</t>
    </rPh>
    <rPh sb="51" eb="53">
      <t>ショリ</t>
    </rPh>
    <rPh sb="53" eb="54">
      <t>ク</t>
    </rPh>
    <rPh sb="138" eb="140">
      <t>オスイ</t>
    </rPh>
    <rPh sb="140" eb="142">
      <t>ショリ</t>
    </rPh>
    <rPh sb="142" eb="144">
      <t>ゲンカ</t>
    </rPh>
    <rPh sb="156" eb="158">
      <t>ヘイセイ</t>
    </rPh>
    <rPh sb="160" eb="162">
      <t>ネンド</t>
    </rPh>
    <rPh sb="168" eb="169">
      <t>エン</t>
    </rPh>
    <rPh sb="170" eb="172">
      <t>ゲンカ</t>
    </rPh>
    <rPh sb="172" eb="173">
      <t>ダカ</t>
    </rPh>
    <rPh sb="175" eb="177">
      <t>ヘイセイ</t>
    </rPh>
    <rPh sb="179" eb="181">
      <t>ネンド</t>
    </rPh>
    <rPh sb="189" eb="190">
      <t>エン</t>
    </rPh>
    <rPh sb="193" eb="194">
      <t>サ</t>
    </rPh>
    <rPh sb="195" eb="197">
      <t>シュクゲン</t>
    </rPh>
    <rPh sb="206" eb="208">
      <t>ショリ</t>
    </rPh>
    <rPh sb="208" eb="210">
      <t>チイキ</t>
    </rPh>
    <rPh sb="210" eb="211">
      <t>ナイ</t>
    </rPh>
    <rPh sb="211" eb="212">
      <t>カク</t>
    </rPh>
    <rPh sb="212" eb="214">
      <t>カテイ</t>
    </rPh>
    <rPh sb="218" eb="220">
      <t>ヤマミズ</t>
    </rPh>
    <rPh sb="220" eb="222">
      <t>ヘイヨウ</t>
    </rPh>
    <rPh sb="222" eb="223">
      <t>ガタ</t>
    </rPh>
    <rPh sb="225" eb="227">
      <t>ジョウスイ</t>
    </rPh>
    <rPh sb="229" eb="231">
      <t>シヨウ</t>
    </rPh>
    <rPh sb="231" eb="232">
      <t>ガタ</t>
    </rPh>
    <rPh sb="233" eb="235">
      <t>キリカ</t>
    </rPh>
    <rPh sb="237" eb="238">
      <t>スス</t>
    </rPh>
    <rPh sb="239" eb="241">
      <t>ゲスイ</t>
    </rPh>
    <rPh sb="241" eb="243">
      <t>リュウニュウ</t>
    </rPh>
    <rPh sb="243" eb="244">
      <t>リョウ</t>
    </rPh>
    <rPh sb="244" eb="246">
      <t>サンテイ</t>
    </rPh>
    <rPh sb="250" eb="251">
      <t>ア</t>
    </rPh>
    <rPh sb="252" eb="254">
      <t>スイリョウ</t>
    </rPh>
    <rPh sb="255" eb="257">
      <t>ゾウカ</t>
    </rPh>
    <rPh sb="262" eb="263">
      <t>クワ</t>
    </rPh>
    <rPh sb="267" eb="268">
      <t>カン</t>
    </rPh>
    <rPh sb="272" eb="274">
      <t>ジギョウ</t>
    </rPh>
    <rPh sb="274" eb="276">
      <t>カンケイ</t>
    </rPh>
    <rPh sb="276" eb="278">
      <t>ショクイン</t>
    </rPh>
    <rPh sb="279" eb="281">
      <t>サクゲン</t>
    </rPh>
    <rPh sb="284" eb="286">
      <t>キュウヨ</t>
    </rPh>
    <rPh sb="286" eb="287">
      <t>ヒ</t>
    </rPh>
    <rPh sb="288" eb="291">
      <t>ゲンショウハバ</t>
    </rPh>
    <rPh sb="292" eb="294">
      <t>ショリ</t>
    </rPh>
    <rPh sb="294" eb="296">
      <t>ギョウム</t>
    </rPh>
    <rPh sb="296" eb="298">
      <t>イタク</t>
    </rPh>
    <rPh sb="298" eb="300">
      <t>ケイヒ</t>
    </rPh>
    <rPh sb="300" eb="301">
      <t>トウ</t>
    </rPh>
    <rPh sb="302" eb="304">
      <t>ゾウカ</t>
    </rPh>
    <rPh sb="304" eb="305">
      <t>ブン</t>
    </rPh>
    <rPh sb="306" eb="308">
      <t>ウワマワ</t>
    </rPh>
    <rPh sb="310" eb="312">
      <t>ケッカ</t>
    </rPh>
    <rPh sb="448" eb="450">
      <t>オスイ</t>
    </rPh>
    <rPh sb="450" eb="452">
      <t>ショリ</t>
    </rPh>
    <rPh sb="452" eb="453">
      <t>ヒ</t>
    </rPh>
    <rPh sb="454" eb="456">
      <t>ゼンジュツ</t>
    </rPh>
    <rPh sb="460" eb="461">
      <t>ヒク</t>
    </rPh>
    <rPh sb="468" eb="470">
      <t>ショリ</t>
    </rPh>
    <rPh sb="470" eb="473">
      <t>クイキナイ</t>
    </rPh>
    <rPh sb="474" eb="476">
      <t>ジンコウ</t>
    </rPh>
    <rPh sb="476" eb="478">
      <t>ゲンショウ</t>
    </rPh>
    <rPh sb="488" eb="490">
      <t>ゾウカ</t>
    </rPh>
    <rPh sb="511" eb="513">
      <t>ケッカ</t>
    </rPh>
    <rPh sb="530" eb="532">
      <t>スイイ</t>
    </rPh>
    <rPh sb="573" eb="575">
      <t>コンゴ</t>
    </rPh>
    <rPh sb="580" eb="582">
      <t>ショリ</t>
    </rPh>
    <rPh sb="582" eb="584">
      <t>チイキ</t>
    </rPh>
    <rPh sb="584" eb="585">
      <t>ナイ</t>
    </rPh>
    <rPh sb="585" eb="587">
      <t>ジンコウ</t>
    </rPh>
    <rPh sb="591" eb="593">
      <t>ゲンショウ</t>
    </rPh>
    <rPh sb="595" eb="597">
      <t>ショリ</t>
    </rPh>
    <rPh sb="597" eb="599">
      <t>スイリョウ</t>
    </rPh>
    <rPh sb="600" eb="602">
      <t>ゲンショウ</t>
    </rPh>
    <rPh sb="607" eb="609">
      <t>ヨソウ</t>
    </rPh>
    <rPh sb="615" eb="617">
      <t>ケイエイ</t>
    </rPh>
    <rPh sb="618" eb="621">
      <t>ケンゼンセイ</t>
    </rPh>
    <rPh sb="622" eb="623">
      <t>ハカ</t>
    </rPh>
    <rPh sb="624" eb="625">
      <t>ウエ</t>
    </rPh>
    <rPh sb="646" eb="648">
      <t>リョウキン</t>
    </rPh>
    <rPh sb="648" eb="650">
      <t>タイケイ</t>
    </rPh>
    <rPh sb="651" eb="653">
      <t>ミナオ</t>
    </rPh>
    <rPh sb="654" eb="655">
      <t>トウ</t>
    </rPh>
    <rPh sb="655" eb="657">
      <t>シュウエキ</t>
    </rPh>
    <rPh sb="658" eb="660">
      <t>カイゼン</t>
    </rPh>
    <rPh sb="661" eb="662">
      <t>ハカ</t>
    </rPh>
    <rPh sb="663" eb="6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</si>
</sst>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772656"/>
        <c:axId val="23077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0772656"/>
        <c:axId val="230775088"/>
      </c:lineChart>
      <c:dateAx>
        <c:axId val="230772656"/>
        <c:scaling>
          <c:orientation val="minMax"/>
        </c:scaling>
        <c:delete val="1"/>
        <c:axPos val="b"/>
        <c:numFmt formatCode="ge" sourceLinked="1"/>
        <c:majorTickMark val="none"/>
        <c:minorTickMark val="none"/>
        <c:tickLblPos val="none"/>
        <c:crossAx val="230775088"/>
        <c:crosses val="autoZero"/>
        <c:auto val="1"/>
        <c:lblOffset val="100"/>
        <c:baseTimeUnit val="years"/>
      </c:dateAx>
      <c:valAx>
        <c:axId val="23077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42.11</c:v>
                </c:pt>
                <c:pt idx="1">
                  <c:v>42.11</c:v>
                </c:pt>
                <c:pt idx="2">
                  <c:v>52.63</c:v>
                </c:pt>
                <c:pt idx="3">
                  <c:v>52.63</c:v>
                </c:pt>
                <c:pt idx="4">
                  <c:v>52.63</c:v>
                </c:pt>
              </c:numCache>
            </c:numRef>
          </c:val>
        </c:ser>
        <c:dLbls>
          <c:showLegendKey val="0"/>
          <c:showVal val="0"/>
          <c:showCatName val="0"/>
          <c:showSerName val="0"/>
          <c:showPercent val="0"/>
          <c:showBubbleSize val="0"/>
        </c:dLbls>
        <c:gapWidth val="150"/>
        <c:axId val="231276904"/>
        <c:axId val="23127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35.619999999999997</c:v>
                </c:pt>
                <c:pt idx="1">
                  <c:v>46.9</c:v>
                </c:pt>
                <c:pt idx="2">
                  <c:v>28.09</c:v>
                </c:pt>
                <c:pt idx="3">
                  <c:v>28.6</c:v>
                </c:pt>
                <c:pt idx="4">
                  <c:v>28.81</c:v>
                </c:pt>
              </c:numCache>
            </c:numRef>
          </c:val>
          <c:smooth val="0"/>
        </c:ser>
        <c:dLbls>
          <c:showLegendKey val="0"/>
          <c:showVal val="0"/>
          <c:showCatName val="0"/>
          <c:showSerName val="0"/>
          <c:showPercent val="0"/>
          <c:showBubbleSize val="0"/>
        </c:dLbls>
        <c:marker val="1"/>
        <c:smooth val="0"/>
        <c:axId val="231276904"/>
        <c:axId val="231277296"/>
      </c:lineChart>
      <c:dateAx>
        <c:axId val="231276904"/>
        <c:scaling>
          <c:orientation val="minMax"/>
        </c:scaling>
        <c:delete val="1"/>
        <c:axPos val="b"/>
        <c:numFmt formatCode="ge" sourceLinked="1"/>
        <c:majorTickMark val="none"/>
        <c:minorTickMark val="none"/>
        <c:tickLblPos val="none"/>
        <c:crossAx val="231277296"/>
        <c:crosses val="autoZero"/>
        <c:auto val="1"/>
        <c:lblOffset val="100"/>
        <c:baseTimeUnit val="years"/>
      </c:dateAx>
      <c:valAx>
        <c:axId val="23127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7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1278472"/>
        <c:axId val="23127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89.93</c:v>
                </c:pt>
                <c:pt idx="1">
                  <c:v>89.7</c:v>
                </c:pt>
                <c:pt idx="2">
                  <c:v>95.31</c:v>
                </c:pt>
                <c:pt idx="3">
                  <c:v>95.3</c:v>
                </c:pt>
                <c:pt idx="4">
                  <c:v>95.8</c:v>
                </c:pt>
              </c:numCache>
            </c:numRef>
          </c:val>
          <c:smooth val="0"/>
        </c:ser>
        <c:dLbls>
          <c:showLegendKey val="0"/>
          <c:showVal val="0"/>
          <c:showCatName val="0"/>
          <c:showSerName val="0"/>
          <c:showPercent val="0"/>
          <c:showBubbleSize val="0"/>
        </c:dLbls>
        <c:marker val="1"/>
        <c:smooth val="0"/>
        <c:axId val="231278472"/>
        <c:axId val="231278864"/>
      </c:lineChart>
      <c:dateAx>
        <c:axId val="231278472"/>
        <c:scaling>
          <c:orientation val="minMax"/>
        </c:scaling>
        <c:delete val="1"/>
        <c:axPos val="b"/>
        <c:numFmt formatCode="ge" sourceLinked="1"/>
        <c:majorTickMark val="none"/>
        <c:minorTickMark val="none"/>
        <c:tickLblPos val="none"/>
        <c:crossAx val="231278864"/>
        <c:crosses val="autoZero"/>
        <c:auto val="1"/>
        <c:lblOffset val="100"/>
        <c:baseTimeUnit val="years"/>
      </c:dateAx>
      <c:valAx>
        <c:axId val="23127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7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100.06</c:v>
                </c:pt>
                <c:pt idx="3">
                  <c:v>99.94</c:v>
                </c:pt>
                <c:pt idx="4">
                  <c:v>100.38</c:v>
                </c:pt>
              </c:numCache>
            </c:numRef>
          </c:val>
        </c:ser>
        <c:dLbls>
          <c:showLegendKey val="0"/>
          <c:showVal val="0"/>
          <c:showCatName val="0"/>
          <c:showSerName val="0"/>
          <c:showPercent val="0"/>
          <c:showBubbleSize val="0"/>
        </c:dLbls>
        <c:gapWidth val="150"/>
        <c:axId val="230822064"/>
        <c:axId val="23082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822064"/>
        <c:axId val="230822448"/>
      </c:lineChart>
      <c:dateAx>
        <c:axId val="230822064"/>
        <c:scaling>
          <c:orientation val="minMax"/>
        </c:scaling>
        <c:delete val="1"/>
        <c:axPos val="b"/>
        <c:numFmt formatCode="ge" sourceLinked="1"/>
        <c:majorTickMark val="none"/>
        <c:minorTickMark val="none"/>
        <c:tickLblPos val="none"/>
        <c:crossAx val="230822448"/>
        <c:crosses val="autoZero"/>
        <c:auto val="1"/>
        <c:lblOffset val="100"/>
        <c:baseTimeUnit val="years"/>
      </c:dateAx>
      <c:valAx>
        <c:axId val="23082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879280"/>
        <c:axId val="23088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879280"/>
        <c:axId val="230880176"/>
      </c:lineChart>
      <c:dateAx>
        <c:axId val="230879280"/>
        <c:scaling>
          <c:orientation val="minMax"/>
        </c:scaling>
        <c:delete val="1"/>
        <c:axPos val="b"/>
        <c:numFmt formatCode="ge" sourceLinked="1"/>
        <c:majorTickMark val="none"/>
        <c:minorTickMark val="none"/>
        <c:tickLblPos val="none"/>
        <c:crossAx val="230880176"/>
        <c:crosses val="autoZero"/>
        <c:auto val="1"/>
        <c:lblOffset val="100"/>
        <c:baseTimeUnit val="years"/>
      </c:dateAx>
      <c:valAx>
        <c:axId val="23088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7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49600"/>
        <c:axId val="2309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49600"/>
        <c:axId val="230949984"/>
      </c:lineChart>
      <c:dateAx>
        <c:axId val="230949600"/>
        <c:scaling>
          <c:orientation val="minMax"/>
        </c:scaling>
        <c:delete val="1"/>
        <c:axPos val="b"/>
        <c:numFmt formatCode="ge" sourceLinked="1"/>
        <c:majorTickMark val="none"/>
        <c:minorTickMark val="none"/>
        <c:tickLblPos val="none"/>
        <c:crossAx val="230949984"/>
        <c:crosses val="autoZero"/>
        <c:auto val="1"/>
        <c:lblOffset val="100"/>
        <c:baseTimeUnit val="years"/>
      </c:dateAx>
      <c:valAx>
        <c:axId val="2309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52784"/>
        <c:axId val="23095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52784"/>
        <c:axId val="230953176"/>
      </c:lineChart>
      <c:dateAx>
        <c:axId val="230952784"/>
        <c:scaling>
          <c:orientation val="minMax"/>
        </c:scaling>
        <c:delete val="1"/>
        <c:axPos val="b"/>
        <c:numFmt formatCode="ge" sourceLinked="1"/>
        <c:majorTickMark val="none"/>
        <c:minorTickMark val="none"/>
        <c:tickLblPos val="none"/>
        <c:crossAx val="230953176"/>
        <c:crosses val="autoZero"/>
        <c:auto val="1"/>
        <c:lblOffset val="100"/>
        <c:baseTimeUnit val="years"/>
      </c:dateAx>
      <c:valAx>
        <c:axId val="23095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5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54352"/>
        <c:axId val="23095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54352"/>
        <c:axId val="230954744"/>
      </c:lineChart>
      <c:dateAx>
        <c:axId val="230954352"/>
        <c:scaling>
          <c:orientation val="minMax"/>
        </c:scaling>
        <c:delete val="1"/>
        <c:axPos val="b"/>
        <c:numFmt formatCode="ge" sourceLinked="1"/>
        <c:majorTickMark val="none"/>
        <c:minorTickMark val="none"/>
        <c:tickLblPos val="none"/>
        <c:crossAx val="230954744"/>
        <c:crosses val="autoZero"/>
        <c:auto val="1"/>
        <c:lblOffset val="100"/>
        <c:baseTimeUnit val="years"/>
      </c:dateAx>
      <c:valAx>
        <c:axId val="23095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5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955920"/>
        <c:axId val="23095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717.41</c:v>
                </c:pt>
                <c:pt idx="1">
                  <c:v>383.32</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230955920"/>
        <c:axId val="230956312"/>
      </c:lineChart>
      <c:dateAx>
        <c:axId val="230955920"/>
        <c:scaling>
          <c:orientation val="minMax"/>
        </c:scaling>
        <c:delete val="1"/>
        <c:axPos val="b"/>
        <c:numFmt formatCode="ge" sourceLinked="1"/>
        <c:majorTickMark val="none"/>
        <c:minorTickMark val="none"/>
        <c:tickLblPos val="none"/>
        <c:crossAx val="230956312"/>
        <c:crosses val="autoZero"/>
        <c:auto val="1"/>
        <c:lblOffset val="100"/>
        <c:baseTimeUnit val="years"/>
      </c:dateAx>
      <c:valAx>
        <c:axId val="23095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5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30.83</c:v>
                </c:pt>
                <c:pt idx="1">
                  <c:v>30.49</c:v>
                </c:pt>
                <c:pt idx="2">
                  <c:v>29.81</c:v>
                </c:pt>
                <c:pt idx="3">
                  <c:v>28.91</c:v>
                </c:pt>
                <c:pt idx="4">
                  <c:v>30.75</c:v>
                </c:pt>
              </c:numCache>
            </c:numRef>
          </c:val>
        </c:ser>
        <c:dLbls>
          <c:showLegendKey val="0"/>
          <c:showVal val="0"/>
          <c:showCatName val="0"/>
          <c:showSerName val="0"/>
          <c:showPercent val="0"/>
          <c:showBubbleSize val="0"/>
        </c:dLbls>
        <c:gapWidth val="150"/>
        <c:axId val="230957488"/>
        <c:axId val="23095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45.72</c:v>
                </c:pt>
                <c:pt idx="1">
                  <c:v>53.23</c:v>
                </c:pt>
                <c:pt idx="2">
                  <c:v>43.42</c:v>
                </c:pt>
                <c:pt idx="3">
                  <c:v>41.25</c:v>
                </c:pt>
                <c:pt idx="4">
                  <c:v>39.99</c:v>
                </c:pt>
              </c:numCache>
            </c:numRef>
          </c:val>
          <c:smooth val="0"/>
        </c:ser>
        <c:dLbls>
          <c:showLegendKey val="0"/>
          <c:showVal val="0"/>
          <c:showCatName val="0"/>
          <c:showSerName val="0"/>
          <c:showPercent val="0"/>
          <c:showBubbleSize val="0"/>
        </c:dLbls>
        <c:marker val="1"/>
        <c:smooth val="0"/>
        <c:axId val="230957488"/>
        <c:axId val="230957880"/>
      </c:lineChart>
      <c:dateAx>
        <c:axId val="230957488"/>
        <c:scaling>
          <c:orientation val="minMax"/>
        </c:scaling>
        <c:delete val="1"/>
        <c:axPos val="b"/>
        <c:numFmt formatCode="ge" sourceLinked="1"/>
        <c:majorTickMark val="none"/>
        <c:minorTickMark val="none"/>
        <c:tickLblPos val="none"/>
        <c:crossAx val="230957880"/>
        <c:crosses val="autoZero"/>
        <c:auto val="1"/>
        <c:lblOffset val="100"/>
        <c:baseTimeUnit val="years"/>
      </c:dateAx>
      <c:valAx>
        <c:axId val="23095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5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991.02</c:v>
                </c:pt>
                <c:pt idx="1">
                  <c:v>973.29</c:v>
                </c:pt>
                <c:pt idx="2">
                  <c:v>817.1</c:v>
                </c:pt>
                <c:pt idx="3">
                  <c:v>868.78</c:v>
                </c:pt>
                <c:pt idx="4">
                  <c:v>825.27</c:v>
                </c:pt>
              </c:numCache>
            </c:numRef>
          </c:val>
        </c:ser>
        <c:dLbls>
          <c:showLegendKey val="0"/>
          <c:showVal val="0"/>
          <c:showCatName val="0"/>
          <c:showSerName val="0"/>
          <c:showPercent val="0"/>
          <c:showBubbleSize val="0"/>
        </c:dLbls>
        <c:gapWidth val="150"/>
        <c:axId val="230959056"/>
        <c:axId val="23095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394.56</c:v>
                </c:pt>
                <c:pt idx="1">
                  <c:v>334.73</c:v>
                </c:pt>
                <c:pt idx="2">
                  <c:v>442.13</c:v>
                </c:pt>
                <c:pt idx="3">
                  <c:v>457.42</c:v>
                </c:pt>
                <c:pt idx="4">
                  <c:v>477.5</c:v>
                </c:pt>
              </c:numCache>
            </c:numRef>
          </c:val>
          <c:smooth val="0"/>
        </c:ser>
        <c:dLbls>
          <c:showLegendKey val="0"/>
          <c:showVal val="0"/>
          <c:showCatName val="0"/>
          <c:showSerName val="0"/>
          <c:showPercent val="0"/>
          <c:showBubbleSize val="0"/>
        </c:dLbls>
        <c:marker val="1"/>
        <c:smooth val="0"/>
        <c:axId val="230959056"/>
        <c:axId val="230959448"/>
      </c:lineChart>
      <c:dateAx>
        <c:axId val="230959056"/>
        <c:scaling>
          <c:orientation val="minMax"/>
        </c:scaling>
        <c:delete val="1"/>
        <c:axPos val="b"/>
        <c:numFmt formatCode="ge" sourceLinked="1"/>
        <c:majorTickMark val="none"/>
        <c:minorTickMark val="none"/>
        <c:tickLblPos val="none"/>
        <c:crossAx val="230959448"/>
        <c:crosses val="autoZero"/>
        <c:auto val="1"/>
        <c:lblOffset val="100"/>
        <c:baseTimeUnit val="years"/>
      </c:dateAx>
      <c:valAx>
        <c:axId val="23095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5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1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京都府　京丹波町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3"/>
      <c r="AE8" s="3"/>
      <c r="AF8" s="3"/>
      <c r="AG8" s="3"/>
      <c r="AH8" s="3"/>
      <c r="AI8" s="3"/>
      <c r="AJ8" s="3"/>
      <c r="AK8" s="3"/>
      <c r="AL8" s="65">
        <f>データ!R6</f>
        <v>15555</v>
      </c>
      <c r="AM8" s="65"/>
      <c r="AN8" s="65"/>
      <c r="AO8" s="65"/>
      <c r="AP8" s="65"/>
      <c r="AQ8" s="65"/>
      <c r="AR8" s="65"/>
      <c r="AS8" s="65"/>
      <c r="AT8" s="64">
        <f>データ!S6</f>
        <v>303.08999999999997</v>
      </c>
      <c r="AU8" s="64"/>
      <c r="AV8" s="64"/>
      <c r="AW8" s="64"/>
      <c r="AX8" s="64"/>
      <c r="AY8" s="64"/>
      <c r="AZ8" s="64"/>
      <c r="BA8" s="64"/>
      <c r="BB8" s="64">
        <f>データ!T6</f>
        <v>51.32</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0.26</v>
      </c>
      <c r="Q10" s="64"/>
      <c r="R10" s="64"/>
      <c r="S10" s="64"/>
      <c r="T10" s="64"/>
      <c r="U10" s="64"/>
      <c r="V10" s="64"/>
      <c r="W10" s="64">
        <f>データ!P6</f>
        <v>100</v>
      </c>
      <c r="X10" s="64"/>
      <c r="Y10" s="64"/>
      <c r="Z10" s="64"/>
      <c r="AA10" s="64"/>
      <c r="AB10" s="64"/>
      <c r="AC10" s="64"/>
      <c r="AD10" s="65">
        <f>データ!Q6</f>
        <v>4104</v>
      </c>
      <c r="AE10" s="65"/>
      <c r="AF10" s="65"/>
      <c r="AG10" s="65"/>
      <c r="AH10" s="65"/>
      <c r="AI10" s="65"/>
      <c r="AJ10" s="65"/>
      <c r="AK10" s="2"/>
      <c r="AL10" s="65">
        <f>データ!U6</f>
        <v>40</v>
      </c>
      <c r="AM10" s="65"/>
      <c r="AN10" s="65"/>
      <c r="AO10" s="65"/>
      <c r="AP10" s="65"/>
      <c r="AQ10" s="65"/>
      <c r="AR10" s="65"/>
      <c r="AS10" s="65"/>
      <c r="AT10" s="64">
        <f>データ!V6</f>
        <v>0.05</v>
      </c>
      <c r="AU10" s="64"/>
      <c r="AV10" s="64"/>
      <c r="AW10" s="64"/>
      <c r="AX10" s="64"/>
      <c r="AY10" s="64"/>
      <c r="AZ10" s="64"/>
      <c r="BA10" s="64"/>
      <c r="BB10" s="64">
        <f>データ!W6</f>
        <v>800</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264075</v>
      </c>
      <c r="D6" s="31">
        <f t="shared" si="3"/>
        <v>47</v>
      </c>
      <c r="E6" s="31">
        <f t="shared" si="3"/>
        <v>17</v>
      </c>
      <c r="F6" s="31">
        <f t="shared" si="3"/>
        <v>8</v>
      </c>
      <c r="G6" s="31">
        <f t="shared" si="3"/>
        <v>0</v>
      </c>
      <c r="H6" s="31" t="str">
        <f t="shared" si="3"/>
        <v>京都府　京丹波町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0.26</v>
      </c>
      <c r="P6" s="32">
        <f t="shared" si="3"/>
        <v>100</v>
      </c>
      <c r="Q6" s="32">
        <f t="shared" si="3"/>
        <v>4104</v>
      </c>
      <c r="R6" s="32">
        <f t="shared" si="3"/>
        <v>15555</v>
      </c>
      <c r="S6" s="32">
        <f t="shared" si="3"/>
        <v>303.08999999999997</v>
      </c>
      <c r="T6" s="32">
        <f t="shared" si="3"/>
        <v>51.32</v>
      </c>
      <c r="U6" s="32">
        <f t="shared" si="3"/>
        <v>40</v>
      </c>
      <c r="V6" s="32">
        <f t="shared" si="3"/>
        <v>0.05</v>
      </c>
      <c r="W6" s="32">
        <f t="shared" si="3"/>
        <v>800</v>
      </c>
      <c r="X6" s="33">
        <f>IF(X7="",NA(),X7)</f>
        <v>100</v>
      </c>
      <c r="Y6" s="33">
        <f t="shared" ref="Y6:AG6" si="4">IF(Y7="",NA(),Y7)</f>
        <v>100</v>
      </c>
      <c r="Z6" s="33">
        <f t="shared" si="4"/>
        <v>100.06</v>
      </c>
      <c r="AA6" s="33">
        <f t="shared" si="4"/>
        <v>99.94</v>
      </c>
      <c r="AB6" s="33">
        <f t="shared" si="4"/>
        <v>100.38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717.41</v>
      </c>
      <c r="BK6" s="33">
        <f t="shared" si="7"/>
        <v>383.32</v>
      </c>
      <c r="BL6" s="33">
        <f t="shared" si="7"/>
        <v>195.18</v>
      </c>
      <c r="BM6" s="33">
        <f t="shared" si="7"/>
        <v>183.02</v>
      </c>
      <c r="BN6" s="33">
        <f t="shared" si="7"/>
        <v>163.30000000000001</v>
      </c>
      <c r="BO6" s="32" t="str">
        <f>IF(BO7="","",IF(BO7="-","【-】","【"&amp;SUBSTITUTE(TEXT(BO7,"#,##0.00"),"-","△")&amp;"】"))</f>
        <v>【299.19】</v>
      </c>
      <c r="BP6" s="33">
        <f>IF(BP7="",NA(),BP7)</f>
        <v>30.83</v>
      </c>
      <c r="BQ6" s="33">
        <f t="shared" ref="BQ6:BY6" si="8">IF(BQ7="",NA(),BQ7)</f>
        <v>30.49</v>
      </c>
      <c r="BR6" s="33">
        <f t="shared" si="8"/>
        <v>29.81</v>
      </c>
      <c r="BS6" s="33">
        <f t="shared" si="8"/>
        <v>28.91</v>
      </c>
      <c r="BT6" s="33">
        <f t="shared" si="8"/>
        <v>30.75</v>
      </c>
      <c r="BU6" s="33">
        <f t="shared" si="8"/>
        <v>45.72</v>
      </c>
      <c r="BV6" s="33">
        <f t="shared" si="8"/>
        <v>53.23</v>
      </c>
      <c r="BW6" s="33">
        <f t="shared" si="8"/>
        <v>43.42</v>
      </c>
      <c r="BX6" s="33">
        <f t="shared" si="8"/>
        <v>41.25</v>
      </c>
      <c r="BY6" s="33">
        <f t="shared" si="8"/>
        <v>39.99</v>
      </c>
      <c r="BZ6" s="32" t="str">
        <f>IF(BZ7="","",IF(BZ7="-","【-】","【"&amp;SUBSTITUTE(TEXT(BZ7,"#,##0.00"),"-","△")&amp;"】"))</f>
        <v>【39.84】</v>
      </c>
      <c r="CA6" s="33">
        <f>IF(CA7="",NA(),CA7)</f>
        <v>991.02</v>
      </c>
      <c r="CB6" s="33">
        <f t="shared" ref="CB6:CJ6" si="9">IF(CB7="",NA(),CB7)</f>
        <v>973.29</v>
      </c>
      <c r="CC6" s="33">
        <f t="shared" si="9"/>
        <v>817.1</v>
      </c>
      <c r="CD6" s="33">
        <f t="shared" si="9"/>
        <v>868.78</v>
      </c>
      <c r="CE6" s="33">
        <f t="shared" si="9"/>
        <v>825.27</v>
      </c>
      <c r="CF6" s="33">
        <f t="shared" si="9"/>
        <v>394.56</v>
      </c>
      <c r="CG6" s="33">
        <f t="shared" si="9"/>
        <v>334.73</v>
      </c>
      <c r="CH6" s="33">
        <f t="shared" si="9"/>
        <v>442.13</v>
      </c>
      <c r="CI6" s="33">
        <f t="shared" si="9"/>
        <v>457.42</v>
      </c>
      <c r="CJ6" s="33">
        <f t="shared" si="9"/>
        <v>477.5</v>
      </c>
      <c r="CK6" s="32" t="str">
        <f>IF(CK7="","",IF(CK7="-","【-】","【"&amp;SUBSTITUTE(TEXT(CK7,"#,##0.00"),"-","△")&amp;"】"))</f>
        <v>【471.53】</v>
      </c>
      <c r="CL6" s="33">
        <f>IF(CL7="",NA(),CL7)</f>
        <v>42.11</v>
      </c>
      <c r="CM6" s="33">
        <f t="shared" ref="CM6:CU6" si="10">IF(CM7="",NA(),CM7)</f>
        <v>42.11</v>
      </c>
      <c r="CN6" s="33">
        <f t="shared" si="10"/>
        <v>52.63</v>
      </c>
      <c r="CO6" s="33">
        <f t="shared" si="10"/>
        <v>52.63</v>
      </c>
      <c r="CP6" s="33">
        <f t="shared" si="10"/>
        <v>52.63</v>
      </c>
      <c r="CQ6" s="33">
        <f t="shared" si="10"/>
        <v>35.619999999999997</v>
      </c>
      <c r="CR6" s="33">
        <f t="shared" si="10"/>
        <v>46.9</v>
      </c>
      <c r="CS6" s="33">
        <f t="shared" si="10"/>
        <v>28.09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89.93</v>
      </c>
      <c r="DC6" s="33">
        <f t="shared" si="11"/>
        <v>89.7</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264075</v>
      </c>
      <c r="D7" s="35">
        <v>47</v>
      </c>
      <c r="E7" s="35">
        <v>17</v>
      </c>
      <c r="F7" s="35">
        <v>8</v>
      </c>
      <c r="G7" s="35">
        <v>0</v>
      </c>
      <c r="H7" s="35" t="s">
        <v>96</v>
      </c>
      <c r="I7" s="35" t="s">
        <v>97</v>
      </c>
      <c r="J7" s="35" t="s">
        <v>98</v>
      </c>
      <c r="K7" s="35" t="s">
        <v>99</v>
      </c>
      <c r="L7" s="35" t="s">
        <v>100</v>
      </c>
      <c r="M7" s="36" t="s">
        <v>101</v>
      </c>
      <c r="N7" s="36" t="s">
        <v>102</v>
      </c>
      <c r="O7" s="36">
        <v>0.26</v>
      </c>
      <c r="P7" s="36">
        <v>100</v>
      </c>
      <c r="Q7" s="36">
        <v>4104</v>
      </c>
      <c r="R7" s="36">
        <v>15555</v>
      </c>
      <c r="S7" s="36">
        <v>303.08999999999997</v>
      </c>
      <c r="T7" s="36">
        <v>51.32</v>
      </c>
      <c r="U7" s="36">
        <v>40</v>
      </c>
      <c r="V7" s="36">
        <v>0.05</v>
      </c>
      <c r="W7" s="36">
        <v>800</v>
      </c>
      <c r="X7" s="36">
        <v>100</v>
      </c>
      <c r="Y7" s="36">
        <v>100</v>
      </c>
      <c r="Z7" s="36">
        <v>100.06</v>
      </c>
      <c r="AA7" s="36">
        <v>99.94</v>
      </c>
      <c r="AB7" s="36">
        <v>100.38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717.41</v>
      </c>
      <c r="BK7" s="36">
        <v>383.32</v>
      </c>
      <c r="BL7" s="36">
        <v>195.18</v>
      </c>
      <c r="BM7" s="36">
        <v>183.02</v>
      </c>
      <c r="BN7" s="36">
        <v>163.30000000000001</v>
      </c>
      <c r="BO7" s="36">
        <v>299.19</v>
      </c>
      <c r="BP7" s="36">
        <v>30.83</v>
      </c>
      <c r="BQ7" s="36">
        <v>30.49</v>
      </c>
      <c r="BR7" s="36">
        <v>29.81</v>
      </c>
      <c r="BS7" s="36">
        <v>28.91</v>
      </c>
      <c r="BT7" s="36">
        <v>30.75</v>
      </c>
      <c r="BU7" s="36">
        <v>45.72</v>
      </c>
      <c r="BV7" s="36">
        <v>53.23</v>
      </c>
      <c r="BW7" s="36">
        <v>43.42</v>
      </c>
      <c r="BX7" s="36">
        <v>41.25</v>
      </c>
      <c r="BY7" s="36">
        <v>39.99</v>
      </c>
      <c r="BZ7" s="36">
        <v>39.840000000000003</v>
      </c>
      <c r="CA7" s="36">
        <v>991.02</v>
      </c>
      <c r="CB7" s="36">
        <v>973.29</v>
      </c>
      <c r="CC7" s="36">
        <v>817.1</v>
      </c>
      <c r="CD7" s="36">
        <v>868.78</v>
      </c>
      <c r="CE7" s="36">
        <v>825.27</v>
      </c>
      <c r="CF7" s="36">
        <v>394.56</v>
      </c>
      <c r="CG7" s="36">
        <v>334.73</v>
      </c>
      <c r="CH7" s="36">
        <v>442.13</v>
      </c>
      <c r="CI7" s="36">
        <v>457.42</v>
      </c>
      <c r="CJ7" s="36">
        <v>477.5</v>
      </c>
      <c r="CK7" s="36">
        <v>471.53</v>
      </c>
      <c r="CL7" s="36">
        <v>42.11</v>
      </c>
      <c r="CM7" s="36">
        <v>42.11</v>
      </c>
      <c r="CN7" s="36">
        <v>52.63</v>
      </c>
      <c r="CO7" s="36">
        <v>52.63</v>
      </c>
      <c r="CP7" s="36">
        <v>52.63</v>
      </c>
      <c r="CQ7" s="36">
        <v>35.619999999999997</v>
      </c>
      <c r="CR7" s="36">
        <v>46.9</v>
      </c>
      <c r="CS7" s="36">
        <v>28.09</v>
      </c>
      <c r="CT7" s="36">
        <v>28.6</v>
      </c>
      <c r="CU7" s="36">
        <v>28.81</v>
      </c>
      <c r="CV7" s="36">
        <v>29.2</v>
      </c>
      <c r="CW7" s="36">
        <v>100</v>
      </c>
      <c r="CX7" s="36">
        <v>100</v>
      </c>
      <c r="CY7" s="36">
        <v>100</v>
      </c>
      <c r="CZ7" s="36">
        <v>100</v>
      </c>
      <c r="DA7" s="36">
        <v>100</v>
      </c>
      <c r="DB7" s="36">
        <v>89.93</v>
      </c>
      <c r="DC7" s="36">
        <v>89.7</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京丹波町</cp:lastModifiedBy>
  <cp:lastPrinted>2016-02-24T01:39:59Z</cp:lastPrinted>
  <dcterms:created xsi:type="dcterms:W3CDTF">2016-02-03T09:22:33Z</dcterms:created>
  <dcterms:modified xsi:type="dcterms:W3CDTF">2016-02-24T01:46:39Z</dcterms:modified>
  <cp:category/>
</cp:coreProperties>
</file>