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B501" lockStructure="1"/>
  <bookViews>
    <workbookView xWindow="0" yWindow="0" windowWidth="19200" windowHeight="125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<sst xmlns="http://schemas.openxmlformats.org/spreadsheetml/2006/main" count="221" uniqueCount="111">
  <si>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</si>
  <si>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</si>
  <si>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</si>
  <si>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</si>
  <si>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</si>
  <si>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</si>
  <si>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</si>
  <si>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</si>
  <si>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</si>
  <si>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</si>
  <si>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</si>
  <si>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</si>
  <si>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</si>
  <si>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</si>
  <si>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</si>
  <si>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</si>
  <si>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</si>
  <si>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</si>
  <si>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</si>
  <si>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</si>
  <si>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</si>
  <si>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</si>
  <si>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</si>
  <si>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</si>
  <si>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</si>
  <si>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</si>
  <si>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</si>
  <si>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</si>
  <si>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</si>
  <si>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</si>
  <si>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</si>
  <si>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</si>
  <si>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</si>
  <si>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</si>
  <si>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</si>
  <si>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</si>
  <si>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</si>
  <si>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</si>
  <si>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</si>
  <si>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</si>
  <si>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</si>
  <si>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</si>
  <si>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</si>
  <si>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</si>
  <si>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</si>
  <si>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</si>
  <si>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</si>
  <si>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</si>
  <si>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</si>
  <si>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</si>
  <si>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</si>
  <si>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</si>
  <si>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</si>
  <si>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</si>
  <si>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</si>
  <si>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</si>
  <si>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</si>
  <si>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</si>
  <si>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</si>
  <si>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</si>
  <si>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</si>
  <si>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</si>
  <si>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</si>
  <si>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</si>
  <si>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</si>
  <si>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</si>
  <si>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</si>
  <si>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</si>
  <si>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</si>
  <si>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</si>
  <si>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</si>
  <si>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</si>
  <si>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</si>
  <si>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</si>
  <si>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</si>
  <si>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</si>
  <si>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</si>
  <si>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</si>
  <si>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</si>
  <si>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</si>
  <si>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</si>
  <si>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</si>
  <si>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</si>
  <si>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</si>
  <si>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</si>
  <si>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</si>
  <si>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</si>
  <si>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</si>
  <si>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</si>
  <si>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</si>
  <si>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</si>
  <si>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</si>
  <si>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</si>
  <si>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</si>
  <si>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</si>
  <si>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</si>
  <si>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</si>
  <si>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</si>
  <si>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</si>
  <si>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</si>
  <si>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</si>
  <si>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</si>
  <si>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</si>
  <si>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</si>
  <si>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</si>
  <si>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</si>
  <si>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</si>
  <si>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</si>
  <si>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３月末現在、処理施設は１５地区在り設置後１０年以上経過した施設が大半です。このため設備の維持管理コストが年々増加する見込みの中、平成２６・２７年度において〔農山漁村地域整備交付金制度：機能診断調査（処理場・管路）並びに最適整備構想策定〕事業を実施し、今後の維持管理費の削減や特定環境環境保全公共下水道施設４ヶ所も含めた統廃合の適否化なども含め、効果的な補修・改築等に取組む計画です。</t>
    <rPh sb="1" eb="3">
      <t>ヘイセイ</t>
    </rPh>
    <rPh sb="5" eb="6">
      <t>ネン</t>
    </rPh>
    <rPh sb="7" eb="8">
      <t>ガツ</t>
    </rPh>
    <rPh sb="8" eb="9">
      <t>マツ</t>
    </rPh>
    <rPh sb="9" eb="11">
      <t>ゲンザイ</t>
    </rPh>
    <rPh sb="12" eb="14">
      <t>ショリ</t>
    </rPh>
    <rPh sb="14" eb="16">
      <t>シセツ</t>
    </rPh>
    <rPh sb="19" eb="21">
      <t>チク</t>
    </rPh>
    <rPh sb="21" eb="22">
      <t>ア</t>
    </rPh>
    <rPh sb="23" eb="25">
      <t>セッチ</t>
    </rPh>
    <rPh sb="25" eb="26">
      <t>ゴ</t>
    </rPh>
    <rPh sb="28" eb="29">
      <t>ネン</t>
    </rPh>
    <rPh sb="29" eb="31">
      <t>イジョウ</t>
    </rPh>
    <rPh sb="31" eb="33">
      <t>ケイカ</t>
    </rPh>
    <rPh sb="35" eb="37">
      <t>シセツ</t>
    </rPh>
    <rPh sb="38" eb="40">
      <t>タイハン</t>
    </rPh>
    <rPh sb="47" eb="49">
      <t>セツビ</t>
    </rPh>
    <rPh sb="50" eb="52">
      <t>イジ</t>
    </rPh>
    <rPh sb="52" eb="54">
      <t>カンリ</t>
    </rPh>
    <rPh sb="58" eb="60">
      <t>ネンネン</t>
    </rPh>
    <rPh sb="60" eb="62">
      <t>ゾウカ</t>
    </rPh>
    <rPh sb="64" eb="66">
      <t>ミコ</t>
    </rPh>
    <rPh sb="68" eb="69">
      <t>ナカ</t>
    </rPh>
    <rPh sb="70" eb="72">
      <t>ヘイセイ</t>
    </rPh>
    <rPh sb="77" eb="79">
      <t>ネンド</t>
    </rPh>
    <rPh sb="84" eb="88">
      <t>ノウサンギョソン</t>
    </rPh>
    <rPh sb="88" eb="90">
      <t>チイキ</t>
    </rPh>
    <rPh sb="90" eb="92">
      <t>セイビ</t>
    </rPh>
    <rPh sb="92" eb="95">
      <t>コウフキン</t>
    </rPh>
    <rPh sb="95" eb="97">
      <t>セイド</t>
    </rPh>
    <rPh sb="98" eb="100">
      <t>キノウ</t>
    </rPh>
    <rPh sb="100" eb="102">
      <t>シンダン</t>
    </rPh>
    <rPh sb="102" eb="104">
      <t>チョウサ</t>
    </rPh>
    <rPh sb="105" eb="107">
      <t>ショリ</t>
    </rPh>
    <rPh sb="107" eb="108">
      <t>ジョウ</t>
    </rPh>
    <rPh sb="109" eb="111">
      <t>カンロ</t>
    </rPh>
    <rPh sb="112" eb="113">
      <t>ナラ</t>
    </rPh>
    <rPh sb="115" eb="117">
      <t>サイテキ</t>
    </rPh>
    <rPh sb="117" eb="119">
      <t>セイビ</t>
    </rPh>
    <rPh sb="119" eb="121">
      <t>コウソウ</t>
    </rPh>
    <rPh sb="121" eb="123">
      <t>サクテイ</t>
    </rPh>
    <rPh sb="124" eb="126">
      <t>ジギョウ</t>
    </rPh>
    <rPh sb="127" eb="129">
      <t>ジッシ</t>
    </rPh>
    <rPh sb="131" eb="133">
      <t>コンゴ</t>
    </rPh>
    <rPh sb="134" eb="136">
      <t>イジ</t>
    </rPh>
    <rPh sb="136" eb="139">
      <t>カンリヒ</t>
    </rPh>
    <rPh sb="140" eb="142">
      <t>サクゲン</t>
    </rPh>
    <rPh sb="143" eb="145">
      <t>トクテイ</t>
    </rPh>
    <rPh sb="145" eb="147">
      <t>カンキョウ</t>
    </rPh>
    <rPh sb="147" eb="149">
      <t>カンキョウ</t>
    </rPh>
    <rPh sb="149" eb="151">
      <t>ホゼン</t>
    </rPh>
    <rPh sb="151" eb="153">
      <t>コウキョウ</t>
    </rPh>
    <rPh sb="153" eb="155">
      <t>ゲスイ</t>
    </rPh>
    <rPh sb="155" eb="156">
      <t>ドウ</t>
    </rPh>
    <rPh sb="156" eb="158">
      <t>シセツ</t>
    </rPh>
    <rPh sb="160" eb="161">
      <t>ショ</t>
    </rPh>
    <rPh sb="162" eb="163">
      <t>フク</t>
    </rPh>
    <rPh sb="165" eb="168">
      <t>トウハイゴウ</t>
    </rPh>
    <rPh sb="169" eb="171">
      <t>テキヒ</t>
    </rPh>
    <rPh sb="171" eb="172">
      <t>カ</t>
    </rPh>
    <rPh sb="175" eb="176">
      <t>フク</t>
    </rPh>
    <rPh sb="178" eb="181">
      <t>コウカテキ</t>
    </rPh>
    <rPh sb="182" eb="184">
      <t>ホシュウ</t>
    </rPh>
    <rPh sb="185" eb="187">
      <t>カイチク</t>
    </rPh>
    <rPh sb="187" eb="188">
      <t>トウ</t>
    </rPh>
    <rPh sb="189" eb="190">
      <t>ト</t>
    </rPh>
    <rPh sb="190" eb="191">
      <t>ク</t>
    </rPh>
    <rPh sb="192" eb="194">
      <t>ケイカク</t>
    </rPh>
    <phoneticPr fontId="4"/>
  </si>
  <si>
    <t>　処理地域内人口が減少し、老朽化対策コストが増す中、今後も安定した環境保全並びに汚水処理対策を推進するためには、汚水処理経費等の削減に努め、適正な使用料収入の確保を図る必要があります。</t>
    <rPh sb="1" eb="3">
      <t>ショリ</t>
    </rPh>
    <rPh sb="3" eb="5">
      <t>チイキ</t>
    </rPh>
    <rPh sb="5" eb="6">
      <t>ナイ</t>
    </rPh>
    <rPh sb="6" eb="8">
      <t>ジンコウ</t>
    </rPh>
    <rPh sb="9" eb="11">
      <t>ゲンショウ</t>
    </rPh>
    <rPh sb="13" eb="15">
      <t>ロウキュウ</t>
    </rPh>
    <rPh sb="15" eb="16">
      <t>カ</t>
    </rPh>
    <rPh sb="16" eb="18">
      <t>タイサク</t>
    </rPh>
    <rPh sb="22" eb="23">
      <t>マ</t>
    </rPh>
    <rPh sb="24" eb="25">
      <t>ナカ</t>
    </rPh>
    <rPh sb="26" eb="28">
      <t>コンゴ</t>
    </rPh>
    <rPh sb="29" eb="31">
      <t>アンテイ</t>
    </rPh>
    <rPh sb="33" eb="35">
      <t>カンキョウ</t>
    </rPh>
    <rPh sb="35" eb="37">
      <t>ホゼン</t>
    </rPh>
    <rPh sb="37" eb="38">
      <t>ナラ</t>
    </rPh>
    <rPh sb="40" eb="42">
      <t>オスイ</t>
    </rPh>
    <rPh sb="42" eb="44">
      <t>ショリ</t>
    </rPh>
    <rPh sb="44" eb="46">
      <t>タイサク</t>
    </rPh>
    <rPh sb="47" eb="49">
      <t>スイシン</t>
    </rPh>
    <rPh sb="56" eb="58">
      <t>オスイ</t>
    </rPh>
    <rPh sb="58" eb="60">
      <t>ショリ</t>
    </rPh>
    <rPh sb="60" eb="62">
      <t>ケイヒ</t>
    </rPh>
    <rPh sb="62" eb="63">
      <t>トウ</t>
    </rPh>
    <rPh sb="64" eb="66">
      <t>サクゲン</t>
    </rPh>
    <rPh sb="67" eb="68">
      <t>ツト</t>
    </rPh>
    <rPh sb="70" eb="72">
      <t>テキセイ</t>
    </rPh>
    <rPh sb="73" eb="75">
      <t>シヨウ</t>
    </rPh>
    <rPh sb="75" eb="76">
      <t>リョウ</t>
    </rPh>
    <rPh sb="76" eb="78">
      <t>シュウニュウ</t>
    </rPh>
    <rPh sb="79" eb="81">
      <t>カクホ</t>
    </rPh>
    <rPh sb="82" eb="83">
      <t>ハカ</t>
    </rPh>
    <rPh sb="84" eb="86">
      <t>ヒツヨウ</t>
    </rPh>
    <phoneticPr fontId="4"/>
  </si>
  <si>
    <t>　本町の汚水処理原価は類似団体と比較し平成２２年度には82.9円高であったものが、平成２６年度には129.38円とコスト高が広がっています。また施設利用率では平成２２年度に類似団体数値とは1.83％低くかったものが平成２６年度には5.72％に差が広がっています。これは水洗化率が高位にある中で処理区域内の人口減少が進み、１日当たりの処理水量が低下しているためと考えます。　　　　　　　　　　　　　　　　　　　　　　　　　　人口減少が今後も続くことが予想される中で、処理対象地域の人口減少は施設利用率の低下や汚水処理原価を引き上げることとなり経営を圧迫します。　　　　　　　　　　　　　　　　　　　　　　　　　　　　　　　　　　　　　　　　　このため、適正な施設運営を図るため各施設・設備の稼働状況を精査し施設維持管理コストの一層の削減に努める必要があります。　　　　　　　　　　　　　　　　　　　　　　　　　　　　　　　　　　　　　　　　　　　　　　　　　　　　　また今後の経営安定を図る上で、使用料体系の見直しも含め収入安定対策を講じていく必要があります。</t>
    <rPh sb="16" eb="18">
      <t>ヒカク</t>
    </rPh>
    <rPh sb="62" eb="63">
      <t>ヒロ</t>
    </rPh>
    <rPh sb="72" eb="74">
      <t>シセツ</t>
    </rPh>
    <rPh sb="74" eb="77">
      <t>リヨウリツ</t>
    </rPh>
    <rPh sb="79" eb="81">
      <t>ヘイセイ</t>
    </rPh>
    <rPh sb="83" eb="85">
      <t>ネンド</t>
    </rPh>
    <rPh sb="86" eb="88">
      <t>ルイジ</t>
    </rPh>
    <rPh sb="88" eb="90">
      <t>ダンタイ</t>
    </rPh>
    <rPh sb="90" eb="92">
      <t>スウチ</t>
    </rPh>
    <rPh sb="99" eb="100">
      <t>ヒク</t>
    </rPh>
    <rPh sb="107" eb="109">
      <t>ヘイセイ</t>
    </rPh>
    <rPh sb="111" eb="113">
      <t>ネンド</t>
    </rPh>
    <rPh sb="121" eb="122">
      <t>サ</t>
    </rPh>
    <rPh sb="123" eb="124">
      <t>ヒロ</t>
    </rPh>
    <rPh sb="134" eb="137">
      <t>スイセンカ</t>
    </rPh>
    <rPh sb="137" eb="138">
      <t>リツ</t>
    </rPh>
    <rPh sb="139" eb="141">
      <t>コウイ</t>
    </rPh>
    <rPh sb="144" eb="145">
      <t>ナカ</t>
    </rPh>
    <rPh sb="146" eb="148">
      <t>ショリ</t>
    </rPh>
    <rPh sb="148" eb="151">
      <t>クイキナイ</t>
    </rPh>
    <rPh sb="161" eb="162">
      <t>ニチ</t>
    </rPh>
    <rPh sb="162" eb="163">
      <t>ア</t>
    </rPh>
    <rPh sb="166" eb="168">
      <t>ショリ</t>
    </rPh>
    <rPh sb="168" eb="170">
      <t>スイリョウ</t>
    </rPh>
    <rPh sb="171" eb="173">
      <t>テイカ</t>
    </rPh>
    <rPh sb="211" eb="213">
      <t>ジンコウ</t>
    </rPh>
    <rPh sb="213" eb="215">
      <t>ゲンショウ</t>
    </rPh>
    <rPh sb="216" eb="218">
      <t>コンゴ</t>
    </rPh>
    <rPh sb="219" eb="220">
      <t>ツヅ</t>
    </rPh>
    <rPh sb="224" eb="226">
      <t>ヨソウ</t>
    </rPh>
    <rPh sb="229" eb="230">
      <t>ナカ</t>
    </rPh>
    <rPh sb="232" eb="234">
      <t>ショリ</t>
    </rPh>
    <rPh sb="234" eb="236">
      <t>タイショウ</t>
    </rPh>
    <rPh sb="236" eb="238">
      <t>チイキ</t>
    </rPh>
    <rPh sb="239" eb="242">
      <t>ジンコウゲン</t>
    </rPh>
    <rPh sb="242" eb="243">
      <t>ショウ</t>
    </rPh>
    <rPh sb="244" eb="246">
      <t>シセツ</t>
    </rPh>
    <rPh sb="246" eb="249">
      <t>リヨウリツ</t>
    </rPh>
    <rPh sb="250" eb="252">
      <t>テイカ</t>
    </rPh>
    <rPh sb="253" eb="255">
      <t>オスイ</t>
    </rPh>
    <rPh sb="255" eb="257">
      <t>ショリ</t>
    </rPh>
    <rPh sb="257" eb="259">
      <t>ゲンカ</t>
    </rPh>
    <rPh sb="260" eb="261">
      <t>ヒ</t>
    </rPh>
    <rPh sb="262" eb="263">
      <t>ア</t>
    </rPh>
    <rPh sb="270" eb="272">
      <t>ケイエイ</t>
    </rPh>
    <rPh sb="273" eb="275">
      <t>アッパク</t>
    </rPh>
    <rPh sb="325" eb="327">
      <t>テキセイ</t>
    </rPh>
    <rPh sb="328" eb="330">
      <t>シセツ</t>
    </rPh>
    <rPh sb="330" eb="332">
      <t>ウンエイ</t>
    </rPh>
    <rPh sb="333" eb="334">
      <t>ハカ</t>
    </rPh>
    <rPh sb="337" eb="340">
      <t>カクシセツ</t>
    </rPh>
    <rPh sb="341" eb="343">
      <t>セツビ</t>
    </rPh>
    <rPh sb="344" eb="346">
      <t>カドウ</t>
    </rPh>
    <rPh sb="346" eb="348">
      <t>ジョウキョウ</t>
    </rPh>
    <rPh sb="349" eb="351">
      <t>セイサ</t>
    </rPh>
    <rPh sb="352" eb="354">
      <t>シセツ</t>
    </rPh>
    <rPh sb="354" eb="356">
      <t>イジ</t>
    </rPh>
    <rPh sb="356" eb="358">
      <t>カンリ</t>
    </rPh>
    <rPh sb="362" eb="364">
      <t>イッソウ</t>
    </rPh>
    <rPh sb="365" eb="367">
      <t>サクゲン</t>
    </rPh>
    <rPh sb="368" eb="369">
      <t>ツト</t>
    </rPh>
    <rPh sb="371" eb="373">
      <t>ヒツヨウ</t>
    </rPh>
    <rPh sb="434" eb="436">
      <t>コンゴ</t>
    </rPh>
    <rPh sb="437" eb="439">
      <t>ケイエイ</t>
    </rPh>
    <rPh sb="439" eb="441">
      <t>アンテイ</t>
    </rPh>
    <rPh sb="442" eb="443">
      <t>ハカ</t>
    </rPh>
    <rPh sb="444" eb="445">
      <t>ウエ</t>
    </rPh>
    <rPh sb="447" eb="449">
      <t>シヨウ</t>
    </rPh>
    <rPh sb="449" eb="450">
      <t>リョウ</t>
    </rPh>
    <rPh sb="450" eb="452">
      <t>タイケイ</t>
    </rPh>
    <rPh sb="453" eb="455">
      <t>ミナオ</t>
    </rPh>
    <rPh sb="457" eb="458">
      <t>フク</t>
    </rPh>
    <rPh sb="459" eb="461">
      <t>シュウニュウ</t>
    </rPh>
    <rPh sb="461" eb="463">
      <t>アンテイ</t>
    </rPh>
    <rPh sb="463" eb="465">
      <t>タイサク</t>
    </rPh>
    <rPh sb="466" eb="467">
      <t>コウ</t>
    </rPh>
    <rPh sb="471" eb="4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</si>
</sst>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9231744"/>
        <c:axId val="2592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59231744"/>
        <c:axId val="259232128"/>
      </c:lineChart>
      <c:dateAx>
        <c:axId val="259231744"/>
        <c:scaling>
          <c:orientation val="minMax"/>
        </c:scaling>
        <c:delete val="1"/>
        <c:axPos val="b"/>
        <c:numFmt formatCode="ge" sourceLinked="1"/>
        <c:majorTickMark val="none"/>
        <c:minorTickMark val="none"/>
        <c:tickLblPos val="none"/>
        <c:crossAx val="259232128"/>
        <c:crosses val="autoZero"/>
        <c:auto val="1"/>
        <c:lblOffset val="100"/>
        <c:baseTimeUnit val="years"/>
      </c:dateAx>
      <c:valAx>
        <c:axId val="2592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31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52.4</c:v>
                </c:pt>
                <c:pt idx="1">
                  <c:v>51.02</c:v>
                </c:pt>
                <c:pt idx="2">
                  <c:v>49.88</c:v>
                </c:pt>
                <c:pt idx="3">
                  <c:v>48.74</c:v>
                </c:pt>
                <c:pt idx="4">
                  <c:v>47.52</c:v>
                </c:pt>
              </c:numCache>
            </c:numRef>
          </c:val>
        </c:ser>
        <c:dLbls>
          <c:showLegendKey val="0"/>
          <c:showVal val="0"/>
          <c:showCatName val="0"/>
          <c:showSerName val="0"/>
          <c:showPercent val="0"/>
          <c:showBubbleSize val="0"/>
        </c:dLbls>
        <c:gapWidth val="150"/>
        <c:axId val="258387472"/>
        <c:axId val="26025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58387472"/>
        <c:axId val="260258800"/>
      </c:lineChart>
      <c:dateAx>
        <c:axId val="258387472"/>
        <c:scaling>
          <c:orientation val="minMax"/>
        </c:scaling>
        <c:delete val="1"/>
        <c:axPos val="b"/>
        <c:numFmt formatCode="ge" sourceLinked="1"/>
        <c:majorTickMark val="none"/>
        <c:minorTickMark val="none"/>
        <c:tickLblPos val="none"/>
        <c:crossAx val="260258800"/>
        <c:crosses val="autoZero"/>
        <c:auto val="1"/>
        <c:lblOffset val="100"/>
        <c:baseTimeUnit val="years"/>
      </c:dateAx>
      <c:valAx>
        <c:axId val="26025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90.66</c:v>
                </c:pt>
                <c:pt idx="1">
                  <c:v>91.84</c:v>
                </c:pt>
                <c:pt idx="2">
                  <c:v>92.62</c:v>
                </c:pt>
                <c:pt idx="3">
                  <c:v>92.8</c:v>
                </c:pt>
                <c:pt idx="4">
                  <c:v>93.59</c:v>
                </c:pt>
              </c:numCache>
            </c:numRef>
          </c:val>
        </c:ser>
        <c:dLbls>
          <c:showLegendKey val="0"/>
          <c:showVal val="0"/>
          <c:showCatName val="0"/>
          <c:showSerName val="0"/>
          <c:showPercent val="0"/>
          <c:showBubbleSize val="0"/>
        </c:dLbls>
        <c:gapWidth val="150"/>
        <c:axId val="260259976"/>
        <c:axId val="26026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60259976"/>
        <c:axId val="260260368"/>
      </c:lineChart>
      <c:dateAx>
        <c:axId val="260259976"/>
        <c:scaling>
          <c:orientation val="minMax"/>
        </c:scaling>
        <c:delete val="1"/>
        <c:axPos val="b"/>
        <c:numFmt formatCode="ge" sourceLinked="1"/>
        <c:majorTickMark val="none"/>
        <c:minorTickMark val="none"/>
        <c:tickLblPos val="none"/>
        <c:crossAx val="260260368"/>
        <c:crosses val="autoZero"/>
        <c:auto val="1"/>
        <c:lblOffset val="100"/>
        <c:baseTimeUnit val="years"/>
      </c:dateAx>
      <c:valAx>
        <c:axId val="2602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48.37</c:v>
                </c:pt>
                <c:pt idx="1">
                  <c:v>47.07</c:v>
                </c:pt>
                <c:pt idx="2">
                  <c:v>44.23</c:v>
                </c:pt>
                <c:pt idx="3">
                  <c:v>47.26</c:v>
                </c:pt>
                <c:pt idx="4">
                  <c:v>47.17</c:v>
                </c:pt>
              </c:numCache>
            </c:numRef>
          </c:val>
        </c:ser>
        <c:dLbls>
          <c:showLegendKey val="0"/>
          <c:showVal val="0"/>
          <c:showCatName val="0"/>
          <c:showSerName val="0"/>
          <c:showPercent val="0"/>
          <c:showBubbleSize val="0"/>
        </c:dLbls>
        <c:gapWidth val="150"/>
        <c:axId val="259290400"/>
        <c:axId val="2592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290400"/>
        <c:axId val="259290784"/>
      </c:lineChart>
      <c:dateAx>
        <c:axId val="259290400"/>
        <c:scaling>
          <c:orientation val="minMax"/>
        </c:scaling>
        <c:delete val="1"/>
        <c:axPos val="b"/>
        <c:numFmt formatCode="ge" sourceLinked="1"/>
        <c:majorTickMark val="none"/>
        <c:minorTickMark val="none"/>
        <c:tickLblPos val="none"/>
        <c:crossAx val="259290784"/>
        <c:crosses val="autoZero"/>
        <c:auto val="1"/>
        <c:lblOffset val="100"/>
        <c:baseTimeUnit val="years"/>
      </c:dateAx>
      <c:valAx>
        <c:axId val="2592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269064"/>
        <c:axId val="25925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269064"/>
        <c:axId val="259257416"/>
      </c:lineChart>
      <c:dateAx>
        <c:axId val="259269064"/>
        <c:scaling>
          <c:orientation val="minMax"/>
        </c:scaling>
        <c:delete val="1"/>
        <c:axPos val="b"/>
        <c:numFmt formatCode="ge" sourceLinked="1"/>
        <c:majorTickMark val="none"/>
        <c:minorTickMark val="none"/>
        <c:tickLblPos val="none"/>
        <c:crossAx val="259257416"/>
        <c:crosses val="autoZero"/>
        <c:auto val="1"/>
        <c:lblOffset val="100"/>
        <c:baseTimeUnit val="years"/>
      </c:dateAx>
      <c:valAx>
        <c:axId val="25925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6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9385776"/>
        <c:axId val="25938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9385776"/>
        <c:axId val="259386160"/>
      </c:lineChart>
      <c:dateAx>
        <c:axId val="259385776"/>
        <c:scaling>
          <c:orientation val="minMax"/>
        </c:scaling>
        <c:delete val="1"/>
        <c:axPos val="b"/>
        <c:numFmt formatCode="ge" sourceLinked="1"/>
        <c:majorTickMark val="none"/>
        <c:minorTickMark val="none"/>
        <c:tickLblPos val="none"/>
        <c:crossAx val="259386160"/>
        <c:crosses val="autoZero"/>
        <c:auto val="1"/>
        <c:lblOffset val="100"/>
        <c:baseTimeUnit val="years"/>
      </c:dateAx>
      <c:valAx>
        <c:axId val="25938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8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385904"/>
        <c:axId val="25838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385904"/>
        <c:axId val="258386296"/>
      </c:lineChart>
      <c:dateAx>
        <c:axId val="258385904"/>
        <c:scaling>
          <c:orientation val="minMax"/>
        </c:scaling>
        <c:delete val="1"/>
        <c:axPos val="b"/>
        <c:numFmt formatCode="ge" sourceLinked="1"/>
        <c:majorTickMark val="none"/>
        <c:minorTickMark val="none"/>
        <c:tickLblPos val="none"/>
        <c:crossAx val="258386296"/>
        <c:crosses val="autoZero"/>
        <c:auto val="1"/>
        <c:lblOffset val="100"/>
        <c:baseTimeUnit val="years"/>
      </c:dateAx>
      <c:valAx>
        <c:axId val="25838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387864"/>
        <c:axId val="2583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387864"/>
        <c:axId val="258388256"/>
      </c:lineChart>
      <c:dateAx>
        <c:axId val="258387864"/>
        <c:scaling>
          <c:orientation val="minMax"/>
        </c:scaling>
        <c:delete val="1"/>
        <c:axPos val="b"/>
        <c:numFmt formatCode="ge" sourceLinked="1"/>
        <c:majorTickMark val="none"/>
        <c:minorTickMark val="none"/>
        <c:tickLblPos val="none"/>
        <c:crossAx val="258388256"/>
        <c:crosses val="autoZero"/>
        <c:auto val="1"/>
        <c:lblOffset val="100"/>
        <c:baseTimeUnit val="years"/>
      </c:dateAx>
      <c:valAx>
        <c:axId val="2583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1812.2</c:v>
                </c:pt>
                <c:pt idx="1">
                  <c:v>1847.65</c:v>
                </c:pt>
                <c:pt idx="2">
                  <c:v>2003.87</c:v>
                </c:pt>
                <c:pt idx="3">
                  <c:v>1820.78</c:v>
                </c:pt>
                <c:pt idx="4">
                  <c:v>1736.84</c:v>
                </c:pt>
              </c:numCache>
            </c:numRef>
          </c:val>
        </c:ser>
        <c:dLbls>
          <c:showLegendKey val="0"/>
          <c:showVal val="0"/>
          <c:showCatName val="0"/>
          <c:showSerName val="0"/>
          <c:showPercent val="0"/>
          <c:showBubbleSize val="0"/>
        </c:dLbls>
        <c:gapWidth val="150"/>
        <c:axId val="258389432"/>
        <c:axId val="2583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58389432"/>
        <c:axId val="258389824"/>
      </c:lineChart>
      <c:dateAx>
        <c:axId val="258389432"/>
        <c:scaling>
          <c:orientation val="minMax"/>
        </c:scaling>
        <c:delete val="1"/>
        <c:axPos val="b"/>
        <c:numFmt formatCode="ge" sourceLinked="1"/>
        <c:majorTickMark val="none"/>
        <c:minorTickMark val="none"/>
        <c:tickLblPos val="none"/>
        <c:crossAx val="258389824"/>
        <c:crosses val="autoZero"/>
        <c:auto val="1"/>
        <c:lblOffset val="100"/>
        <c:baseTimeUnit val="years"/>
      </c:dateAx>
      <c:valAx>
        <c:axId val="2583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53.45</c:v>
                </c:pt>
                <c:pt idx="1">
                  <c:v>51.26</c:v>
                </c:pt>
                <c:pt idx="2">
                  <c:v>51.2</c:v>
                </c:pt>
                <c:pt idx="3">
                  <c:v>52.03</c:v>
                </c:pt>
                <c:pt idx="4">
                  <c:v>51.53</c:v>
                </c:pt>
              </c:numCache>
            </c:numRef>
          </c:val>
        </c:ser>
        <c:dLbls>
          <c:showLegendKey val="0"/>
          <c:showVal val="0"/>
          <c:showCatName val="0"/>
          <c:showSerName val="0"/>
          <c:showPercent val="0"/>
          <c:showBubbleSize val="0"/>
        </c:dLbls>
        <c:gapWidth val="150"/>
        <c:axId val="258385512"/>
        <c:axId val="2583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58385512"/>
        <c:axId val="258385120"/>
      </c:lineChart>
      <c:dateAx>
        <c:axId val="258385512"/>
        <c:scaling>
          <c:orientation val="minMax"/>
        </c:scaling>
        <c:delete val="1"/>
        <c:axPos val="b"/>
        <c:numFmt formatCode="ge" sourceLinked="1"/>
        <c:majorTickMark val="none"/>
        <c:minorTickMark val="none"/>
        <c:tickLblPos val="none"/>
        <c:crossAx val="258385120"/>
        <c:crosses val="autoZero"/>
        <c:auto val="1"/>
        <c:lblOffset val="100"/>
        <c:baseTimeUnit val="years"/>
      </c:dateAx>
      <c:valAx>
        <c:axId val="2583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352.02</c:v>
                </c:pt>
                <c:pt idx="1">
                  <c:v>379.36</c:v>
                </c:pt>
                <c:pt idx="2">
                  <c:v>362.14</c:v>
                </c:pt>
                <c:pt idx="3">
                  <c:v>405.09</c:v>
                </c:pt>
                <c:pt idx="4">
                  <c:v>429.9</c:v>
                </c:pt>
              </c:numCache>
            </c:numRef>
          </c:val>
        </c:ser>
        <c:dLbls>
          <c:showLegendKey val="0"/>
          <c:showVal val="0"/>
          <c:showCatName val="0"/>
          <c:showSerName val="0"/>
          <c:showPercent val="0"/>
          <c:showBubbleSize val="0"/>
        </c:dLbls>
        <c:gapWidth val="150"/>
        <c:axId val="260257232"/>
        <c:axId val="2602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60257232"/>
        <c:axId val="260257624"/>
      </c:lineChart>
      <c:dateAx>
        <c:axId val="260257232"/>
        <c:scaling>
          <c:orientation val="minMax"/>
        </c:scaling>
        <c:delete val="1"/>
        <c:axPos val="b"/>
        <c:numFmt formatCode="ge" sourceLinked="1"/>
        <c:majorTickMark val="none"/>
        <c:minorTickMark val="none"/>
        <c:tickLblPos val="none"/>
        <c:crossAx val="260257624"/>
        <c:crosses val="autoZero"/>
        <c:auto val="1"/>
        <c:lblOffset val="100"/>
        <c:baseTimeUnit val="years"/>
      </c:dateAx>
      <c:valAx>
        <c:axId val="2602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1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京丹波町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15555</v>
      </c>
      <c r="AM8" s="47"/>
      <c r="AN8" s="47"/>
      <c r="AO8" s="47"/>
      <c r="AP8" s="47"/>
      <c r="AQ8" s="47"/>
      <c r="AR8" s="47"/>
      <c r="AS8" s="47"/>
      <c r="AT8" s="43">
        <f>データ!S6</f>
        <v>303.08999999999997</v>
      </c>
      <c r="AU8" s="43"/>
      <c r="AV8" s="43"/>
      <c r="AW8" s="43"/>
      <c r="AX8" s="43"/>
      <c r="AY8" s="43"/>
      <c r="AZ8" s="43"/>
      <c r="BA8" s="43"/>
      <c r="BB8" s="43">
        <f>データ!T6</f>
        <v>51.32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31.15</v>
      </c>
      <c r="Q10" s="43"/>
      <c r="R10" s="43"/>
      <c r="S10" s="43"/>
      <c r="T10" s="43"/>
      <c r="U10" s="43"/>
      <c r="V10" s="43"/>
      <c r="W10" s="43">
        <f>データ!P6</f>
        <v>100</v>
      </c>
      <c r="X10" s="43"/>
      <c r="Y10" s="43"/>
      <c r="Z10" s="43"/>
      <c r="AA10" s="43"/>
      <c r="AB10" s="43"/>
      <c r="AC10" s="43"/>
      <c r="AD10" s="47">
        <f>データ!Q6</f>
        <v>4104</v>
      </c>
      <c r="AE10" s="47"/>
      <c r="AF10" s="47"/>
      <c r="AG10" s="47"/>
      <c r="AH10" s="47"/>
      <c r="AI10" s="47"/>
      <c r="AJ10" s="47"/>
      <c r="AK10" s="2"/>
      <c r="AL10" s="47">
        <f>データ!U6</f>
        <v>4804</v>
      </c>
      <c r="AM10" s="47"/>
      <c r="AN10" s="47"/>
      <c r="AO10" s="47"/>
      <c r="AP10" s="47"/>
      <c r="AQ10" s="47"/>
      <c r="AR10" s="47"/>
      <c r="AS10" s="47"/>
      <c r="AT10" s="43">
        <f>データ!V6</f>
        <v>3.07</v>
      </c>
      <c r="AU10" s="43"/>
      <c r="AV10" s="43"/>
      <c r="AW10" s="43"/>
      <c r="AX10" s="43"/>
      <c r="AY10" s="43"/>
      <c r="AZ10" s="43"/>
      <c r="BA10" s="43"/>
      <c r="BB10" s="43">
        <f>データ!W6</f>
        <v>1564.82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264075</v>
      </c>
      <c r="D6" s="31">
        <f t="shared" si="3"/>
        <v>47</v>
      </c>
      <c r="E6" s="31">
        <f t="shared" si="3"/>
        <v>17</v>
      </c>
      <c r="F6" s="31">
        <f t="shared" si="3"/>
        <v>5</v>
      </c>
      <c r="G6" s="31">
        <f t="shared" si="3"/>
        <v>0</v>
      </c>
      <c r="H6" s="31" t="str">
        <f t="shared" si="3"/>
        <v>京都府　京丹波町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31.15</v>
      </c>
      <c r="P6" s="32">
        <f t="shared" si="3"/>
        <v>100</v>
      </c>
      <c r="Q6" s="32">
        <f t="shared" si="3"/>
        <v>4104</v>
      </c>
      <c r="R6" s="32">
        <f t="shared" si="3"/>
        <v>15555</v>
      </c>
      <c r="S6" s="32">
        <f t="shared" si="3"/>
        <v>303.08999999999997</v>
      </c>
      <c r="T6" s="32">
        <f t="shared" si="3"/>
        <v>51.32</v>
      </c>
      <c r="U6" s="32">
        <f t="shared" si="3"/>
        <v>4804</v>
      </c>
      <c r="V6" s="32">
        <f t="shared" si="3"/>
        <v>3.07</v>
      </c>
      <c r="W6" s="32">
        <f t="shared" si="3"/>
        <v>1564.82</v>
      </c>
      <c r="X6" s="33">
        <f>IF(X7="",NA(),X7)</f>
        <v>48.37</v>
      </c>
      <c r="Y6" s="33">
        <f t="shared" ref="Y6:AG6" si="4">IF(Y7="",NA(),Y7)</f>
        <v>47.07</v>
      </c>
      <c r="Z6" s="33">
        <f t="shared" si="4"/>
        <v>44.23</v>
      </c>
      <c r="AA6" s="33">
        <f t="shared" si="4"/>
        <v>47.26</v>
      </c>
      <c r="AB6" s="33">
        <f t="shared" si="4"/>
        <v>47.17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1812.2</v>
      </c>
      <c r="BF6" s="33">
        <f t="shared" ref="BF6:BN6" si="7">IF(BF7="",NA(),BF7)</f>
        <v>1847.65</v>
      </c>
      <c r="BG6" s="33">
        <f t="shared" si="7"/>
        <v>2003.87</v>
      </c>
      <c r="BH6" s="33">
        <f t="shared" si="7"/>
        <v>1820.78</v>
      </c>
      <c r="BI6" s="33">
        <f t="shared" si="7"/>
        <v>1736.84</v>
      </c>
      <c r="BJ6" s="33">
        <f t="shared" si="7"/>
        <v>1267.26</v>
      </c>
      <c r="BK6" s="33">
        <f t="shared" si="7"/>
        <v>1239.2</v>
      </c>
      <c r="BL6" s="33">
        <f t="shared" si="7"/>
        <v>1197.82</v>
      </c>
      <c r="BM6" s="33">
        <f t="shared" si="7"/>
        <v>1126.77</v>
      </c>
      <c r="BN6" s="33">
        <f t="shared" si="7"/>
        <v>1044.8</v>
      </c>
      <c r="BO6" s="32" t="str">
        <f>IF(BO7="","",IF(BO7="-","【-】","【"&amp;SUBSTITUTE(TEXT(BO7,"#,##0.00"),"-","△")&amp;"】"))</f>
        <v>【992.47】</v>
      </c>
      <c r="BP6" s="33">
        <f>IF(BP7="",NA(),BP7)</f>
        <v>53.45</v>
      </c>
      <c r="BQ6" s="33">
        <f t="shared" ref="BQ6:BY6" si="8">IF(BQ7="",NA(),BQ7)</f>
        <v>51.26</v>
      </c>
      <c r="BR6" s="33">
        <f t="shared" si="8"/>
        <v>51.2</v>
      </c>
      <c r="BS6" s="33">
        <f t="shared" si="8"/>
        <v>52.03</v>
      </c>
      <c r="BT6" s="33">
        <f t="shared" si="8"/>
        <v>51.53</v>
      </c>
      <c r="BU6" s="33">
        <f t="shared" si="8"/>
        <v>53.42</v>
      </c>
      <c r="BV6" s="33">
        <f t="shared" si="8"/>
        <v>51.56</v>
      </c>
      <c r="BW6" s="33">
        <f t="shared" si="8"/>
        <v>51.03</v>
      </c>
      <c r="BX6" s="33">
        <f t="shared" si="8"/>
        <v>50.9</v>
      </c>
      <c r="BY6" s="33">
        <f t="shared" si="8"/>
        <v>50.82</v>
      </c>
      <c r="BZ6" s="32" t="str">
        <f>IF(BZ7="","",IF(BZ7="-","【-】","【"&amp;SUBSTITUTE(TEXT(BZ7,"#,##0.00"),"-","△")&amp;"】"))</f>
        <v>【51.49】</v>
      </c>
      <c r="CA6" s="33">
        <f>IF(CA7="",NA(),CA7)</f>
        <v>352.02</v>
      </c>
      <c r="CB6" s="33">
        <f t="shared" ref="CB6:CJ6" si="9">IF(CB7="",NA(),CB7)</f>
        <v>379.36</v>
      </c>
      <c r="CC6" s="33">
        <f t="shared" si="9"/>
        <v>362.14</v>
      </c>
      <c r="CD6" s="33">
        <f t="shared" si="9"/>
        <v>405.09</v>
      </c>
      <c r="CE6" s="33">
        <f t="shared" si="9"/>
        <v>429.9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52.4</v>
      </c>
      <c r="CM6" s="33">
        <f t="shared" ref="CM6:CU6" si="10">IF(CM7="",NA(),CM7)</f>
        <v>51.02</v>
      </c>
      <c r="CN6" s="33">
        <f t="shared" si="10"/>
        <v>49.88</v>
      </c>
      <c r="CO6" s="33">
        <f t="shared" si="10"/>
        <v>48.74</v>
      </c>
      <c r="CP6" s="33">
        <f t="shared" si="10"/>
        <v>47.52</v>
      </c>
      <c r="CQ6" s="33">
        <f t="shared" si="10"/>
        <v>54.23</v>
      </c>
      <c r="CR6" s="33">
        <f t="shared" si="10"/>
        <v>55.2</v>
      </c>
      <c r="CS6" s="33">
        <f t="shared" si="10"/>
        <v>54.74</v>
      </c>
      <c r="CT6" s="33">
        <f t="shared" si="10"/>
        <v>53.78</v>
      </c>
      <c r="CU6" s="33">
        <f t="shared" si="10"/>
        <v>53.24</v>
      </c>
      <c r="CV6" s="32" t="str">
        <f>IF(CV7="","",IF(CV7="-","【-】","【"&amp;SUBSTITUTE(TEXT(CV7,"#,##0.00"),"-","△")&amp;"】"))</f>
        <v>【53.32】</v>
      </c>
      <c r="CW6" s="33">
        <f>IF(CW7="",NA(),CW7)</f>
        <v>90.66</v>
      </c>
      <c r="CX6" s="33">
        <f t="shared" ref="CX6:DF6" si="11">IF(CX7="",NA(),CX7)</f>
        <v>91.84</v>
      </c>
      <c r="CY6" s="33">
        <f t="shared" si="11"/>
        <v>92.62</v>
      </c>
      <c r="CZ6" s="33">
        <f t="shared" si="11"/>
        <v>92.8</v>
      </c>
      <c r="DA6" s="33">
        <f t="shared" si="11"/>
        <v>93.59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264075</v>
      </c>
      <c r="D7" s="35">
        <v>47</v>
      </c>
      <c r="E7" s="35">
        <v>17</v>
      </c>
      <c r="F7" s="35">
        <v>5</v>
      </c>
      <c r="G7" s="35">
        <v>0</v>
      </c>
      <c r="H7" s="35" t="s">
        <v>96</v>
      </c>
      <c r="I7" s="35" t="s">
        <v>97</v>
      </c>
      <c r="J7" s="35" t="s">
        <v>98</v>
      </c>
      <c r="K7" s="35" t="s">
        <v>99</v>
      </c>
      <c r="L7" s="35" t="s">
        <v>100</v>
      </c>
      <c r="M7" s="36" t="s">
        <v>101</v>
      </c>
      <c r="N7" s="36" t="s">
        <v>102</v>
      </c>
      <c r="O7" s="36">
        <v>31.15</v>
      </c>
      <c r="P7" s="36">
        <v>100</v>
      </c>
      <c r="Q7" s="36">
        <v>4104</v>
      </c>
      <c r="R7" s="36">
        <v>15555</v>
      </c>
      <c r="S7" s="36">
        <v>303.08999999999997</v>
      </c>
      <c r="T7" s="36">
        <v>51.32</v>
      </c>
      <c r="U7" s="36">
        <v>4804</v>
      </c>
      <c r="V7" s="36">
        <v>3.07</v>
      </c>
      <c r="W7" s="36">
        <v>1564.82</v>
      </c>
      <c r="X7" s="36">
        <v>48.37</v>
      </c>
      <c r="Y7" s="36">
        <v>47.07</v>
      </c>
      <c r="Z7" s="36">
        <v>44.23</v>
      </c>
      <c r="AA7" s="36">
        <v>47.26</v>
      </c>
      <c r="AB7" s="36">
        <v>47.17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1812.2</v>
      </c>
      <c r="BF7" s="36">
        <v>1847.65</v>
      </c>
      <c r="BG7" s="36">
        <v>2003.87</v>
      </c>
      <c r="BH7" s="36">
        <v>1820.78</v>
      </c>
      <c r="BI7" s="36">
        <v>1736.84</v>
      </c>
      <c r="BJ7" s="36">
        <v>1267.26</v>
      </c>
      <c r="BK7" s="36">
        <v>1239.2</v>
      </c>
      <c r="BL7" s="36">
        <v>1197.82</v>
      </c>
      <c r="BM7" s="36">
        <v>1126.77</v>
      </c>
      <c r="BN7" s="36">
        <v>1044.8</v>
      </c>
      <c r="BO7" s="36">
        <v>992.47</v>
      </c>
      <c r="BP7" s="36">
        <v>53.45</v>
      </c>
      <c r="BQ7" s="36">
        <v>51.26</v>
      </c>
      <c r="BR7" s="36">
        <v>51.2</v>
      </c>
      <c r="BS7" s="36">
        <v>52.03</v>
      </c>
      <c r="BT7" s="36">
        <v>51.53</v>
      </c>
      <c r="BU7" s="36">
        <v>53.42</v>
      </c>
      <c r="BV7" s="36">
        <v>51.56</v>
      </c>
      <c r="BW7" s="36">
        <v>51.03</v>
      </c>
      <c r="BX7" s="36">
        <v>50.9</v>
      </c>
      <c r="BY7" s="36">
        <v>50.82</v>
      </c>
      <c r="BZ7" s="36">
        <v>51.49</v>
      </c>
      <c r="CA7" s="36">
        <v>352.02</v>
      </c>
      <c r="CB7" s="36">
        <v>379.36</v>
      </c>
      <c r="CC7" s="36">
        <v>362.14</v>
      </c>
      <c r="CD7" s="36">
        <v>405.09</v>
      </c>
      <c r="CE7" s="36">
        <v>429.9</v>
      </c>
      <c r="CF7" s="36">
        <v>269.12</v>
      </c>
      <c r="CG7" s="36">
        <v>283.26</v>
      </c>
      <c r="CH7" s="36">
        <v>289.60000000000002</v>
      </c>
      <c r="CI7" s="36">
        <v>293.27</v>
      </c>
      <c r="CJ7" s="36">
        <v>300.52</v>
      </c>
      <c r="CK7" s="36">
        <v>295.10000000000002</v>
      </c>
      <c r="CL7" s="36">
        <v>52.4</v>
      </c>
      <c r="CM7" s="36">
        <v>51.02</v>
      </c>
      <c r="CN7" s="36">
        <v>49.88</v>
      </c>
      <c r="CO7" s="36">
        <v>48.74</v>
      </c>
      <c r="CP7" s="36">
        <v>47.52</v>
      </c>
      <c r="CQ7" s="36">
        <v>54.23</v>
      </c>
      <c r="CR7" s="36">
        <v>55.2</v>
      </c>
      <c r="CS7" s="36">
        <v>54.74</v>
      </c>
      <c r="CT7" s="36">
        <v>53.78</v>
      </c>
      <c r="CU7" s="36">
        <v>53.24</v>
      </c>
      <c r="CV7" s="36">
        <v>53.32</v>
      </c>
      <c r="CW7" s="36">
        <v>90.66</v>
      </c>
      <c r="CX7" s="36">
        <v>91.84</v>
      </c>
      <c r="CY7" s="36">
        <v>92.62</v>
      </c>
      <c r="CZ7" s="36">
        <v>92.8</v>
      </c>
      <c r="DA7" s="36">
        <v>93.59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2016-02-20T04:25:07Z</cp:lastPrinted>
  <dcterms:created xsi:type="dcterms:W3CDTF">2016-02-03T09:15:27Z</dcterms:created>
  <dcterms:modified xsi:type="dcterms:W3CDTF">2016-02-21T23:39:48Z</dcterms:modified>
  <cp:category/>
</cp:coreProperties>
</file>