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<sst xmlns="http://schemas.openxmlformats.org/spreadsheetml/2006/main" count="221" uniqueCount="111">
  <si>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</si>
  <si>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</si>
  <si>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</si>
  <si>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</si>
  <si>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</si>
  <si>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</si>
  <si>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</si>
  <si>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</si>
  <si>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</si>
  <si>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</si>
  <si>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</si>
  <si>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</si>
  <si>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</si>
  <si>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</si>
  <si>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</si>
  <si>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</si>
  <si>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</si>
  <si>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</si>
  <si>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</si>
  <si>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</si>
  <si>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</si>
  <si>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</si>
  <si>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</si>
  <si>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</si>
  <si>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</si>
  <si>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</si>
  <si>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</si>
  <si>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</si>
  <si>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</si>
  <si>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</si>
  <si>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</si>
  <si>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</si>
  <si>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</si>
  <si>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</si>
  <si>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</si>
  <si>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</si>
  <si>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</si>
  <si>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</si>
  <si>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</si>
  <si>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</si>
  <si>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</si>
  <si>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</si>
  <si>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</si>
  <si>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</si>
  <si>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</si>
  <si>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</si>
  <si>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</si>
  <si>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</si>
  <si>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</si>
  <si>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</si>
  <si>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</si>
  <si>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</si>
  <si>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</si>
  <si>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</si>
  <si>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</si>
  <si>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</si>
  <si>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</si>
  <si>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</si>
  <si>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</si>
  <si>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</si>
  <si>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</si>
  <si>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</si>
  <si>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</si>
  <si>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</si>
  <si>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</si>
  <si>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</si>
  <si>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</si>
  <si>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</si>
  <si>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</si>
  <si>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</si>
  <si>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</si>
  <si>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</si>
  <si>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</si>
  <si>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</si>
  <si>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</si>
  <si>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</si>
  <si>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</si>
  <si>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</si>
  <si>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</si>
  <si>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</si>
  <si>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</si>
  <si>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</si>
  <si>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</si>
  <si>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</si>
  <si>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</si>
  <si>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</si>
  <si>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</si>
  <si>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</si>
  <si>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</si>
  <si>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</si>
  <si>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</si>
  <si>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</si>
  <si>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</si>
  <si>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</si>
  <si>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</si>
  <si>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</si>
  <si>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</si>
  <si>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</si>
  <si>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</si>
  <si>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</si>
  <si>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</si>
  <si>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</si>
  <si>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</si>
  <si>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</si>
  <si>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</si>
  <si>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</si>
  <si>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</si>
  <si>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</si>
  <si>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平成２３年度で一定面整備は完了したが、人口減少及び下水道接続への改造工事費の高負担などにより有収水量の大幅な伸びが期待できず、また単独処理場を有するなど設備投資及び維持管理経費が割高になり、収益的収支比率や経費回収率が低水準となっている。
　人口減少傾向は有収水量の減少及び汚水量の減少につながり、汚水処理原価の高い割合、施設利用率の低い水準に現れている。
　一方で、徐々にではあるが接続率は向上しており、類似団体平均値とほぼ同数値になっているが、全国平均値とはまだ格差が生じていることから、さらなる接続促進に向けて取り組みが必要である。
　また、総体的な経営状況としては、一般会計からの基準外操出金により補填している状況であることから、料金収入の増加及び維持管理費の削減に向け取り組みを進める中で、基準外操出金の減少を図っていく必要がある。
　なお、人口減少傾向を反映させ適正な事業投資を図るため、平成１８年に費用対効果等の実施により当初計画の整備区域の縮小、施設規模の大幅な縮小を行い、現状に沿った事業運営ができるよう全体計画及び事業計画の見直しを実施した。</t>
    <phoneticPr fontId="4"/>
  </si>
  <si>
    <t>　管路については、最も早い施工から２２年、最も早い供用開始から１４年の経過状況であり、現時点では更新の必要性はない。
　但し、腐食等による事故防止のため、日常的に管路状況を把握するとともに、今後において長寿命化計画の策定により中長期的な維持管理・更新が図れるよう検討する。</t>
    <phoneticPr fontId="4"/>
  </si>
  <si>
    <t>　これまで職員数の減数による人件費削減や他事業との共同事務による事務費削減、民間委託などによるコストダウン化など事務事業の見直しにより経費削減を図ってきたが、今後においてより経営の安定化を図るためには、さらなる接続率の向上及び料金改定の検討が必要である。
　また、料金収入の増加をめざし、し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むとともに、自然エネルギー活用による光熱水費の削減、長寿命化計画の策定による中長期的な維持管理・更新等に係るトータルコストの縮減など検討を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</si>
</sst>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53088"/>
        <c:axId val="84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4553088"/>
        <c:axId val="84556416"/>
      </c:lineChart>
      <c:dateAx>
        <c:axId val="84553088"/>
        <c:scaling>
          <c:orientation val="minMax"/>
        </c:scaling>
        <c:delete val="1"/>
        <c:axPos val="b"/>
        <c:numFmt formatCode="ge" sourceLinked="1"/>
        <c:majorTickMark val="none"/>
        <c:minorTickMark val="none"/>
        <c:tickLblPos val="none"/>
        <c:crossAx val="84556416"/>
        <c:crosses val="autoZero"/>
        <c:auto val="1"/>
        <c:lblOffset val="100"/>
        <c:baseTimeUnit val="years"/>
      </c:dateAx>
      <c:valAx>
        <c:axId val="84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38.700000000000003</c:v>
                </c:pt>
                <c:pt idx="1">
                  <c:v>39.71</c:v>
                </c:pt>
                <c:pt idx="2">
                  <c:v>40.51</c:v>
                </c:pt>
                <c:pt idx="3">
                  <c:v>41.09</c:v>
                </c:pt>
                <c:pt idx="4">
                  <c:v>41.16</c:v>
                </c:pt>
              </c:numCache>
            </c:numRef>
          </c:val>
        </c:ser>
        <c:dLbls>
          <c:showLegendKey val="0"/>
          <c:showVal val="0"/>
          <c:showCatName val="0"/>
          <c:showSerName val="0"/>
          <c:showPercent val="0"/>
          <c:showBubbleSize val="0"/>
        </c:dLbls>
        <c:gapWidth val="150"/>
        <c:axId val="129229568"/>
        <c:axId val="1292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29229568"/>
        <c:axId val="129231488"/>
      </c:lineChart>
      <c:dateAx>
        <c:axId val="129229568"/>
        <c:scaling>
          <c:orientation val="minMax"/>
        </c:scaling>
        <c:delete val="1"/>
        <c:axPos val="b"/>
        <c:numFmt formatCode="ge" sourceLinked="1"/>
        <c:majorTickMark val="none"/>
        <c:minorTickMark val="none"/>
        <c:tickLblPos val="none"/>
        <c:crossAx val="129231488"/>
        <c:crosses val="autoZero"/>
        <c:auto val="1"/>
        <c:lblOffset val="100"/>
        <c:baseTimeUnit val="years"/>
      </c:dateAx>
      <c:valAx>
        <c:axId val="1292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61.4</c:v>
                </c:pt>
                <c:pt idx="1">
                  <c:v>62.77</c:v>
                </c:pt>
                <c:pt idx="2">
                  <c:v>64.98</c:v>
                </c:pt>
                <c:pt idx="3">
                  <c:v>67.010000000000005</c:v>
                </c:pt>
                <c:pt idx="4">
                  <c:v>69.180000000000007</c:v>
                </c:pt>
              </c:numCache>
            </c:numRef>
          </c:val>
        </c:ser>
        <c:dLbls>
          <c:showLegendKey val="0"/>
          <c:showVal val="0"/>
          <c:showCatName val="0"/>
          <c:showSerName val="0"/>
          <c:showPercent val="0"/>
          <c:showBubbleSize val="0"/>
        </c:dLbls>
        <c:gapWidth val="150"/>
        <c:axId val="130154880"/>
        <c:axId val="130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30154880"/>
        <c:axId val="130156800"/>
      </c:lineChart>
      <c:dateAx>
        <c:axId val="130154880"/>
        <c:scaling>
          <c:orientation val="minMax"/>
        </c:scaling>
        <c:delete val="1"/>
        <c:axPos val="b"/>
        <c:numFmt formatCode="ge" sourceLinked="1"/>
        <c:majorTickMark val="none"/>
        <c:minorTickMark val="none"/>
        <c:tickLblPos val="none"/>
        <c:crossAx val="130156800"/>
        <c:crosses val="autoZero"/>
        <c:auto val="1"/>
        <c:lblOffset val="100"/>
        <c:baseTimeUnit val="years"/>
      </c:dateAx>
      <c:valAx>
        <c:axId val="130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48.41</c:v>
                </c:pt>
                <c:pt idx="1">
                  <c:v>47.96</c:v>
                </c:pt>
                <c:pt idx="2">
                  <c:v>51.35</c:v>
                </c:pt>
                <c:pt idx="3">
                  <c:v>49.72</c:v>
                </c:pt>
                <c:pt idx="4">
                  <c:v>48.41</c:v>
                </c:pt>
              </c:numCache>
            </c:numRef>
          </c:val>
        </c:ser>
        <c:dLbls>
          <c:showLegendKey val="0"/>
          <c:showVal val="0"/>
          <c:showCatName val="0"/>
          <c:showSerName val="0"/>
          <c:showPercent val="0"/>
          <c:showBubbleSize val="0"/>
        </c:dLbls>
        <c:gapWidth val="150"/>
        <c:axId val="129946752"/>
        <c:axId val="130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46752"/>
        <c:axId val="130056192"/>
      </c:lineChart>
      <c:dateAx>
        <c:axId val="129946752"/>
        <c:scaling>
          <c:orientation val="minMax"/>
        </c:scaling>
        <c:delete val="1"/>
        <c:axPos val="b"/>
        <c:numFmt formatCode="ge" sourceLinked="1"/>
        <c:majorTickMark val="none"/>
        <c:minorTickMark val="none"/>
        <c:tickLblPos val="none"/>
        <c:crossAx val="130056192"/>
        <c:crosses val="autoZero"/>
        <c:auto val="1"/>
        <c:lblOffset val="100"/>
        <c:baseTimeUnit val="years"/>
      </c:dateAx>
      <c:valAx>
        <c:axId val="130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497152"/>
        <c:axId val="139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97152"/>
        <c:axId val="139027200"/>
      </c:lineChart>
      <c:dateAx>
        <c:axId val="130497152"/>
        <c:scaling>
          <c:orientation val="minMax"/>
        </c:scaling>
        <c:delete val="1"/>
        <c:axPos val="b"/>
        <c:numFmt formatCode="ge" sourceLinked="1"/>
        <c:majorTickMark val="none"/>
        <c:minorTickMark val="none"/>
        <c:tickLblPos val="none"/>
        <c:crossAx val="139027200"/>
        <c:crosses val="autoZero"/>
        <c:auto val="1"/>
        <c:lblOffset val="100"/>
        <c:baseTimeUnit val="years"/>
      </c:dateAx>
      <c:valAx>
        <c:axId val="139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32480"/>
        <c:axId val="833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32480"/>
        <c:axId val="83342848"/>
      </c:lineChart>
      <c:dateAx>
        <c:axId val="83332480"/>
        <c:scaling>
          <c:orientation val="minMax"/>
        </c:scaling>
        <c:delete val="1"/>
        <c:axPos val="b"/>
        <c:numFmt formatCode="ge" sourceLinked="1"/>
        <c:majorTickMark val="none"/>
        <c:minorTickMark val="none"/>
        <c:tickLblPos val="none"/>
        <c:crossAx val="83342848"/>
        <c:crosses val="autoZero"/>
        <c:auto val="1"/>
        <c:lblOffset val="100"/>
        <c:baseTimeUnit val="years"/>
      </c:dateAx>
      <c:valAx>
        <c:axId val="83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06528"/>
        <c:axId val="836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06528"/>
        <c:axId val="83612800"/>
      </c:lineChart>
      <c:dateAx>
        <c:axId val="83606528"/>
        <c:scaling>
          <c:orientation val="minMax"/>
        </c:scaling>
        <c:delete val="1"/>
        <c:axPos val="b"/>
        <c:numFmt formatCode="ge" sourceLinked="1"/>
        <c:majorTickMark val="none"/>
        <c:minorTickMark val="none"/>
        <c:tickLblPos val="none"/>
        <c:crossAx val="83612800"/>
        <c:crosses val="autoZero"/>
        <c:auto val="1"/>
        <c:lblOffset val="100"/>
        <c:baseTimeUnit val="years"/>
      </c:dateAx>
      <c:valAx>
        <c:axId val="836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44512"/>
        <c:axId val="84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44512"/>
        <c:axId val="84558976"/>
      </c:lineChart>
      <c:dateAx>
        <c:axId val="84544512"/>
        <c:scaling>
          <c:orientation val="minMax"/>
        </c:scaling>
        <c:delete val="1"/>
        <c:axPos val="b"/>
        <c:numFmt formatCode="ge" sourceLinked="1"/>
        <c:majorTickMark val="none"/>
        <c:minorTickMark val="none"/>
        <c:tickLblPos val="none"/>
        <c:crossAx val="84558976"/>
        <c:crosses val="autoZero"/>
        <c:auto val="1"/>
        <c:lblOffset val="100"/>
        <c:baseTimeUnit val="years"/>
      </c:dateAx>
      <c:valAx>
        <c:axId val="84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3238.95</c:v>
                </c:pt>
                <c:pt idx="1">
                  <c:v>3954.57</c:v>
                </c:pt>
                <c:pt idx="2">
                  <c:v>3505.65</c:v>
                </c:pt>
                <c:pt idx="3">
                  <c:v>3449.44</c:v>
                </c:pt>
                <c:pt idx="4">
                  <c:v>3538.61</c:v>
                </c:pt>
              </c:numCache>
            </c:numRef>
          </c:val>
        </c:ser>
        <c:dLbls>
          <c:showLegendKey val="0"/>
          <c:showVal val="0"/>
          <c:showCatName val="0"/>
          <c:showSerName val="0"/>
          <c:showPercent val="0"/>
          <c:showBubbleSize val="0"/>
        </c:dLbls>
        <c:gapWidth val="150"/>
        <c:axId val="91454080"/>
        <c:axId val="914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1454080"/>
        <c:axId val="91472640"/>
      </c:lineChart>
      <c:dateAx>
        <c:axId val="91454080"/>
        <c:scaling>
          <c:orientation val="minMax"/>
        </c:scaling>
        <c:delete val="1"/>
        <c:axPos val="b"/>
        <c:numFmt formatCode="ge" sourceLinked="1"/>
        <c:majorTickMark val="none"/>
        <c:minorTickMark val="none"/>
        <c:tickLblPos val="none"/>
        <c:crossAx val="91472640"/>
        <c:crosses val="autoZero"/>
        <c:auto val="1"/>
        <c:lblOffset val="100"/>
        <c:baseTimeUnit val="years"/>
      </c:dateAx>
      <c:valAx>
        <c:axId val="914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35.57</c:v>
                </c:pt>
                <c:pt idx="1">
                  <c:v>34.39</c:v>
                </c:pt>
                <c:pt idx="2">
                  <c:v>32.35</c:v>
                </c:pt>
                <c:pt idx="3">
                  <c:v>30.77</c:v>
                </c:pt>
                <c:pt idx="4">
                  <c:v>28.38</c:v>
                </c:pt>
              </c:numCache>
            </c:numRef>
          </c:val>
        </c:ser>
        <c:dLbls>
          <c:showLegendKey val="0"/>
          <c:showVal val="0"/>
          <c:showCatName val="0"/>
          <c:showSerName val="0"/>
          <c:showPercent val="0"/>
          <c:showBubbleSize val="0"/>
        </c:dLbls>
        <c:gapWidth val="150"/>
        <c:axId val="128591744"/>
        <c:axId val="1287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8591744"/>
        <c:axId val="128786432"/>
      </c:lineChart>
      <c:dateAx>
        <c:axId val="128591744"/>
        <c:scaling>
          <c:orientation val="minMax"/>
        </c:scaling>
        <c:delete val="1"/>
        <c:axPos val="b"/>
        <c:numFmt formatCode="ge" sourceLinked="1"/>
        <c:majorTickMark val="none"/>
        <c:minorTickMark val="none"/>
        <c:tickLblPos val="none"/>
        <c:crossAx val="128786432"/>
        <c:crosses val="autoZero"/>
        <c:auto val="1"/>
        <c:lblOffset val="100"/>
        <c:baseTimeUnit val="years"/>
      </c:dateAx>
      <c:valAx>
        <c:axId val="1287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380.79</c:v>
                </c:pt>
                <c:pt idx="1">
                  <c:v>397.6</c:v>
                </c:pt>
                <c:pt idx="2">
                  <c:v>429.53</c:v>
                </c:pt>
                <c:pt idx="3">
                  <c:v>449.73</c:v>
                </c:pt>
                <c:pt idx="4">
                  <c:v>498.41</c:v>
                </c:pt>
              </c:numCache>
            </c:numRef>
          </c:val>
        </c:ser>
        <c:dLbls>
          <c:showLegendKey val="0"/>
          <c:showVal val="0"/>
          <c:showCatName val="0"/>
          <c:showSerName val="0"/>
          <c:showPercent val="0"/>
          <c:showBubbleSize val="0"/>
        </c:dLbls>
        <c:gapWidth val="150"/>
        <c:axId val="129172608"/>
        <c:axId val="1291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29172608"/>
        <c:axId val="129174528"/>
      </c:lineChart>
      <c:dateAx>
        <c:axId val="129172608"/>
        <c:scaling>
          <c:orientation val="minMax"/>
        </c:scaling>
        <c:delete val="1"/>
        <c:axPos val="b"/>
        <c:numFmt formatCode="ge" sourceLinked="1"/>
        <c:majorTickMark val="none"/>
        <c:minorTickMark val="none"/>
        <c:tickLblPos val="none"/>
        <c:crossAx val="129174528"/>
        <c:crosses val="autoZero"/>
        <c:auto val="1"/>
        <c:lblOffset val="100"/>
        <c:baseTimeUnit val="years"/>
      </c:dateAx>
      <c:valAx>
        <c:axId val="129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和束町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4357</v>
      </c>
      <c r="AM8" s="47"/>
      <c r="AN8" s="47"/>
      <c r="AO8" s="47"/>
      <c r="AP8" s="47"/>
      <c r="AQ8" s="47"/>
      <c r="AR8" s="47"/>
      <c r="AS8" s="47"/>
      <c r="AT8" s="43">
        <f>データ!S6</f>
        <v>64.930000000000007</v>
      </c>
      <c r="AU8" s="43"/>
      <c r="AV8" s="43"/>
      <c r="AW8" s="43"/>
      <c r="AX8" s="43"/>
      <c r="AY8" s="43"/>
      <c r="AZ8" s="43"/>
      <c r="BA8" s="43"/>
      <c r="BB8" s="43">
        <f>データ!T6</f>
        <v>67.099999999999994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59.72</v>
      </c>
      <c r="Q10" s="43"/>
      <c r="R10" s="43"/>
      <c r="S10" s="43"/>
      <c r="T10" s="43"/>
      <c r="U10" s="43"/>
      <c r="V10" s="43"/>
      <c r="W10" s="43">
        <f>データ!P6</f>
        <v>94.87</v>
      </c>
      <c r="X10" s="43"/>
      <c r="Y10" s="43"/>
      <c r="Z10" s="43"/>
      <c r="AA10" s="43"/>
      <c r="AB10" s="43"/>
      <c r="AC10" s="43"/>
      <c r="AD10" s="47">
        <f>データ!Q6</f>
        <v>2700</v>
      </c>
      <c r="AE10" s="47"/>
      <c r="AF10" s="47"/>
      <c r="AG10" s="47"/>
      <c r="AH10" s="47"/>
      <c r="AI10" s="47"/>
      <c r="AJ10" s="47"/>
      <c r="AK10" s="2"/>
      <c r="AL10" s="47">
        <f>データ!U6</f>
        <v>2586</v>
      </c>
      <c r="AM10" s="47"/>
      <c r="AN10" s="47"/>
      <c r="AO10" s="47"/>
      <c r="AP10" s="47"/>
      <c r="AQ10" s="47"/>
      <c r="AR10" s="47"/>
      <c r="AS10" s="47"/>
      <c r="AT10" s="43">
        <f>データ!V6</f>
        <v>0.83</v>
      </c>
      <c r="AU10" s="43"/>
      <c r="AV10" s="43"/>
      <c r="AW10" s="43"/>
      <c r="AX10" s="43"/>
      <c r="AY10" s="43"/>
      <c r="AZ10" s="43"/>
      <c r="BA10" s="43"/>
      <c r="BB10" s="43">
        <f>データ!W6</f>
        <v>3115.66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263656</v>
      </c>
      <c r="D6" s="31">
        <f t="shared" si="3"/>
        <v>47</v>
      </c>
      <c r="E6" s="31">
        <f t="shared" si="3"/>
        <v>17</v>
      </c>
      <c r="F6" s="31">
        <f t="shared" si="3"/>
        <v>4</v>
      </c>
      <c r="G6" s="31">
        <f t="shared" si="3"/>
        <v>0</v>
      </c>
      <c r="H6" s="31" t="str">
        <f t="shared" si="3"/>
        <v>京都府　和束町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59.72</v>
      </c>
      <c r="P6" s="32">
        <f t="shared" si="3"/>
        <v>94.87</v>
      </c>
      <c r="Q6" s="32">
        <f t="shared" si="3"/>
        <v>2700</v>
      </c>
      <c r="R6" s="32">
        <f t="shared" si="3"/>
        <v>4357</v>
      </c>
      <c r="S6" s="32">
        <f t="shared" si="3"/>
        <v>64.930000000000007</v>
      </c>
      <c r="T6" s="32">
        <f t="shared" si="3"/>
        <v>67.099999999999994</v>
      </c>
      <c r="U6" s="32">
        <f t="shared" si="3"/>
        <v>2586</v>
      </c>
      <c r="V6" s="32">
        <f t="shared" si="3"/>
        <v>0.83</v>
      </c>
      <c r="W6" s="32">
        <f t="shared" si="3"/>
        <v>3115.66</v>
      </c>
      <c r="X6" s="33">
        <f>IF(X7="",NA(),X7)</f>
        <v>48.41</v>
      </c>
      <c r="Y6" s="33">
        <f t="shared" ref="Y6:AG6" si="4">IF(Y7="",NA(),Y7)</f>
        <v>47.96</v>
      </c>
      <c r="Z6" s="33">
        <f t="shared" si="4"/>
        <v>51.35</v>
      </c>
      <c r="AA6" s="33">
        <f t="shared" si="4"/>
        <v>49.72</v>
      </c>
      <c r="AB6" s="33">
        <f t="shared" si="4"/>
        <v>48.41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3238.95</v>
      </c>
      <c r="BF6" s="33">
        <f t="shared" ref="BF6:BN6" si="7">IF(BF7="",NA(),BF7)</f>
        <v>3954.57</v>
      </c>
      <c r="BG6" s="33">
        <f t="shared" si="7"/>
        <v>3505.65</v>
      </c>
      <c r="BH6" s="33">
        <f t="shared" si="7"/>
        <v>3449.44</v>
      </c>
      <c r="BI6" s="33">
        <f t="shared" si="7"/>
        <v>3538.61</v>
      </c>
      <c r="BJ6" s="33">
        <f t="shared" si="7"/>
        <v>1868.17</v>
      </c>
      <c r="BK6" s="33">
        <f t="shared" si="7"/>
        <v>1835.56</v>
      </c>
      <c r="BL6" s="33">
        <f t="shared" si="7"/>
        <v>1716.82</v>
      </c>
      <c r="BM6" s="33">
        <f t="shared" si="7"/>
        <v>1554.05</v>
      </c>
      <c r="BN6" s="33">
        <f t="shared" si="7"/>
        <v>1671.86</v>
      </c>
      <c r="BO6" s="32" t="str">
        <f>IF(BO7="","",IF(BO7="-","【-】","【"&amp;SUBSTITUTE(TEXT(BO7,"#,##0.00"),"-","△")&amp;"】"))</f>
        <v>【1,479.31】</v>
      </c>
      <c r="BP6" s="33">
        <f>IF(BP7="",NA(),BP7)</f>
        <v>35.57</v>
      </c>
      <c r="BQ6" s="33">
        <f t="shared" ref="BQ6:BY6" si="8">IF(BQ7="",NA(),BQ7)</f>
        <v>34.39</v>
      </c>
      <c r="BR6" s="33">
        <f t="shared" si="8"/>
        <v>32.35</v>
      </c>
      <c r="BS6" s="33">
        <f t="shared" si="8"/>
        <v>30.77</v>
      </c>
      <c r="BT6" s="33">
        <f t="shared" si="8"/>
        <v>28.38</v>
      </c>
      <c r="BU6" s="33">
        <f t="shared" si="8"/>
        <v>55.15</v>
      </c>
      <c r="BV6" s="33">
        <f t="shared" si="8"/>
        <v>52.89</v>
      </c>
      <c r="BW6" s="33">
        <f t="shared" si="8"/>
        <v>51.73</v>
      </c>
      <c r="BX6" s="33">
        <f t="shared" si="8"/>
        <v>53.01</v>
      </c>
      <c r="BY6" s="33">
        <f t="shared" si="8"/>
        <v>50.54</v>
      </c>
      <c r="BZ6" s="32" t="str">
        <f>IF(BZ7="","",IF(BZ7="-","【-】","【"&amp;SUBSTITUTE(TEXT(BZ7,"#,##0.00"),"-","△")&amp;"】"))</f>
        <v>【63.50】</v>
      </c>
      <c r="CA6" s="33">
        <f>IF(CA7="",NA(),CA7)</f>
        <v>380.79</v>
      </c>
      <c r="CB6" s="33">
        <f t="shared" ref="CB6:CJ6" si="9">IF(CB7="",NA(),CB7)</f>
        <v>397.6</v>
      </c>
      <c r="CC6" s="33">
        <f t="shared" si="9"/>
        <v>429.53</v>
      </c>
      <c r="CD6" s="33">
        <f t="shared" si="9"/>
        <v>449.73</v>
      </c>
      <c r="CE6" s="33">
        <f t="shared" si="9"/>
        <v>498.41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38.700000000000003</v>
      </c>
      <c r="CM6" s="33">
        <f t="shared" ref="CM6:CU6" si="10">IF(CM7="",NA(),CM7)</f>
        <v>39.71</v>
      </c>
      <c r="CN6" s="33">
        <f t="shared" si="10"/>
        <v>40.51</v>
      </c>
      <c r="CO6" s="33">
        <f t="shared" si="10"/>
        <v>41.09</v>
      </c>
      <c r="CP6" s="33">
        <f t="shared" si="10"/>
        <v>41.16</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61.4</v>
      </c>
      <c r="CX6" s="33">
        <f t="shared" ref="CX6:DF6" si="11">IF(CX7="",NA(),CX7)</f>
        <v>62.77</v>
      </c>
      <c r="CY6" s="33">
        <f t="shared" si="11"/>
        <v>64.98</v>
      </c>
      <c r="CZ6" s="33">
        <f t="shared" si="11"/>
        <v>67.010000000000005</v>
      </c>
      <c r="DA6" s="33">
        <f t="shared" si="11"/>
        <v>69.180000000000007</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x14ac:dyDescent="0.15">
      <c r="A7" s="26"/>
      <c r="B7" s="35">
        <v>2014</v>
      </c>
      <c r="C7" s="35">
        <v>263656</v>
      </c>
      <c r="D7" s="35">
        <v>47</v>
      </c>
      <c r="E7" s="35">
        <v>17</v>
      </c>
      <c r="F7" s="35">
        <v>4</v>
      </c>
      <c r="G7" s="35">
        <v>0</v>
      </c>
      <c r="H7" s="35" t="s">
        <v>96</v>
      </c>
      <c r="I7" s="35" t="s">
        <v>97</v>
      </c>
      <c r="J7" s="35" t="s">
        <v>98</v>
      </c>
      <c r="K7" s="35" t="s">
        <v>99</v>
      </c>
      <c r="L7" s="35" t="s">
        <v>100</v>
      </c>
      <c r="M7" s="36" t="s">
        <v>101</v>
      </c>
      <c r="N7" s="36" t="s">
        <v>102</v>
      </c>
      <c r="O7" s="36">
        <v>59.72</v>
      </c>
      <c r="P7" s="36">
        <v>94.87</v>
      </c>
      <c r="Q7" s="36">
        <v>2700</v>
      </c>
      <c r="R7" s="36">
        <v>4357</v>
      </c>
      <c r="S7" s="36">
        <v>64.930000000000007</v>
      </c>
      <c r="T7" s="36">
        <v>67.099999999999994</v>
      </c>
      <c r="U7" s="36">
        <v>2586</v>
      </c>
      <c r="V7" s="36">
        <v>0.83</v>
      </c>
      <c r="W7" s="36">
        <v>3115.66</v>
      </c>
      <c r="X7" s="36">
        <v>48.41</v>
      </c>
      <c r="Y7" s="36">
        <v>47.96</v>
      </c>
      <c r="Z7" s="36">
        <v>51.35</v>
      </c>
      <c r="AA7" s="36">
        <v>49.72</v>
      </c>
      <c r="AB7" s="36">
        <v>48.41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3238.95</v>
      </c>
      <c r="BF7" s="36">
        <v>3954.57</v>
      </c>
      <c r="BG7" s="36">
        <v>3505.65</v>
      </c>
      <c r="BH7" s="36">
        <v>3449.44</v>
      </c>
      <c r="BI7" s="36">
        <v>3538.61</v>
      </c>
      <c r="BJ7" s="36">
        <v>1868.17</v>
      </c>
      <c r="BK7" s="36">
        <v>1835.56</v>
      </c>
      <c r="BL7" s="36">
        <v>1716.82</v>
      </c>
      <c r="BM7" s="36">
        <v>1554.05</v>
      </c>
      <c r="BN7" s="36">
        <v>1671.86</v>
      </c>
      <c r="BO7" s="36">
        <v>1479.31</v>
      </c>
      <c r="BP7" s="36">
        <v>35.57</v>
      </c>
      <c r="BQ7" s="36">
        <v>34.39</v>
      </c>
      <c r="BR7" s="36">
        <v>32.35</v>
      </c>
      <c r="BS7" s="36">
        <v>30.77</v>
      </c>
      <c r="BT7" s="36">
        <v>28.38</v>
      </c>
      <c r="BU7" s="36">
        <v>55.15</v>
      </c>
      <c r="BV7" s="36">
        <v>52.89</v>
      </c>
      <c r="BW7" s="36">
        <v>51.73</v>
      </c>
      <c r="BX7" s="36">
        <v>53.01</v>
      </c>
      <c r="BY7" s="36">
        <v>50.54</v>
      </c>
      <c r="BZ7" s="36">
        <v>63.5</v>
      </c>
      <c r="CA7" s="36">
        <v>380.79</v>
      </c>
      <c r="CB7" s="36">
        <v>397.6</v>
      </c>
      <c r="CC7" s="36">
        <v>429.53</v>
      </c>
      <c r="CD7" s="36">
        <v>449.73</v>
      </c>
      <c r="CE7" s="36">
        <v>498.41</v>
      </c>
      <c r="CF7" s="36">
        <v>283.05</v>
      </c>
      <c r="CG7" s="36">
        <v>300.52</v>
      </c>
      <c r="CH7" s="36">
        <v>310.47000000000003</v>
      </c>
      <c r="CI7" s="36">
        <v>299.39</v>
      </c>
      <c r="CJ7" s="36">
        <v>320.36</v>
      </c>
      <c r="CK7" s="36">
        <v>253.12</v>
      </c>
      <c r="CL7" s="36">
        <v>38.700000000000003</v>
      </c>
      <c r="CM7" s="36">
        <v>39.71</v>
      </c>
      <c r="CN7" s="36">
        <v>40.51</v>
      </c>
      <c r="CO7" s="36">
        <v>41.09</v>
      </c>
      <c r="CP7" s="36">
        <v>41.16</v>
      </c>
      <c r="CQ7" s="36">
        <v>36.18</v>
      </c>
      <c r="CR7" s="36">
        <v>36.799999999999997</v>
      </c>
      <c r="CS7" s="36">
        <v>36.67</v>
      </c>
      <c r="CT7" s="36">
        <v>36.200000000000003</v>
      </c>
      <c r="CU7" s="36">
        <v>34.74</v>
      </c>
      <c r="CV7" s="36">
        <v>41.06</v>
      </c>
      <c r="CW7" s="36">
        <v>61.4</v>
      </c>
      <c r="CX7" s="36">
        <v>62.77</v>
      </c>
      <c r="CY7" s="36">
        <v>64.98</v>
      </c>
      <c r="CZ7" s="36">
        <v>67.010000000000005</v>
      </c>
      <c r="DA7" s="36">
        <v>69.180000000000007</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2016-02-15T23:35:54Z</cp:lastPrinted>
  <dcterms:created xsi:type="dcterms:W3CDTF">2016-02-03T09:04:58Z</dcterms:created>
  <dcterms:modified xsi:type="dcterms:W3CDTF">2016-02-18T08:21:12Z</dcterms:modified>
</cp:coreProperties>
</file>