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19320" windowHeight="71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<sst xmlns="http://schemas.openxmlformats.org/spreadsheetml/2006/main" count="226" uniqueCount="111">
  <si>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</si>
  <si>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</si>
  <si>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</si>
  <si>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</si>
  <si>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</si>
  <si>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</si>
  <si>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</si>
  <si>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</si>
  <si>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</si>
  <si>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</si>
  <si>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</si>
  <si>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</si>
  <si>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</si>
  <si>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</si>
  <si>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</si>
  <si>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</si>
  <si>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</si>
  <si>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</si>
  <si>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</si>
  <si>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</si>
  <si>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</si>
  <si>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</si>
  <si>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</si>
  <si>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</si>
  <si>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</si>
  <si>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</si>
  <si>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</si>
  <si>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</si>
  <si>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</si>
  <si>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</si>
  <si>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</si>
  <si>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</si>
  <si>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</si>
  <si>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</si>
  <si>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</si>
  <si>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</si>
  <si>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</si>
  <si>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</si>
  <si>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</si>
  <si>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</si>
  <si>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</si>
  <si>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</si>
  <si>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</si>
  <si>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</si>
  <si>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</si>
  <si>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</si>
  <si>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</si>
  <si>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</si>
  <si>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</si>
  <si>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</si>
  <si>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</si>
  <si>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</si>
  <si>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</si>
  <si>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</si>
  <si>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</si>
  <si>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</si>
  <si>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</si>
  <si>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</si>
  <si>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</si>
  <si>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</si>
  <si>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</si>
  <si>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</si>
  <si>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</si>
  <si>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</si>
  <si>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</si>
  <si>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</si>
  <si>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</si>
  <si>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</si>
  <si>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</si>
  <si>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</si>
  <si>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</si>
  <si>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</si>
  <si>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</si>
  <si>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</si>
  <si>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</si>
  <si>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</si>
  <si>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</si>
  <si>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</si>
  <si>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</si>
  <si>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</si>
  <si>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</si>
  <si>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</si>
  <si>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</si>
  <si>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</si>
  <si>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</si>
  <si>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</si>
  <si>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</si>
  <si>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</si>
  <si>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</si>
  <si>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</si>
  <si>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</si>
  <si>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</si>
  <si>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</si>
  <si>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</si>
  <si>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</si>
  <si>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</si>
  <si>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井手町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</si>
  <si>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</si>
  <si>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</si>
  <si>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</si>
  <si>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</si>
  <si>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</si>
  <si>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</si>
  <si>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</si>
  <si>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</si>
  <si>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</si>
  <si>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</si>
  <si>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</si>
  <si>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「収益的収支比率」及び「経費回収率」より、地方債償還金がピークに向かっており、経営は使用料以外の収入で賄われている状況であることが分かる。
　なお、「水洗化率」については、年々向上しているが、今後も水質保全・安定した料金収入を図るため、下水道への接続に係る啓発活動等の取り組みを継続していく必要がある。</t>
    <phoneticPr fontId="4"/>
  </si>
  <si>
    <t>　整備済みの管渠はまだ新しく、耐用年数を迎えていないため「管渠改善率」は高くない。
　しかし、安心・安全の面で必要な箇所については改築・更新・維持事業に取り組んでいく。
　なお、「管渠改善率」には影響しないが、マンホールの長寿命化対策事業を実施していく予定である。</t>
    <rPh sb="1" eb="3">
      <t>セイビ</t>
    </rPh>
    <rPh sb="3" eb="4">
      <t>ズ</t>
    </rPh>
    <rPh sb="6" eb="7">
      <t>カン</t>
    </rPh>
    <rPh sb="7" eb="8">
      <t>キョ</t>
    </rPh>
    <rPh sb="11" eb="12">
      <t>アタラ</t>
    </rPh>
    <rPh sb="15" eb="17">
      <t>タイヨウ</t>
    </rPh>
    <rPh sb="17" eb="19">
      <t>ネンスウ</t>
    </rPh>
    <rPh sb="20" eb="21">
      <t>ムカ</t>
    </rPh>
    <rPh sb="29" eb="30">
      <t>カン</t>
    </rPh>
    <rPh sb="30" eb="31">
      <t>キョ</t>
    </rPh>
    <rPh sb="31" eb="33">
      <t>カイゼン</t>
    </rPh>
    <rPh sb="33" eb="34">
      <t>リツ</t>
    </rPh>
    <rPh sb="36" eb="37">
      <t>タカ</t>
    </rPh>
    <rPh sb="47" eb="49">
      <t>アンシン</t>
    </rPh>
    <rPh sb="50" eb="52">
      <t>アンゼン</t>
    </rPh>
    <rPh sb="53" eb="54">
      <t>メン</t>
    </rPh>
    <rPh sb="55" eb="57">
      <t>ヒツヨウ</t>
    </rPh>
    <rPh sb="58" eb="60">
      <t>カショ</t>
    </rPh>
    <rPh sb="65" eb="67">
      <t>カイチク</t>
    </rPh>
    <rPh sb="68" eb="70">
      <t>コウシン</t>
    </rPh>
    <rPh sb="71" eb="73">
      <t>イジ</t>
    </rPh>
    <rPh sb="73" eb="75">
      <t>ジギョウ</t>
    </rPh>
    <rPh sb="76" eb="77">
      <t>ト</t>
    </rPh>
    <rPh sb="78" eb="79">
      <t>ク</t>
    </rPh>
    <rPh sb="90" eb="91">
      <t>カン</t>
    </rPh>
    <rPh sb="91" eb="92">
      <t>キョ</t>
    </rPh>
    <rPh sb="92" eb="94">
      <t>カイゼン</t>
    </rPh>
    <rPh sb="98" eb="100">
      <t>エイキョウ</t>
    </rPh>
    <rPh sb="111" eb="112">
      <t>チョウ</t>
    </rPh>
    <rPh sb="112" eb="115">
      <t>ジュミョウカ</t>
    </rPh>
    <rPh sb="115" eb="117">
      <t>タイサク</t>
    </rPh>
    <rPh sb="117" eb="119">
      <t>ジギョウ</t>
    </rPh>
    <rPh sb="120" eb="122">
      <t>ジッシ</t>
    </rPh>
    <rPh sb="126" eb="128">
      <t>ヨテイ</t>
    </rPh>
    <phoneticPr fontId="4"/>
  </si>
  <si>
    <t>　今後、改築・更新・維持事業の実施により、地方債償還金が増える可能性もあるため、料金水準が適正であるか検証を行う一方、汚水処理費の削減のための取り組みや水洗化率向上による料金収入の確保に努めていく必要がある。</t>
    <rPh sb="1" eb="3">
      <t>コンゴ</t>
    </rPh>
    <rPh sb="4" eb="6">
      <t>カイチク</t>
    </rPh>
    <rPh sb="7" eb="9">
      <t>コウシン</t>
    </rPh>
    <rPh sb="10" eb="12">
      <t>イジ</t>
    </rPh>
    <rPh sb="12" eb="14">
      <t>ジギョウ</t>
    </rPh>
    <rPh sb="15" eb="17">
      <t>ジッシ</t>
    </rPh>
    <rPh sb="21" eb="24">
      <t>チホウサイ</t>
    </rPh>
    <rPh sb="24" eb="27">
      <t>ショウカンキン</t>
    </rPh>
    <rPh sb="28" eb="29">
      <t>フ</t>
    </rPh>
    <rPh sb="31" eb="34">
      <t>カノウセイ</t>
    </rPh>
    <rPh sb="40" eb="42">
      <t>リョウキン</t>
    </rPh>
    <rPh sb="42" eb="44">
      <t>スイジュン</t>
    </rPh>
    <rPh sb="45" eb="47">
      <t>テキセイ</t>
    </rPh>
    <rPh sb="51" eb="53">
      <t>ケンショウ</t>
    </rPh>
    <rPh sb="54" eb="55">
      <t>オコナ</t>
    </rPh>
    <rPh sb="56" eb="58">
      <t>イッポウ</t>
    </rPh>
    <rPh sb="59" eb="61">
      <t>オスイ</t>
    </rPh>
    <rPh sb="61" eb="63">
      <t>ショリ</t>
    </rPh>
    <rPh sb="63" eb="64">
      <t>ヒ</t>
    </rPh>
    <rPh sb="65" eb="67">
      <t>サクゲン</t>
    </rPh>
    <rPh sb="71" eb="72">
      <t>ト</t>
    </rPh>
    <rPh sb="73" eb="74">
      <t>ク</t>
    </rPh>
    <rPh sb="76" eb="78">
      <t>スイセン</t>
    </rPh>
    <rPh sb="78" eb="79">
      <t>カ</t>
    </rPh>
    <rPh sb="79" eb="80">
      <t>リツ</t>
    </rPh>
    <rPh sb="80" eb="82">
      <t>コウジョウ</t>
    </rPh>
    <rPh sb="85" eb="87">
      <t>リョウキン</t>
    </rPh>
    <rPh sb="87" eb="89">
      <t>シュウニュウ</t>
    </rPh>
    <rPh sb="90" eb="92">
      <t>カクホ</t>
    </rPh>
    <rPh sb="93" eb="94">
      <t>ツト</t>
    </rPh>
    <rPh sb="98" eb="1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</si>
</sst>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519232"/>
        <c:axId val="1589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157519232"/>
        <c:axId val="158991872"/>
      </c:lineChart>
      <c:dateAx>
        <c:axId val="157519232"/>
        <c:scaling>
          <c:orientation val="minMax"/>
        </c:scaling>
        <c:delete val="1"/>
        <c:axPos val="b"/>
        <c:numFmt formatCode="ge" sourceLinked="1"/>
        <c:majorTickMark val="none"/>
        <c:minorTickMark val="none"/>
        <c:tickLblPos val="none"/>
        <c:crossAx val="158991872"/>
        <c:crosses val="autoZero"/>
        <c:auto val="1"/>
        <c:lblOffset val="100"/>
        <c:baseTimeUnit val="years"/>
      </c:dateAx>
      <c:valAx>
        <c:axId val="1589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649216"/>
        <c:axId val="16065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60649216"/>
        <c:axId val="160651136"/>
      </c:lineChart>
      <c:dateAx>
        <c:axId val="160649216"/>
        <c:scaling>
          <c:orientation val="minMax"/>
        </c:scaling>
        <c:delete val="1"/>
        <c:axPos val="b"/>
        <c:numFmt formatCode="ge" sourceLinked="1"/>
        <c:majorTickMark val="none"/>
        <c:minorTickMark val="none"/>
        <c:tickLblPos val="none"/>
        <c:crossAx val="160651136"/>
        <c:crosses val="autoZero"/>
        <c:auto val="1"/>
        <c:lblOffset val="100"/>
        <c:baseTimeUnit val="years"/>
      </c:dateAx>
      <c:valAx>
        <c:axId val="1606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81.84</c:v>
                </c:pt>
                <c:pt idx="1">
                  <c:v>83.2</c:v>
                </c:pt>
                <c:pt idx="2">
                  <c:v>84.54</c:v>
                </c:pt>
                <c:pt idx="3">
                  <c:v>85.58</c:v>
                </c:pt>
                <c:pt idx="4">
                  <c:v>86.35</c:v>
                </c:pt>
              </c:numCache>
            </c:numRef>
          </c:val>
        </c:ser>
        <c:dLbls>
          <c:showLegendKey val="0"/>
          <c:showVal val="0"/>
          <c:showCatName val="0"/>
          <c:showSerName val="0"/>
          <c:showPercent val="0"/>
          <c:showBubbleSize val="0"/>
        </c:dLbls>
        <c:gapWidth val="150"/>
        <c:axId val="160673152"/>
        <c:axId val="1606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60673152"/>
        <c:axId val="160691712"/>
      </c:lineChart>
      <c:dateAx>
        <c:axId val="160673152"/>
        <c:scaling>
          <c:orientation val="minMax"/>
        </c:scaling>
        <c:delete val="1"/>
        <c:axPos val="b"/>
        <c:numFmt formatCode="ge" sourceLinked="1"/>
        <c:majorTickMark val="none"/>
        <c:minorTickMark val="none"/>
        <c:tickLblPos val="none"/>
        <c:crossAx val="160691712"/>
        <c:crosses val="autoZero"/>
        <c:auto val="1"/>
        <c:lblOffset val="100"/>
        <c:baseTimeUnit val="years"/>
      </c:dateAx>
      <c:valAx>
        <c:axId val="1606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70.53</c:v>
                </c:pt>
                <c:pt idx="1">
                  <c:v>77.39</c:v>
                </c:pt>
                <c:pt idx="2">
                  <c:v>72.22</c:v>
                </c:pt>
                <c:pt idx="3">
                  <c:v>78.38</c:v>
                </c:pt>
                <c:pt idx="4">
                  <c:v>69.41</c:v>
                </c:pt>
              </c:numCache>
            </c:numRef>
          </c:val>
        </c:ser>
        <c:dLbls>
          <c:showLegendKey val="0"/>
          <c:showVal val="0"/>
          <c:showCatName val="0"/>
          <c:showSerName val="0"/>
          <c:showPercent val="0"/>
          <c:showBubbleSize val="0"/>
        </c:dLbls>
        <c:gapWidth val="150"/>
        <c:axId val="159034368"/>
        <c:axId val="1590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034368"/>
        <c:axId val="159040640"/>
      </c:lineChart>
      <c:dateAx>
        <c:axId val="159034368"/>
        <c:scaling>
          <c:orientation val="minMax"/>
        </c:scaling>
        <c:delete val="1"/>
        <c:axPos val="b"/>
        <c:numFmt formatCode="ge" sourceLinked="1"/>
        <c:majorTickMark val="none"/>
        <c:minorTickMark val="none"/>
        <c:tickLblPos val="none"/>
        <c:crossAx val="159040640"/>
        <c:crosses val="autoZero"/>
        <c:auto val="1"/>
        <c:lblOffset val="100"/>
        <c:baseTimeUnit val="years"/>
      </c:dateAx>
      <c:valAx>
        <c:axId val="1590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206016"/>
        <c:axId val="15920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206016"/>
        <c:axId val="159208192"/>
      </c:lineChart>
      <c:dateAx>
        <c:axId val="159206016"/>
        <c:scaling>
          <c:orientation val="minMax"/>
        </c:scaling>
        <c:delete val="1"/>
        <c:axPos val="b"/>
        <c:numFmt formatCode="ge" sourceLinked="1"/>
        <c:majorTickMark val="none"/>
        <c:minorTickMark val="none"/>
        <c:tickLblPos val="none"/>
        <c:crossAx val="159208192"/>
        <c:crosses val="autoZero"/>
        <c:auto val="1"/>
        <c:lblOffset val="100"/>
        <c:baseTimeUnit val="years"/>
      </c:dateAx>
      <c:valAx>
        <c:axId val="1592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230208"/>
        <c:axId val="1593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230208"/>
        <c:axId val="159322496"/>
      </c:lineChart>
      <c:dateAx>
        <c:axId val="159230208"/>
        <c:scaling>
          <c:orientation val="minMax"/>
        </c:scaling>
        <c:delete val="1"/>
        <c:axPos val="b"/>
        <c:numFmt formatCode="ge" sourceLinked="1"/>
        <c:majorTickMark val="none"/>
        <c:minorTickMark val="none"/>
        <c:tickLblPos val="none"/>
        <c:crossAx val="159322496"/>
        <c:crosses val="autoZero"/>
        <c:auto val="1"/>
        <c:lblOffset val="100"/>
        <c:baseTimeUnit val="years"/>
      </c:dateAx>
      <c:valAx>
        <c:axId val="1593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361280"/>
        <c:axId val="1593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61280"/>
        <c:axId val="159367552"/>
      </c:lineChart>
      <c:dateAx>
        <c:axId val="159361280"/>
        <c:scaling>
          <c:orientation val="minMax"/>
        </c:scaling>
        <c:delete val="1"/>
        <c:axPos val="b"/>
        <c:numFmt formatCode="ge" sourceLinked="1"/>
        <c:majorTickMark val="none"/>
        <c:minorTickMark val="none"/>
        <c:tickLblPos val="none"/>
        <c:crossAx val="159367552"/>
        <c:crosses val="autoZero"/>
        <c:auto val="1"/>
        <c:lblOffset val="100"/>
        <c:baseTimeUnit val="years"/>
      </c:dateAx>
      <c:valAx>
        <c:axId val="1593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399936"/>
        <c:axId val="1594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99936"/>
        <c:axId val="159401856"/>
      </c:lineChart>
      <c:dateAx>
        <c:axId val="159399936"/>
        <c:scaling>
          <c:orientation val="minMax"/>
        </c:scaling>
        <c:delete val="1"/>
        <c:axPos val="b"/>
        <c:numFmt formatCode="ge" sourceLinked="1"/>
        <c:majorTickMark val="none"/>
        <c:minorTickMark val="none"/>
        <c:tickLblPos val="none"/>
        <c:crossAx val="159401856"/>
        <c:crosses val="autoZero"/>
        <c:auto val="1"/>
        <c:lblOffset val="100"/>
        <c:baseTimeUnit val="years"/>
      </c:dateAx>
      <c:valAx>
        <c:axId val="1594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1565.43</c:v>
                </c:pt>
                <c:pt idx="1">
                  <c:v>1381.07</c:v>
                </c:pt>
                <c:pt idx="2">
                  <c:v>1264.03</c:v>
                </c:pt>
                <c:pt idx="3">
                  <c:v>1034.9100000000001</c:v>
                </c:pt>
                <c:pt idx="4">
                  <c:v>1190.31</c:v>
                </c:pt>
              </c:numCache>
            </c:numRef>
          </c:val>
        </c:ser>
        <c:dLbls>
          <c:showLegendKey val="0"/>
          <c:showVal val="0"/>
          <c:showCatName val="0"/>
          <c:showSerName val="0"/>
          <c:showPercent val="0"/>
          <c:showBubbleSize val="0"/>
        </c:dLbls>
        <c:gapWidth val="150"/>
        <c:axId val="159436160"/>
        <c:axId val="15944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59436160"/>
        <c:axId val="159442432"/>
      </c:lineChart>
      <c:dateAx>
        <c:axId val="159436160"/>
        <c:scaling>
          <c:orientation val="minMax"/>
        </c:scaling>
        <c:delete val="1"/>
        <c:axPos val="b"/>
        <c:numFmt formatCode="ge" sourceLinked="1"/>
        <c:majorTickMark val="none"/>
        <c:minorTickMark val="none"/>
        <c:tickLblPos val="none"/>
        <c:crossAx val="159442432"/>
        <c:crosses val="autoZero"/>
        <c:auto val="1"/>
        <c:lblOffset val="100"/>
        <c:baseTimeUnit val="years"/>
      </c:dateAx>
      <c:valAx>
        <c:axId val="15944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58.22</c:v>
                </c:pt>
                <c:pt idx="1">
                  <c:v>63.26</c:v>
                </c:pt>
                <c:pt idx="2">
                  <c:v>56.51</c:v>
                </c:pt>
                <c:pt idx="3">
                  <c:v>60.73</c:v>
                </c:pt>
                <c:pt idx="4">
                  <c:v>54.17</c:v>
                </c:pt>
              </c:numCache>
            </c:numRef>
          </c:val>
        </c:ser>
        <c:dLbls>
          <c:showLegendKey val="0"/>
          <c:showVal val="0"/>
          <c:showCatName val="0"/>
          <c:showSerName val="0"/>
          <c:showPercent val="0"/>
          <c:showBubbleSize val="0"/>
        </c:dLbls>
        <c:gapWidth val="150"/>
        <c:axId val="159467008"/>
        <c:axId val="1594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59467008"/>
        <c:axId val="159468928"/>
      </c:lineChart>
      <c:dateAx>
        <c:axId val="159467008"/>
        <c:scaling>
          <c:orientation val="minMax"/>
        </c:scaling>
        <c:delete val="1"/>
        <c:axPos val="b"/>
        <c:numFmt formatCode="ge" sourceLinked="1"/>
        <c:majorTickMark val="none"/>
        <c:minorTickMark val="none"/>
        <c:tickLblPos val="none"/>
        <c:crossAx val="159468928"/>
        <c:crosses val="autoZero"/>
        <c:auto val="1"/>
        <c:lblOffset val="100"/>
        <c:baseTimeUnit val="years"/>
      </c:dateAx>
      <c:valAx>
        <c:axId val="1594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217.04</c:v>
                </c:pt>
                <c:pt idx="1">
                  <c:v>200.15</c:v>
                </c:pt>
                <c:pt idx="2">
                  <c:v>225.52</c:v>
                </c:pt>
                <c:pt idx="3">
                  <c:v>211.04</c:v>
                </c:pt>
                <c:pt idx="4">
                  <c:v>238.23</c:v>
                </c:pt>
              </c:numCache>
            </c:numRef>
          </c:val>
        </c:ser>
        <c:dLbls>
          <c:showLegendKey val="0"/>
          <c:showVal val="0"/>
          <c:showCatName val="0"/>
          <c:showSerName val="0"/>
          <c:showPercent val="0"/>
          <c:showBubbleSize val="0"/>
        </c:dLbls>
        <c:gapWidth val="150"/>
        <c:axId val="159507200"/>
        <c:axId val="1595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59507200"/>
        <c:axId val="159509120"/>
      </c:lineChart>
      <c:dateAx>
        <c:axId val="159507200"/>
        <c:scaling>
          <c:orientation val="minMax"/>
        </c:scaling>
        <c:delete val="1"/>
        <c:axPos val="b"/>
        <c:numFmt formatCode="ge" sourceLinked="1"/>
        <c:majorTickMark val="none"/>
        <c:minorTickMark val="none"/>
        <c:tickLblPos val="none"/>
        <c:crossAx val="159509120"/>
        <c:crosses val="autoZero"/>
        <c:auto val="1"/>
        <c:lblOffset val="100"/>
        <c:baseTimeUnit val="years"/>
      </c:dateAx>
      <c:valAx>
        <c:axId val="1595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井手町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7899</v>
      </c>
      <c r="AM8" s="64"/>
      <c r="AN8" s="64"/>
      <c r="AO8" s="64"/>
      <c r="AP8" s="64"/>
      <c r="AQ8" s="64"/>
      <c r="AR8" s="64"/>
      <c r="AS8" s="64"/>
      <c r="AT8" s="63">
        <f>データ!S6</f>
        <v>18.04</v>
      </c>
      <c r="AU8" s="63"/>
      <c r="AV8" s="63"/>
      <c r="AW8" s="63"/>
      <c r="AX8" s="63"/>
      <c r="AY8" s="63"/>
      <c r="AZ8" s="63"/>
      <c r="BA8" s="63"/>
      <c r="BB8" s="63">
        <f>データ!T6</f>
        <v>437.86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99.63</v>
      </c>
      <c r="Q10" s="63"/>
      <c r="R10" s="63"/>
      <c r="S10" s="63"/>
      <c r="T10" s="63"/>
      <c r="U10" s="63"/>
      <c r="V10" s="63"/>
      <c r="W10" s="63">
        <f>データ!P6</f>
        <v>82.55</v>
      </c>
      <c r="X10" s="63"/>
      <c r="Y10" s="63"/>
      <c r="Z10" s="63"/>
      <c r="AA10" s="63"/>
      <c r="AB10" s="63"/>
      <c r="AC10" s="63"/>
      <c r="AD10" s="64">
        <f>データ!Q6</f>
        <v>1992</v>
      </c>
      <c r="AE10" s="64"/>
      <c r="AF10" s="64"/>
      <c r="AG10" s="64"/>
      <c r="AH10" s="64"/>
      <c r="AI10" s="64"/>
      <c r="AJ10" s="64"/>
      <c r="AK10" s="2"/>
      <c r="AL10" s="64">
        <f>データ!U6</f>
        <v>7847</v>
      </c>
      <c r="AM10" s="64"/>
      <c r="AN10" s="64"/>
      <c r="AO10" s="64"/>
      <c r="AP10" s="64"/>
      <c r="AQ10" s="64"/>
      <c r="AR10" s="64"/>
      <c r="AS10" s="64"/>
      <c r="AT10" s="63">
        <f>データ!V6</f>
        <v>1.97</v>
      </c>
      <c r="AU10" s="63"/>
      <c r="AV10" s="63"/>
      <c r="AW10" s="63"/>
      <c r="AX10" s="63"/>
      <c r="AY10" s="63"/>
      <c r="AZ10" s="63"/>
      <c r="BA10" s="63"/>
      <c r="BB10" s="63">
        <f>データ!W6</f>
        <v>3983.25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263435</v>
      </c>
      <c r="D6" s="31">
        <f t="shared" si="3"/>
        <v>47</v>
      </c>
      <c r="E6" s="31">
        <f t="shared" si="3"/>
        <v>17</v>
      </c>
      <c r="F6" s="31">
        <f t="shared" si="3"/>
        <v>1</v>
      </c>
      <c r="G6" s="31">
        <f t="shared" si="3"/>
        <v>0</v>
      </c>
      <c r="H6" s="31" t="str">
        <f t="shared" si="3"/>
        <v>京都府　井手町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99.63</v>
      </c>
      <c r="P6" s="32">
        <f t="shared" si="3"/>
        <v>82.55</v>
      </c>
      <c r="Q6" s="32">
        <f t="shared" si="3"/>
        <v>1992</v>
      </c>
      <c r="R6" s="32">
        <f t="shared" si="3"/>
        <v>7899</v>
      </c>
      <c r="S6" s="32">
        <f t="shared" si="3"/>
        <v>18.04</v>
      </c>
      <c r="T6" s="32">
        <f t="shared" si="3"/>
        <v>437.86</v>
      </c>
      <c r="U6" s="32">
        <f t="shared" si="3"/>
        <v>7847</v>
      </c>
      <c r="V6" s="32">
        <f t="shared" si="3"/>
        <v>1.97</v>
      </c>
      <c r="W6" s="32">
        <f t="shared" si="3"/>
        <v>3983.25</v>
      </c>
      <c r="X6" s="33">
        <f>IF(X7="",NA(),X7)</f>
        <v>70.53</v>
      </c>
      <c r="Y6" s="33">
        <f t="shared" ref="Y6:AG6" si="4">IF(Y7="",NA(),Y7)</f>
        <v>77.39</v>
      </c>
      <c r="Z6" s="33">
        <f t="shared" si="4"/>
        <v>72.22</v>
      </c>
      <c r="AA6" s="33">
        <f t="shared" si="4"/>
        <v>78.38</v>
      </c>
      <c r="AB6" s="33">
        <f t="shared" si="4"/>
        <v>69.41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1565.43</v>
      </c>
      <c r="BF6" s="33">
        <f t="shared" ref="BF6:BN6" si="7">IF(BF7="",NA(),BF7)</f>
        <v>1381.07</v>
      </c>
      <c r="BG6" s="33">
        <f t="shared" si="7"/>
        <v>1264.03</v>
      </c>
      <c r="BH6" s="33">
        <f t="shared" si="7"/>
        <v>1034.9100000000001</v>
      </c>
      <c r="BI6" s="33">
        <f t="shared" si="7"/>
        <v>1190.31</v>
      </c>
      <c r="BJ6" s="33">
        <f t="shared" si="7"/>
        <v>1320.98</v>
      </c>
      <c r="BK6" s="33">
        <f t="shared" si="7"/>
        <v>1334.01</v>
      </c>
      <c r="BL6" s="33">
        <f t="shared" si="7"/>
        <v>1273.52</v>
      </c>
      <c r="BM6" s="33">
        <f t="shared" si="7"/>
        <v>1209.95</v>
      </c>
      <c r="BN6" s="33">
        <f t="shared" si="7"/>
        <v>1136.5</v>
      </c>
      <c r="BO6" s="32" t="str">
        <f>IF(BO7="","",IF(BO7="-","【-】","【"&amp;SUBSTITUTE(TEXT(BO7,"#,##0.00"),"-","△")&amp;"】"))</f>
        <v>【776.35】</v>
      </c>
      <c r="BP6" s="33">
        <f>IF(BP7="",NA(),BP7)</f>
        <v>58.22</v>
      </c>
      <c r="BQ6" s="33">
        <f t="shared" ref="BQ6:BY6" si="8">IF(BQ7="",NA(),BQ7)</f>
        <v>63.26</v>
      </c>
      <c r="BR6" s="33">
        <f t="shared" si="8"/>
        <v>56.51</v>
      </c>
      <c r="BS6" s="33">
        <f t="shared" si="8"/>
        <v>60.73</v>
      </c>
      <c r="BT6" s="33">
        <f t="shared" si="8"/>
        <v>54.17</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217.04</v>
      </c>
      <c r="CB6" s="33">
        <f t="shared" ref="CB6:CJ6" si="9">IF(CB7="",NA(),CB7)</f>
        <v>200.15</v>
      </c>
      <c r="CC6" s="33">
        <f t="shared" si="9"/>
        <v>225.52</v>
      </c>
      <c r="CD6" s="33">
        <f t="shared" si="9"/>
        <v>211.04</v>
      </c>
      <c r="CE6" s="33">
        <f t="shared" si="9"/>
        <v>238.23</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81.84</v>
      </c>
      <c r="CX6" s="33">
        <f t="shared" ref="CX6:DF6" si="11">IF(CX7="",NA(),CX7)</f>
        <v>83.2</v>
      </c>
      <c r="CY6" s="33">
        <f t="shared" si="11"/>
        <v>84.54</v>
      </c>
      <c r="CZ6" s="33">
        <f t="shared" si="11"/>
        <v>85.58</v>
      </c>
      <c r="DA6" s="33">
        <f t="shared" si="11"/>
        <v>86.35</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263435</v>
      </c>
      <c r="D7" s="35">
        <v>47</v>
      </c>
      <c r="E7" s="35">
        <v>17</v>
      </c>
      <c r="F7" s="35">
        <v>1</v>
      </c>
      <c r="G7" s="35">
        <v>0</v>
      </c>
      <c r="H7" s="35" t="s">
        <v>96</v>
      </c>
      <c r="I7" s="35" t="s">
        <v>97</v>
      </c>
      <c r="J7" s="35" t="s">
        <v>98</v>
      </c>
      <c r="K7" s="35" t="s">
        <v>99</v>
      </c>
      <c r="L7" s="35" t="s">
        <v>100</v>
      </c>
      <c r="M7" s="36" t="s">
        <v>101</v>
      </c>
      <c r="N7" s="36" t="s">
        <v>102</v>
      </c>
      <c r="O7" s="36">
        <v>99.63</v>
      </c>
      <c r="P7" s="36">
        <v>82.55</v>
      </c>
      <c r="Q7" s="36">
        <v>1992</v>
      </c>
      <c r="R7" s="36">
        <v>7899</v>
      </c>
      <c r="S7" s="36">
        <v>18.04</v>
      </c>
      <c r="T7" s="36">
        <v>437.86</v>
      </c>
      <c r="U7" s="36">
        <v>7847</v>
      </c>
      <c r="V7" s="36">
        <v>1.97</v>
      </c>
      <c r="W7" s="36">
        <v>3983.25</v>
      </c>
      <c r="X7" s="36">
        <v>70.53</v>
      </c>
      <c r="Y7" s="36">
        <v>77.39</v>
      </c>
      <c r="Z7" s="36">
        <v>72.22</v>
      </c>
      <c r="AA7" s="36">
        <v>78.38</v>
      </c>
      <c r="AB7" s="36">
        <v>69.41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1565.43</v>
      </c>
      <c r="BF7" s="36">
        <v>1381.07</v>
      </c>
      <c r="BG7" s="36">
        <v>1264.03</v>
      </c>
      <c r="BH7" s="36">
        <v>1034.9100000000001</v>
      </c>
      <c r="BI7" s="36">
        <v>1190.31</v>
      </c>
      <c r="BJ7" s="36">
        <v>1320.98</v>
      </c>
      <c r="BK7" s="36">
        <v>1334.01</v>
      </c>
      <c r="BL7" s="36">
        <v>1273.52</v>
      </c>
      <c r="BM7" s="36">
        <v>1209.95</v>
      </c>
      <c r="BN7" s="36">
        <v>1136.5</v>
      </c>
      <c r="BO7" s="36">
        <v>776.35</v>
      </c>
      <c r="BP7" s="36">
        <v>58.22</v>
      </c>
      <c r="BQ7" s="36">
        <v>63.26</v>
      </c>
      <c r="BR7" s="36">
        <v>56.51</v>
      </c>
      <c r="BS7" s="36">
        <v>60.73</v>
      </c>
      <c r="BT7" s="36">
        <v>54.17</v>
      </c>
      <c r="BU7" s="36">
        <v>68.63</v>
      </c>
      <c r="BV7" s="36">
        <v>67.14</v>
      </c>
      <c r="BW7" s="36">
        <v>67.849999999999994</v>
      </c>
      <c r="BX7" s="36">
        <v>69.48</v>
      </c>
      <c r="BY7" s="36">
        <v>71.650000000000006</v>
      </c>
      <c r="BZ7" s="36">
        <v>96.57</v>
      </c>
      <c r="CA7" s="36">
        <v>217.04</v>
      </c>
      <c r="CB7" s="36">
        <v>200.15</v>
      </c>
      <c r="CC7" s="36">
        <v>225.52</v>
      </c>
      <c r="CD7" s="36">
        <v>211.04</v>
      </c>
      <c r="CE7" s="36">
        <v>238.23</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81.84</v>
      </c>
      <c r="CX7" s="36">
        <v>83.2</v>
      </c>
      <c r="CY7" s="36">
        <v>84.54</v>
      </c>
      <c r="CZ7" s="36">
        <v>85.58</v>
      </c>
      <c r="DA7" s="36">
        <v>86.35</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2016-02-16T08:35:24Z</cp:lastPrinted>
  <dcterms:created xsi:type="dcterms:W3CDTF">2016-02-03T08:54:20Z</dcterms:created>
  <dcterms:modified xsi:type="dcterms:W3CDTF">2016-02-16T09:02:06Z</dcterms:modified>
  <cp:category/>
</cp:coreProperties>
</file>