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<sst xmlns="http://schemas.openxmlformats.org/spreadsheetml/2006/main" count="226" uniqueCount="111">
  <si>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</si>
  <si>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</si>
  <si>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</si>
  <si>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</si>
  <si>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</si>
  <si>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</si>
  <si>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</si>
  <si>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</si>
  <si>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</si>
  <si>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</si>
  <si>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</si>
  <si>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</si>
  <si>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</si>
  <si>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</si>
  <si>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</si>
  <si>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</si>
  <si>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</si>
  <si>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</si>
  <si>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</si>
  <si>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</si>
  <si>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</si>
  <si>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</si>
  <si>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</si>
  <si>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</si>
  <si>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</si>
  <si>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</si>
  <si>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</si>
  <si>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</si>
  <si>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</si>
  <si>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</si>
  <si>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</si>
  <si>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</si>
  <si>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</si>
  <si>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</si>
  <si>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</si>
  <si>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</si>
  <si>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</si>
  <si>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</si>
  <si>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</si>
  <si>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</si>
  <si>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</si>
  <si>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</si>
  <si>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</si>
  <si>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</si>
  <si>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</si>
  <si>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</si>
  <si>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</si>
  <si>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</si>
  <si>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</si>
  <si>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</si>
  <si>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</si>
  <si>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</si>
  <si>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</si>
  <si>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</si>
  <si>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</si>
  <si>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</si>
  <si>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</si>
  <si>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</si>
  <si>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</si>
  <si>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</si>
  <si>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</si>
  <si>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</si>
  <si>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</si>
  <si>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</si>
  <si>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</si>
  <si>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</si>
  <si>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</si>
  <si>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</si>
  <si>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</si>
  <si>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</si>
  <si>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</si>
  <si>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</si>
  <si>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</si>
  <si>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</si>
  <si>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</si>
  <si>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</si>
  <si>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</si>
  <si>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</si>
  <si>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</si>
  <si>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</si>
  <si>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</si>
  <si>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</si>
  <si>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</si>
  <si>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</si>
  <si>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</si>
  <si>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</si>
  <si>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</si>
  <si>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</si>
  <si>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</si>
  <si>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</si>
  <si>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</si>
  <si>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</si>
  <si>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</si>
  <si>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</si>
  <si>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</si>
  <si>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</si>
  <si>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久御山町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</si>
  <si>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</si>
  <si>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</si>
  <si>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</si>
  <si>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</si>
  <si>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</si>
  <si>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</si>
  <si>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</si>
  <si>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</si>
  <si>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</si>
  <si>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</si>
  <si>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</si>
  <si>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平成26年度収支も依然として赤字が続いており、料金収入等で賄えていない。
経費回収率から見ても、下水道使用料のみでは85％程度しか賄えておらず、汚水処理原価では、一般用の１㎥あたり使用料を汚水処理原価が上回っていることからも、料金改定の必要がある。
企業債残高対事業規模比率については、類似団体よりも低く、今後もさらに減っていく見通しであり、比較的良好である。
水洗化率は高水準ではあるが、処理区域内での汚水処理が適切に行われるためにも、100％に向け引続き整備を行っていく。</t>
    <rPh sb="0" eb="2">
      <t>ヘイセイ</t>
    </rPh>
    <rPh sb="4" eb="6">
      <t>ネンド</t>
    </rPh>
    <rPh sb="6" eb="8">
      <t>シュウシ</t>
    </rPh>
    <rPh sb="9" eb="11">
      <t>イゼン</t>
    </rPh>
    <rPh sb="14" eb="16">
      <t>アカジ</t>
    </rPh>
    <rPh sb="17" eb="18">
      <t>ツヅ</t>
    </rPh>
    <rPh sb="23" eb="25">
      <t>リョウキン</t>
    </rPh>
    <rPh sb="25" eb="27">
      <t>シュウニュウ</t>
    </rPh>
    <rPh sb="27" eb="28">
      <t>トウ</t>
    </rPh>
    <rPh sb="29" eb="30">
      <t>マカナ</t>
    </rPh>
    <rPh sb="37" eb="39">
      <t>ケイヒ</t>
    </rPh>
    <rPh sb="39" eb="41">
      <t>カイシュウ</t>
    </rPh>
    <rPh sb="41" eb="42">
      <t>リツ</t>
    </rPh>
    <rPh sb="44" eb="45">
      <t>ミ</t>
    </rPh>
    <rPh sb="48" eb="51">
      <t>ゲスイドウ</t>
    </rPh>
    <rPh sb="51" eb="54">
      <t>シヨウリョウ</t>
    </rPh>
    <rPh sb="61" eb="63">
      <t>テイド</t>
    </rPh>
    <rPh sb="65" eb="66">
      <t>マカナ</t>
    </rPh>
    <rPh sb="72" eb="74">
      <t>オスイ</t>
    </rPh>
    <rPh sb="74" eb="76">
      <t>ショリ</t>
    </rPh>
    <rPh sb="76" eb="78">
      <t>ゲンカ</t>
    </rPh>
    <rPh sb="81" eb="84">
      <t>イッパンヨウ</t>
    </rPh>
    <rPh sb="90" eb="93">
      <t>シヨウリョウ</t>
    </rPh>
    <rPh sb="94" eb="96">
      <t>オスイ</t>
    </rPh>
    <rPh sb="96" eb="98">
      <t>ショリ</t>
    </rPh>
    <rPh sb="98" eb="100">
      <t>ゲンカ</t>
    </rPh>
    <rPh sb="101" eb="103">
      <t>ウワマワ</t>
    </rPh>
    <rPh sb="113" eb="115">
      <t>リョウキン</t>
    </rPh>
    <rPh sb="115" eb="117">
      <t>カイテイ</t>
    </rPh>
    <rPh sb="118" eb="120">
      <t>ヒツヨウ</t>
    </rPh>
    <rPh sb="125" eb="127">
      <t>キギョウ</t>
    </rPh>
    <rPh sb="127" eb="128">
      <t>サイ</t>
    </rPh>
    <rPh sb="128" eb="130">
      <t>ザンダカ</t>
    </rPh>
    <rPh sb="130" eb="131">
      <t>タイ</t>
    </rPh>
    <rPh sb="131" eb="133">
      <t>ジギョウ</t>
    </rPh>
    <rPh sb="133" eb="135">
      <t>キボ</t>
    </rPh>
    <rPh sb="135" eb="137">
      <t>ヒリツ</t>
    </rPh>
    <rPh sb="143" eb="145">
      <t>ルイジ</t>
    </rPh>
    <rPh sb="145" eb="147">
      <t>ダンタイ</t>
    </rPh>
    <rPh sb="150" eb="151">
      <t>ヒク</t>
    </rPh>
    <rPh sb="153" eb="155">
      <t>コンゴ</t>
    </rPh>
    <rPh sb="159" eb="160">
      <t>ヘ</t>
    </rPh>
    <rPh sb="164" eb="166">
      <t>ミトオ</t>
    </rPh>
    <rPh sb="171" eb="174">
      <t>ヒカクテキ</t>
    </rPh>
    <rPh sb="174" eb="176">
      <t>リョウコウ</t>
    </rPh>
    <rPh sb="181" eb="184">
      <t>スイセンカ</t>
    </rPh>
    <rPh sb="184" eb="185">
      <t>リツ</t>
    </rPh>
    <rPh sb="186" eb="189">
      <t>コウスイジュン</t>
    </rPh>
    <rPh sb="195" eb="197">
      <t>ショリ</t>
    </rPh>
    <rPh sb="197" eb="199">
      <t>クイキ</t>
    </rPh>
    <rPh sb="199" eb="200">
      <t>ナイ</t>
    </rPh>
    <rPh sb="202" eb="204">
      <t>オスイ</t>
    </rPh>
    <rPh sb="204" eb="206">
      <t>ショリ</t>
    </rPh>
    <rPh sb="207" eb="209">
      <t>テキセツ</t>
    </rPh>
    <rPh sb="210" eb="211">
      <t>オコナ</t>
    </rPh>
    <rPh sb="224" eb="225">
      <t>ム</t>
    </rPh>
    <rPh sb="226" eb="228">
      <t>ヒキツヅ</t>
    </rPh>
    <rPh sb="229" eb="231">
      <t>セイビ</t>
    </rPh>
    <rPh sb="232" eb="233">
      <t>オコナ</t>
    </rPh>
    <phoneticPr fontId="4"/>
  </si>
  <si>
    <t>下水道供用開始が平成元年であるため、50年を経過する老朽管はなく、該当数値はないが、今後増加していく老朽管の改修に向け、長期的な計画を図っていく必要がある。</t>
    <rPh sb="0" eb="3">
      <t>ゲスイドウ</t>
    </rPh>
    <rPh sb="3" eb="5">
      <t>キョウヨウ</t>
    </rPh>
    <rPh sb="5" eb="7">
      <t>カイシ</t>
    </rPh>
    <rPh sb="8" eb="10">
      <t>ヘイセイ</t>
    </rPh>
    <rPh sb="10" eb="12">
      <t>ガンネン</t>
    </rPh>
    <rPh sb="20" eb="21">
      <t>ネン</t>
    </rPh>
    <rPh sb="22" eb="24">
      <t>ケイカ</t>
    </rPh>
    <rPh sb="26" eb="28">
      <t>ロウキュウ</t>
    </rPh>
    <rPh sb="28" eb="29">
      <t>カン</t>
    </rPh>
    <rPh sb="33" eb="35">
      <t>ガイトウ</t>
    </rPh>
    <rPh sb="35" eb="37">
      <t>スウチ</t>
    </rPh>
    <rPh sb="42" eb="44">
      <t>コンゴ</t>
    </rPh>
    <rPh sb="44" eb="46">
      <t>ゾウカ</t>
    </rPh>
    <rPh sb="50" eb="52">
      <t>ロウキュウ</t>
    </rPh>
    <rPh sb="52" eb="53">
      <t>カン</t>
    </rPh>
    <rPh sb="54" eb="56">
      <t>カイシュウ</t>
    </rPh>
    <rPh sb="57" eb="58">
      <t>ム</t>
    </rPh>
    <rPh sb="60" eb="63">
      <t>チョウキテキ</t>
    </rPh>
    <rPh sb="64" eb="66">
      <t>ケイカク</t>
    </rPh>
    <rPh sb="67" eb="68">
      <t>ハカ</t>
    </rPh>
    <rPh sb="72" eb="74">
      <t>ヒツヨウ</t>
    </rPh>
    <phoneticPr fontId="4"/>
  </si>
  <si>
    <t>過去５年間を見ても、収益的収支比率・経費回収率ともに100％を下回っており、厳しい経営状況であることがわかる。
今後増加が予測される管渠の老朽化に向け、将来の維持管理に係る経費を的確に把握するとともに、限られた財産を有効に活用し、効率的な事業運営をしていく必要がある。</t>
    <rPh sb="0" eb="2">
      <t>カコ</t>
    </rPh>
    <rPh sb="3" eb="5">
      <t>ネンカン</t>
    </rPh>
    <rPh sb="6" eb="7">
      <t>ミ</t>
    </rPh>
    <rPh sb="10" eb="13">
      <t>シュウエキテキ</t>
    </rPh>
    <rPh sb="13" eb="15">
      <t>シュウシ</t>
    </rPh>
    <rPh sb="15" eb="17">
      <t>ヒリツ</t>
    </rPh>
    <rPh sb="18" eb="20">
      <t>ケイヒ</t>
    </rPh>
    <rPh sb="20" eb="22">
      <t>カイシュウ</t>
    </rPh>
    <rPh sb="22" eb="23">
      <t>リツ</t>
    </rPh>
    <rPh sb="31" eb="33">
      <t>シタマワ</t>
    </rPh>
    <rPh sb="38" eb="39">
      <t>キビ</t>
    </rPh>
    <rPh sb="41" eb="43">
      <t>ケイエイ</t>
    </rPh>
    <rPh sb="43" eb="45">
      <t>ジョウキョウ</t>
    </rPh>
    <rPh sb="56" eb="58">
      <t>コンゴ</t>
    </rPh>
    <rPh sb="58" eb="60">
      <t>ゾウカ</t>
    </rPh>
    <rPh sb="61" eb="63">
      <t>ヨソク</t>
    </rPh>
    <rPh sb="66" eb="68">
      <t>カンキョ</t>
    </rPh>
    <rPh sb="69" eb="72">
      <t>ロウキュウカ</t>
    </rPh>
    <rPh sb="73" eb="74">
      <t>ム</t>
    </rPh>
    <rPh sb="76" eb="78">
      <t>ショウライ</t>
    </rPh>
    <rPh sb="79" eb="81">
      <t>イジ</t>
    </rPh>
    <rPh sb="81" eb="83">
      <t>カンリ</t>
    </rPh>
    <rPh sb="84" eb="85">
      <t>カカ</t>
    </rPh>
    <rPh sb="86" eb="88">
      <t>ケイヒ</t>
    </rPh>
    <rPh sb="89" eb="91">
      <t>テキカク</t>
    </rPh>
    <rPh sb="92" eb="94">
      <t>ハアク</t>
    </rPh>
    <rPh sb="101" eb="102">
      <t>カギ</t>
    </rPh>
    <rPh sb="105" eb="107">
      <t>ザイサン</t>
    </rPh>
    <rPh sb="108" eb="110">
      <t>ユウコウ</t>
    </rPh>
    <rPh sb="111" eb="113">
      <t>カツヨウ</t>
    </rPh>
    <rPh sb="115" eb="118">
      <t>コウリツテキ</t>
    </rPh>
    <rPh sb="119" eb="121">
      <t>ジギョウ</t>
    </rPh>
    <rPh sb="121" eb="123">
      <t>ウンエイ</t>
    </rPh>
    <rPh sb="128" eb="13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</si>
</sst>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37536"/>
        <c:axId val="865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37536"/>
        <c:axId val="86512000"/>
      </c:lineChart>
      <c:dateAx>
        <c:axId val="8393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12000"/>
        <c:crosses val="autoZero"/>
        <c:auto val="1"/>
        <c:lblOffset val="100"/>
        <c:baseTimeUnit val="years"/>
      </c:dateAx>
      <c:valAx>
        <c:axId val="865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3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13440"/>
        <c:axId val="8804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53.79</c:v>
                </c:pt>
                <c:pt idx="2">
                  <c:v>55.41</c:v>
                </c:pt>
                <c:pt idx="3">
                  <c:v>55.81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13440"/>
        <c:axId val="88040192"/>
      </c:lineChart>
      <c:dateAx>
        <c:axId val="880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40192"/>
        <c:crosses val="autoZero"/>
        <c:auto val="1"/>
        <c:lblOffset val="100"/>
        <c:baseTimeUnit val="years"/>
      </c:dateAx>
      <c:valAx>
        <c:axId val="8804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01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92.94</c:v>
                </c:pt>
                <c:pt idx="1">
                  <c:v>90.72</c:v>
                </c:pt>
                <c:pt idx="2">
                  <c:v>95.05</c:v>
                </c:pt>
                <c:pt idx="3">
                  <c:v>95.36</c:v>
                </c:pt>
                <c:pt idx="4">
                  <c:v>96.64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58112"/>
        <c:axId val="8806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58112"/>
        <c:axId val="88064384"/>
      </c:lineChart>
      <c:dateAx>
        <c:axId val="880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64384"/>
        <c:crosses val="autoZero"/>
        <c:auto val="1"/>
        <c:lblOffset val="100"/>
        <c:baseTimeUnit val="years"/>
      </c:dateAx>
      <c:valAx>
        <c:axId val="8806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05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93.96</c:v>
                </c:pt>
                <c:pt idx="1">
                  <c:v>93.16</c:v>
                </c:pt>
                <c:pt idx="2">
                  <c:v>87.77</c:v>
                </c:pt>
                <c:pt idx="3">
                  <c:v>86.04</c:v>
                </c:pt>
                <c:pt idx="4">
                  <c:v>87.98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38112"/>
        <c:axId val="8655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38112"/>
        <c:axId val="86552576"/>
      </c:lineChart>
      <c:dateAx>
        <c:axId val="8653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52576"/>
        <c:crosses val="autoZero"/>
        <c:auto val="1"/>
        <c:lblOffset val="100"/>
        <c:baseTimeUnit val="years"/>
      </c:dateAx>
      <c:valAx>
        <c:axId val="8655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3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82784"/>
        <c:axId val="8658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82784"/>
        <c:axId val="86584704"/>
      </c:lineChart>
      <c:dateAx>
        <c:axId val="8658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84704"/>
        <c:crosses val="autoZero"/>
        <c:auto val="1"/>
        <c:lblOffset val="100"/>
        <c:baseTimeUnit val="years"/>
      </c:dateAx>
      <c:valAx>
        <c:axId val="8658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8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5168"/>
        <c:axId val="8661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15168"/>
        <c:axId val="86617088"/>
      </c:lineChart>
      <c:dateAx>
        <c:axId val="8661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17088"/>
        <c:crosses val="autoZero"/>
        <c:auto val="1"/>
        <c:lblOffset val="100"/>
        <c:baseTimeUnit val="years"/>
      </c:dateAx>
      <c:valAx>
        <c:axId val="8661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1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33952"/>
        <c:axId val="8673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33952"/>
        <c:axId val="86735872"/>
      </c:lineChart>
      <c:dateAx>
        <c:axId val="8673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35872"/>
        <c:crosses val="autoZero"/>
        <c:auto val="1"/>
        <c:lblOffset val="100"/>
        <c:baseTimeUnit val="years"/>
      </c:dateAx>
      <c:valAx>
        <c:axId val="8673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3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20928"/>
        <c:axId val="8782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20928"/>
        <c:axId val="87827200"/>
      </c:lineChart>
      <c:dateAx>
        <c:axId val="8782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27200"/>
        <c:crosses val="autoZero"/>
        <c:auto val="1"/>
        <c:lblOffset val="100"/>
        <c:baseTimeUnit val="years"/>
      </c:dateAx>
      <c:valAx>
        <c:axId val="8782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2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704.94</c:v>
                </c:pt>
                <c:pt idx="1">
                  <c:v>686.85</c:v>
                </c:pt>
                <c:pt idx="2">
                  <c:v>632.33000000000004</c:v>
                </c:pt>
                <c:pt idx="3">
                  <c:v>602.29</c:v>
                </c:pt>
                <c:pt idx="4">
                  <c:v>529.9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45120"/>
        <c:axId val="8786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45120"/>
        <c:axId val="87863680"/>
      </c:lineChart>
      <c:dateAx>
        <c:axId val="8784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63680"/>
        <c:crosses val="autoZero"/>
        <c:auto val="1"/>
        <c:lblOffset val="100"/>
        <c:baseTimeUnit val="years"/>
      </c:dateAx>
      <c:valAx>
        <c:axId val="8786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4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93.23</c:v>
                </c:pt>
                <c:pt idx="1">
                  <c:v>92.34</c:v>
                </c:pt>
                <c:pt idx="2">
                  <c:v>86.46</c:v>
                </c:pt>
                <c:pt idx="3">
                  <c:v>85.45</c:v>
                </c:pt>
                <c:pt idx="4">
                  <c:v>85.26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792"/>
        <c:axId val="8797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792"/>
        <c:axId val="87971712"/>
      </c:lineChart>
      <c:dateAx>
        <c:axId val="8796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71712"/>
        <c:crosses val="autoZero"/>
        <c:auto val="1"/>
        <c:lblOffset val="100"/>
        <c:baseTimeUnit val="years"/>
      </c:dateAx>
      <c:valAx>
        <c:axId val="8797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6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142.51</c:v>
                </c:pt>
                <c:pt idx="1">
                  <c:v>143.36000000000001</c:v>
                </c:pt>
                <c:pt idx="2">
                  <c:v>153.5</c:v>
                </c:pt>
                <c:pt idx="3">
                  <c:v>155.94999999999999</c:v>
                </c:pt>
                <c:pt idx="4">
                  <c:v>159.5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01536"/>
        <c:axId val="8800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01536"/>
        <c:axId val="88003712"/>
      </c:lineChart>
      <c:dateAx>
        <c:axId val="8800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03712"/>
        <c:crosses val="autoZero"/>
        <c:auto val="1"/>
        <c:lblOffset val="100"/>
        <c:baseTimeUnit val="years"/>
      </c:dateAx>
      <c:valAx>
        <c:axId val="8800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00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7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京都府　久御山町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16390</v>
      </c>
      <c r="AM8" s="64"/>
      <c r="AN8" s="64"/>
      <c r="AO8" s="64"/>
      <c r="AP8" s="64"/>
      <c r="AQ8" s="64"/>
      <c r="AR8" s="64"/>
      <c r="AS8" s="64"/>
      <c r="AT8" s="63">
        <f>データ!S6</f>
        <v>13.86</v>
      </c>
      <c r="AU8" s="63"/>
      <c r="AV8" s="63"/>
      <c r="AW8" s="63"/>
      <c r="AX8" s="63"/>
      <c r="AY8" s="63"/>
      <c r="AZ8" s="63"/>
      <c r="BA8" s="63"/>
      <c r="BB8" s="63">
        <f>データ!T6</f>
        <v>1182.54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95.25</v>
      </c>
      <c r="Q10" s="63"/>
      <c r="R10" s="63"/>
      <c r="S10" s="63"/>
      <c r="T10" s="63"/>
      <c r="U10" s="63"/>
      <c r="V10" s="63"/>
      <c r="W10" s="63">
        <f>データ!P6</f>
        <v>90.39</v>
      </c>
      <c r="X10" s="63"/>
      <c r="Y10" s="63"/>
      <c r="Z10" s="63"/>
      <c r="AA10" s="63"/>
      <c r="AB10" s="63"/>
      <c r="AC10" s="63"/>
      <c r="AD10" s="64">
        <f>データ!Q6</f>
        <v>1909</v>
      </c>
      <c r="AE10" s="64"/>
      <c r="AF10" s="64"/>
      <c r="AG10" s="64"/>
      <c r="AH10" s="64"/>
      <c r="AI10" s="64"/>
      <c r="AJ10" s="64"/>
      <c r="AK10" s="2"/>
      <c r="AL10" s="64">
        <f>データ!U6</f>
        <v>15584</v>
      </c>
      <c r="AM10" s="64"/>
      <c r="AN10" s="64"/>
      <c r="AO10" s="64"/>
      <c r="AP10" s="64"/>
      <c r="AQ10" s="64"/>
      <c r="AR10" s="64"/>
      <c r="AS10" s="64"/>
      <c r="AT10" s="63">
        <f>データ!V6</f>
        <v>5.0199999999999996</v>
      </c>
      <c r="AU10" s="63"/>
      <c r="AV10" s="63"/>
      <c r="AW10" s="63"/>
      <c r="AX10" s="63"/>
      <c r="AY10" s="63"/>
      <c r="AZ10" s="63"/>
      <c r="BA10" s="63"/>
      <c r="BB10" s="63">
        <f>データ!W6</f>
        <v>3104.38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263222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京都府　久御山町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95.25</v>
      </c>
      <c r="P6" s="32">
        <f t="shared" si="3"/>
        <v>90.39</v>
      </c>
      <c r="Q6" s="32">
        <f t="shared" si="3"/>
        <v>1909</v>
      </c>
      <c r="R6" s="32">
        <f t="shared" si="3"/>
        <v>16390</v>
      </c>
      <c r="S6" s="32">
        <f t="shared" si="3"/>
        <v>13.86</v>
      </c>
      <c r="T6" s="32">
        <f t="shared" si="3"/>
        <v>1182.54</v>
      </c>
      <c r="U6" s="32">
        <f t="shared" si="3"/>
        <v>15584</v>
      </c>
      <c r="V6" s="32">
        <f t="shared" si="3"/>
        <v>5.0199999999999996</v>
      </c>
      <c r="W6" s="32">
        <f t="shared" si="3"/>
        <v>3104.38</v>
      </c>
      <c r="X6" s="33">
        <f>IF(X7="",NA(),X7)</f>
        <v>93.96</v>
      </c>
      <c r="Y6" s="33">
        <f t="shared" ref="Y6:AG6" si="4">IF(Y7="",NA(),Y7)</f>
        <v>93.16</v>
      </c>
      <c r="Z6" s="33">
        <f t="shared" si="4"/>
        <v>87.77</v>
      </c>
      <c r="AA6" s="33">
        <f t="shared" si="4"/>
        <v>86.04</v>
      </c>
      <c r="AB6" s="33">
        <f t="shared" si="4"/>
        <v>87.98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704.94</v>
      </c>
      <c r="BF6" s="33">
        <f t="shared" ref="BF6:BN6" si="7">IF(BF7="",NA(),BF7)</f>
        <v>686.85</v>
      </c>
      <c r="BG6" s="33">
        <f t="shared" si="7"/>
        <v>632.33000000000004</v>
      </c>
      <c r="BH6" s="33">
        <f t="shared" si="7"/>
        <v>602.29</v>
      </c>
      <c r="BI6" s="33">
        <f t="shared" si="7"/>
        <v>529.9</v>
      </c>
      <c r="BJ6" s="33">
        <f t="shared" si="7"/>
        <v>1320.98</v>
      </c>
      <c r="BK6" s="33">
        <f t="shared" si="7"/>
        <v>1334.01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93.23</v>
      </c>
      <c r="BQ6" s="33">
        <f t="shared" ref="BQ6:BY6" si="8">IF(BQ7="",NA(),BQ7)</f>
        <v>92.34</v>
      </c>
      <c r="BR6" s="33">
        <f t="shared" si="8"/>
        <v>86.46</v>
      </c>
      <c r="BS6" s="33">
        <f t="shared" si="8"/>
        <v>85.45</v>
      </c>
      <c r="BT6" s="33">
        <f t="shared" si="8"/>
        <v>85.26</v>
      </c>
      <c r="BU6" s="33">
        <f t="shared" si="8"/>
        <v>68.63</v>
      </c>
      <c r="BV6" s="33">
        <f t="shared" si="8"/>
        <v>67.14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142.51</v>
      </c>
      <c r="CB6" s="33">
        <f t="shared" ref="CB6:CJ6" si="9">IF(CB7="",NA(),CB7)</f>
        <v>143.36000000000001</v>
      </c>
      <c r="CC6" s="33">
        <f t="shared" si="9"/>
        <v>153.5</v>
      </c>
      <c r="CD6" s="33">
        <f t="shared" si="9"/>
        <v>155.94999999999999</v>
      </c>
      <c r="CE6" s="33">
        <f t="shared" si="9"/>
        <v>159.5</v>
      </c>
      <c r="CF6" s="33">
        <f t="shared" si="9"/>
        <v>222.94</v>
      </c>
      <c r="CG6" s="33">
        <f t="shared" si="9"/>
        <v>224.83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53.07</v>
      </c>
      <c r="CR6" s="33">
        <f t="shared" si="10"/>
        <v>53.79</v>
      </c>
      <c r="CS6" s="33">
        <f t="shared" si="10"/>
        <v>55.41</v>
      </c>
      <c r="CT6" s="33">
        <f t="shared" si="10"/>
        <v>55.81</v>
      </c>
      <c r="CU6" s="33">
        <f t="shared" si="10"/>
        <v>54.44</v>
      </c>
      <c r="CV6" s="32" t="str">
        <f>IF(CV7="","",IF(CV7="-","【-】","【"&amp;SUBSTITUTE(TEXT(CV7,"#,##0.00"),"-","△")&amp;"】"))</f>
        <v>【60.35】</v>
      </c>
      <c r="CW6" s="33">
        <f>IF(CW7="",NA(),CW7)</f>
        <v>92.94</v>
      </c>
      <c r="CX6" s="33">
        <f t="shared" ref="CX6:DF6" si="11">IF(CX7="",NA(),CX7)</f>
        <v>90.72</v>
      </c>
      <c r="CY6" s="33">
        <f t="shared" si="11"/>
        <v>95.05</v>
      </c>
      <c r="CZ6" s="33">
        <f t="shared" si="11"/>
        <v>95.36</v>
      </c>
      <c r="DA6" s="33">
        <f t="shared" si="11"/>
        <v>96.64</v>
      </c>
      <c r="DB6" s="33">
        <f t="shared" si="11"/>
        <v>83.69</v>
      </c>
      <c r="DC6" s="33">
        <f t="shared" si="11"/>
        <v>83.76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0.17</v>
      </c>
      <c r="EI6" s="33">
        <f t="shared" si="14"/>
        <v>0.02</v>
      </c>
      <c r="EJ6" s="33">
        <f t="shared" si="14"/>
        <v>0.01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263222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95.25</v>
      </c>
      <c r="P7" s="36">
        <v>90.39</v>
      </c>
      <c r="Q7" s="36">
        <v>1909</v>
      </c>
      <c r="R7" s="36">
        <v>16390</v>
      </c>
      <c r="S7" s="36">
        <v>13.86</v>
      </c>
      <c r="T7" s="36">
        <v>1182.54</v>
      </c>
      <c r="U7" s="36">
        <v>15584</v>
      </c>
      <c r="V7" s="36">
        <v>5.0199999999999996</v>
      </c>
      <c r="W7" s="36">
        <v>3104.38</v>
      </c>
      <c r="X7" s="36">
        <v>93.96</v>
      </c>
      <c r="Y7" s="36">
        <v>93.16</v>
      </c>
      <c r="Z7" s="36">
        <v>87.77</v>
      </c>
      <c r="AA7" s="36">
        <v>86.04</v>
      </c>
      <c r="AB7" s="36">
        <v>87.98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704.94</v>
      </c>
      <c r="BF7" s="36">
        <v>686.85</v>
      </c>
      <c r="BG7" s="36">
        <v>632.33000000000004</v>
      </c>
      <c r="BH7" s="36">
        <v>602.29</v>
      </c>
      <c r="BI7" s="36">
        <v>529.9</v>
      </c>
      <c r="BJ7" s="36">
        <v>1320.98</v>
      </c>
      <c r="BK7" s="36">
        <v>1334.01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93.23</v>
      </c>
      <c r="BQ7" s="36">
        <v>92.34</v>
      </c>
      <c r="BR7" s="36">
        <v>86.46</v>
      </c>
      <c r="BS7" s="36">
        <v>85.45</v>
      </c>
      <c r="BT7" s="36">
        <v>85.26</v>
      </c>
      <c r="BU7" s="36">
        <v>68.63</v>
      </c>
      <c r="BV7" s="36">
        <v>67.14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142.51</v>
      </c>
      <c r="CB7" s="36">
        <v>143.36000000000001</v>
      </c>
      <c r="CC7" s="36">
        <v>153.5</v>
      </c>
      <c r="CD7" s="36">
        <v>155.94999999999999</v>
      </c>
      <c r="CE7" s="36">
        <v>159.5</v>
      </c>
      <c r="CF7" s="36">
        <v>222.94</v>
      </c>
      <c r="CG7" s="36">
        <v>224.83</v>
      </c>
      <c r="CH7" s="36">
        <v>224.94</v>
      </c>
      <c r="CI7" s="36">
        <v>220.67</v>
      </c>
      <c r="CJ7" s="36">
        <v>217.82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53.07</v>
      </c>
      <c r="CR7" s="36">
        <v>53.79</v>
      </c>
      <c r="CS7" s="36">
        <v>55.41</v>
      </c>
      <c r="CT7" s="36">
        <v>55.81</v>
      </c>
      <c r="CU7" s="36">
        <v>54.44</v>
      </c>
      <c r="CV7" s="36">
        <v>60.35</v>
      </c>
      <c r="CW7" s="36">
        <v>92.94</v>
      </c>
      <c r="CX7" s="36">
        <v>90.72</v>
      </c>
      <c r="CY7" s="36">
        <v>95.05</v>
      </c>
      <c r="CZ7" s="36">
        <v>95.36</v>
      </c>
      <c r="DA7" s="36">
        <v>96.64</v>
      </c>
      <c r="DB7" s="36">
        <v>83.69</v>
      </c>
      <c r="DC7" s="36">
        <v>83.76</v>
      </c>
      <c r="DD7" s="36">
        <v>84.12</v>
      </c>
      <c r="DE7" s="36">
        <v>84.41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0.17</v>
      </c>
      <c r="EI7" s="36">
        <v>0.02</v>
      </c>
      <c r="EJ7" s="36">
        <v>0.01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*</cp:lastModifiedBy>
  <cp:lastPrinted>2016-02-19T01:04:28Z</cp:lastPrinted>
  <dcterms:created xsi:type="dcterms:W3CDTF">2016-02-03T08:54:19Z</dcterms:created>
  <dcterms:modified xsi:type="dcterms:W3CDTF">2016-02-19T01:04:31Z</dcterms:modified>
</cp:coreProperties>
</file>