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<sst xmlns="http://schemas.openxmlformats.org/spreadsheetml/2006/main" count="218" uniqueCount="108">
  <si>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</si>
  <si>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</si>
  <si>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</si>
  <si>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</si>
  <si>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</si>
  <si>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</si>
  <si>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</si>
  <si>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</si>
  <si>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</si>
  <si>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</si>
  <si>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</si>
  <si>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</si>
  <si>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</si>
  <si>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</si>
  <si>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</si>
  <si>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</si>
  <si>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</si>
  <si>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</si>
  <si>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</si>
  <si>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</si>
  <si>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</si>
  <si>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</si>
  <si>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</si>
  <si>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</si>
  <si>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</si>
  <si>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</si>
  <si>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</si>
  <si>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</si>
  <si>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</si>
  <si>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</si>
  <si>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</si>
  <si>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</si>
  <si>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</si>
  <si>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</si>
  <si>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</si>
  <si>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</si>
  <si>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</si>
  <si>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</si>
  <si>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</si>
  <si>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</si>
  <si>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</si>
  <si>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</si>
  <si>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</si>
  <si>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</si>
  <si>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</si>
  <si>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</si>
  <si>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</si>
  <si>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</si>
  <si>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</si>
  <si>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</si>
  <si>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</si>
  <si>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</si>
  <si>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</si>
  <si>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</si>
  <si>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</si>
  <si>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</si>
  <si>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</si>
  <si>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</si>
  <si>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</si>
  <si>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</si>
  <si>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</si>
  <si>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</si>
  <si>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</si>
  <si>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</si>
  <si>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</si>
  <si>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</si>
  <si>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</si>
  <si>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</si>
  <si>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</si>
  <si>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</si>
  <si>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</si>
  <si>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</si>
  <si>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</si>
  <si>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</si>
  <si>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</si>
  <si>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</si>
  <si>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</si>
  <si>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</si>
  <si>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</si>
  <si>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</si>
  <si>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</si>
  <si>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</si>
  <si>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</si>
  <si>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</si>
  <si>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</si>
  <si>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</si>
  <si>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</si>
  <si>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</si>
  <si>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</si>
  <si>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</si>
  <si>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</si>
  <si>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</si>
  <si>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</si>
  <si>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木津川市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</si>
  <si>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</si>
  <si>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</si>
  <si>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</si>
  <si>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</si>
  <si>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</si>
  <si>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</si>
  <si>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</si>
  <si>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</si>
  <si>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</si>
  <si>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</si>
  <si>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</si>
  <si>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管路更新率は類似団体平均を大きく上回っている。平成15年度から継続実施している基幹改良事業によるものである。</t>
    <rPh sb="1" eb="3">
      <t>カンロ</t>
    </rPh>
    <rPh sb="3" eb="5">
      <t>コウシン</t>
    </rPh>
    <rPh sb="5" eb="6">
      <t>リツ</t>
    </rPh>
    <rPh sb="7" eb="9">
      <t>ルイジ</t>
    </rPh>
    <rPh sb="9" eb="11">
      <t>ダンタイ</t>
    </rPh>
    <rPh sb="11" eb="13">
      <t>ヘイキン</t>
    </rPh>
    <rPh sb="14" eb="15">
      <t>オオ</t>
    </rPh>
    <rPh sb="17" eb="19">
      <t>ウワマワ</t>
    </rPh>
    <rPh sb="24" eb="26">
      <t>ヘイセイ</t>
    </rPh>
    <rPh sb="28" eb="30">
      <t>ネンド</t>
    </rPh>
    <rPh sb="32" eb="34">
      <t>ケイゾク</t>
    </rPh>
    <rPh sb="34" eb="36">
      <t>ジッシ</t>
    </rPh>
    <rPh sb="40" eb="42">
      <t>キカン</t>
    </rPh>
    <rPh sb="42" eb="44">
      <t>カイリョウ</t>
    </rPh>
    <rPh sb="44" eb="46">
      <t>ジギョウ</t>
    </rPh>
    <phoneticPr fontId="4"/>
  </si>
  <si>
    <t>　木津川市の簡易水道事業は、市街化調整区域内のみで実施していることに加え、その中心的な地域が史跡恭仁宮の公有化対象であり、今後給水人口及び有収水量の増加による収益の向上が望めない。
　このようなことから平成28年度に基幹改良事業を完了させ、平成29年4月に水道事業と統合することにより、経費の削減を図る方針である。</t>
    <rPh sb="1" eb="5">
      <t>キヅガワシ</t>
    </rPh>
    <rPh sb="6" eb="8">
      <t>カンイ</t>
    </rPh>
    <rPh sb="8" eb="10">
      <t>スイドウ</t>
    </rPh>
    <rPh sb="10" eb="12">
      <t>ジギョウ</t>
    </rPh>
    <rPh sb="14" eb="17">
      <t>シガイカ</t>
    </rPh>
    <rPh sb="17" eb="19">
      <t>チョウセイ</t>
    </rPh>
    <rPh sb="19" eb="21">
      <t>クイキ</t>
    </rPh>
    <rPh sb="21" eb="22">
      <t>ナイ</t>
    </rPh>
    <rPh sb="25" eb="27">
      <t>ジッシ</t>
    </rPh>
    <rPh sb="34" eb="35">
      <t>クワ</t>
    </rPh>
    <rPh sb="39" eb="41">
      <t>チュウシン</t>
    </rPh>
    <rPh sb="41" eb="42">
      <t>テキ</t>
    </rPh>
    <rPh sb="43" eb="45">
      <t>チイキ</t>
    </rPh>
    <rPh sb="46" eb="48">
      <t>シセキ</t>
    </rPh>
    <rPh sb="48" eb="49">
      <t>ヤスシ</t>
    </rPh>
    <rPh sb="49" eb="50">
      <t>ジン</t>
    </rPh>
    <rPh sb="50" eb="51">
      <t>ミヤ</t>
    </rPh>
    <rPh sb="52" eb="55">
      <t>コウユウカ</t>
    </rPh>
    <rPh sb="55" eb="57">
      <t>タイショウ</t>
    </rPh>
    <rPh sb="61" eb="63">
      <t>コンゴ</t>
    </rPh>
    <rPh sb="63" eb="65">
      <t>キュウスイ</t>
    </rPh>
    <rPh sb="65" eb="67">
      <t>ジンコウ</t>
    </rPh>
    <rPh sb="67" eb="68">
      <t>オヨ</t>
    </rPh>
    <rPh sb="69" eb="71">
      <t>ユウシュウ</t>
    </rPh>
    <rPh sb="71" eb="73">
      <t>スイリョウ</t>
    </rPh>
    <rPh sb="74" eb="75">
      <t>ゾウ</t>
    </rPh>
    <rPh sb="75" eb="76">
      <t>カ</t>
    </rPh>
    <rPh sb="79" eb="81">
      <t>シュウエキ</t>
    </rPh>
    <rPh sb="82" eb="84">
      <t>コウジョウ</t>
    </rPh>
    <rPh sb="85" eb="86">
      <t>ノゾ</t>
    </rPh>
    <rPh sb="101" eb="103">
      <t>ヘイセイ</t>
    </rPh>
    <rPh sb="105" eb="107">
      <t>ネンド</t>
    </rPh>
    <rPh sb="108" eb="110">
      <t>キカン</t>
    </rPh>
    <rPh sb="110" eb="112">
      <t>カイリョウ</t>
    </rPh>
    <rPh sb="112" eb="114">
      <t>ジギョウ</t>
    </rPh>
    <rPh sb="115" eb="117">
      <t>カンリョウ</t>
    </rPh>
    <rPh sb="120" eb="122">
      <t>ヘイセイ</t>
    </rPh>
    <rPh sb="124" eb="125">
      <t>ネン</t>
    </rPh>
    <rPh sb="126" eb="127">
      <t>ガツ</t>
    </rPh>
    <rPh sb="128" eb="130">
      <t>スイドウ</t>
    </rPh>
    <rPh sb="130" eb="132">
      <t>ジギョウ</t>
    </rPh>
    <rPh sb="133" eb="135">
      <t>トウゴウ</t>
    </rPh>
    <rPh sb="143" eb="145">
      <t>ケイヒ</t>
    </rPh>
    <rPh sb="146" eb="148">
      <t>サクゲン</t>
    </rPh>
    <rPh sb="149" eb="150">
      <t>ハカ</t>
    </rPh>
    <rPh sb="151" eb="153">
      <t>ホウシン</t>
    </rPh>
    <phoneticPr fontId="4"/>
  </si>
  <si>
    <t xml:space="preserve"> 収益的収支比率は類似団体平均値を上回っているが、100%未満となっており赤字が続いている。企業債残高対給水収益比率は、基幹改良事業に伴う企業債の借入により増加傾向にある。
　料金回収率は類似団体平均値を上回っているが、減少する傾向にある。給水原価は元利償還金の増加が要因となって増加傾向にある。施設利用率は類似団体平均値を上回っているが、低下傾向にある。有収率は類似団体平均値を大きく上回っており、平成15年度から継続実施している基幹改良事業の成果が表れている。
　経営指標が低迷している要因は、いずれも給水人口及び有収水量の減少に起因する給水収益の悪化である。</t>
    <rPh sb="1" eb="3">
      <t>シュウエキ</t>
    </rPh>
    <rPh sb="3" eb="4">
      <t>テキ</t>
    </rPh>
    <rPh sb="4" eb="6">
      <t>シュウシ</t>
    </rPh>
    <rPh sb="6" eb="8">
      <t>ヒリツ</t>
    </rPh>
    <rPh sb="9" eb="11">
      <t>ルイジ</t>
    </rPh>
    <rPh sb="11" eb="13">
      <t>ダンタイ</t>
    </rPh>
    <rPh sb="13" eb="16">
      <t>ヘイキンチ</t>
    </rPh>
    <rPh sb="17" eb="19">
      <t>ウワマワ</t>
    </rPh>
    <rPh sb="29" eb="31">
      <t>ミマン</t>
    </rPh>
    <rPh sb="37" eb="39">
      <t>アカジ</t>
    </rPh>
    <rPh sb="40" eb="41">
      <t>ツヅ</t>
    </rPh>
    <rPh sb="46" eb="48">
      <t>キギョウ</t>
    </rPh>
    <rPh sb="48" eb="49">
      <t>サイ</t>
    </rPh>
    <rPh sb="49" eb="51">
      <t>ザンダカ</t>
    </rPh>
    <rPh sb="51" eb="52">
      <t>タイ</t>
    </rPh>
    <rPh sb="52" eb="54">
      <t>キュウスイ</t>
    </rPh>
    <rPh sb="54" eb="56">
      <t>シュウエキ</t>
    </rPh>
    <rPh sb="56" eb="58">
      <t>ヒリツ</t>
    </rPh>
    <rPh sb="60" eb="62">
      <t>キカン</t>
    </rPh>
    <rPh sb="62" eb="64">
      <t>カイリョウ</t>
    </rPh>
    <rPh sb="64" eb="66">
      <t>ジギョウ</t>
    </rPh>
    <rPh sb="67" eb="68">
      <t>トモナ</t>
    </rPh>
    <rPh sb="69" eb="71">
      <t>キギョウ</t>
    </rPh>
    <rPh sb="71" eb="72">
      <t>サイ</t>
    </rPh>
    <rPh sb="73" eb="75">
      <t>カリイレ</t>
    </rPh>
    <rPh sb="78" eb="80">
      <t>ゾウカ</t>
    </rPh>
    <rPh sb="80" eb="82">
      <t>ケイコウ</t>
    </rPh>
    <rPh sb="88" eb="90">
      <t>リョウキン</t>
    </rPh>
    <rPh sb="90" eb="92">
      <t>カイシュウ</t>
    </rPh>
    <rPh sb="92" eb="93">
      <t>リツ</t>
    </rPh>
    <rPh sb="94" eb="96">
      <t>ルイジ</t>
    </rPh>
    <rPh sb="96" eb="98">
      <t>ダンタイ</t>
    </rPh>
    <rPh sb="98" eb="101">
      <t>ヘイキンチ</t>
    </rPh>
    <rPh sb="102" eb="104">
      <t>ウワマワ</t>
    </rPh>
    <rPh sb="110" eb="112">
      <t>ゲンショウ</t>
    </rPh>
    <rPh sb="114" eb="116">
      <t>ケイコウ</t>
    </rPh>
    <rPh sb="120" eb="122">
      <t>キュウスイ</t>
    </rPh>
    <rPh sb="122" eb="124">
      <t>ゲンカ</t>
    </rPh>
    <rPh sb="125" eb="127">
      <t>ガンリ</t>
    </rPh>
    <rPh sb="127" eb="129">
      <t>ショウカン</t>
    </rPh>
    <rPh sb="129" eb="130">
      <t>キン</t>
    </rPh>
    <rPh sb="131" eb="132">
      <t>フ</t>
    </rPh>
    <rPh sb="132" eb="133">
      <t>カ</t>
    </rPh>
    <rPh sb="134" eb="136">
      <t>ヨウイン</t>
    </rPh>
    <rPh sb="140" eb="142">
      <t>ゾウカ</t>
    </rPh>
    <rPh sb="142" eb="144">
      <t>ケイコウ</t>
    </rPh>
    <rPh sb="148" eb="150">
      <t>シセツ</t>
    </rPh>
    <rPh sb="150" eb="153">
      <t>リヨウリツ</t>
    </rPh>
    <rPh sb="154" eb="156">
      <t>ルイジ</t>
    </rPh>
    <rPh sb="156" eb="158">
      <t>ダンタイ</t>
    </rPh>
    <rPh sb="158" eb="161">
      <t>ヘイキンチ</t>
    </rPh>
    <rPh sb="162" eb="164">
      <t>ウワマワ</t>
    </rPh>
    <rPh sb="170" eb="172">
      <t>テイカ</t>
    </rPh>
    <rPh sb="172" eb="174">
      <t>ケイコウ</t>
    </rPh>
    <rPh sb="178" eb="180">
      <t>ユウシュウ</t>
    </rPh>
    <rPh sb="180" eb="181">
      <t>リツ</t>
    </rPh>
    <rPh sb="182" eb="184">
      <t>ルイジ</t>
    </rPh>
    <rPh sb="184" eb="186">
      <t>ダンタイ</t>
    </rPh>
    <rPh sb="186" eb="189">
      <t>ヘイキンチ</t>
    </rPh>
    <rPh sb="190" eb="191">
      <t>オオ</t>
    </rPh>
    <rPh sb="193" eb="195">
      <t>ウワマワ</t>
    </rPh>
    <rPh sb="200" eb="202">
      <t>ヘイセイ</t>
    </rPh>
    <rPh sb="204" eb="206">
      <t>ネンド</t>
    </rPh>
    <rPh sb="208" eb="210">
      <t>ケイゾク</t>
    </rPh>
    <rPh sb="210" eb="212">
      <t>ジッシ</t>
    </rPh>
    <rPh sb="216" eb="218">
      <t>キカン</t>
    </rPh>
    <rPh sb="218" eb="220">
      <t>カイリョウ</t>
    </rPh>
    <rPh sb="220" eb="222">
      <t>ジギョウ</t>
    </rPh>
    <rPh sb="223" eb="225">
      <t>セイカ</t>
    </rPh>
    <rPh sb="226" eb="227">
      <t>アラワ</t>
    </rPh>
    <rPh sb="234" eb="236">
      <t>ケイエイ</t>
    </rPh>
    <rPh sb="236" eb="238">
      <t>シヒョウ</t>
    </rPh>
    <rPh sb="239" eb="241">
      <t>テイメイ</t>
    </rPh>
    <rPh sb="245" eb="247">
      <t>ヨウイン</t>
    </rPh>
    <rPh sb="253" eb="255">
      <t>キュウスイ</t>
    </rPh>
    <rPh sb="255" eb="257">
      <t>ジンコウ</t>
    </rPh>
    <rPh sb="257" eb="258">
      <t>オヨ</t>
    </rPh>
    <rPh sb="259" eb="261">
      <t>ユウシュウ</t>
    </rPh>
    <rPh sb="261" eb="263">
      <t>スイリョウ</t>
    </rPh>
    <rPh sb="264" eb="266">
      <t>ゲンショウ</t>
    </rPh>
    <rPh sb="267" eb="269">
      <t>キイン</t>
    </rPh>
    <rPh sb="271" eb="273">
      <t>キュウスイ</t>
    </rPh>
    <rPh sb="273" eb="275">
      <t>シュウエキ</t>
    </rPh>
    <rPh sb="276" eb="278">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</si>
</sst>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9.3699999999999992</c:v>
                </c:pt>
                <c:pt idx="1">
                  <c:v>8.4700000000000006</c:v>
                </c:pt>
                <c:pt idx="2">
                  <c:v>5.78</c:v>
                </c:pt>
                <c:pt idx="3">
                  <c:v>4.24</c:v>
                </c:pt>
                <c:pt idx="4">
                  <c:v>9.2799999999999994</c:v>
                </c:pt>
              </c:numCache>
            </c:numRef>
          </c:val>
        </c:ser>
        <c:dLbls>
          <c:showLegendKey val="0"/>
          <c:showVal val="0"/>
          <c:showCatName val="0"/>
          <c:showSerName val="0"/>
          <c:showPercent val="0"/>
          <c:showBubbleSize val="0"/>
        </c:dLbls>
        <c:gapWidth val="150"/>
        <c:axId val="166926592"/>
        <c:axId val="1669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66926592"/>
        <c:axId val="166932864"/>
      </c:lineChart>
      <c:dateAx>
        <c:axId val="166926592"/>
        <c:scaling>
          <c:orientation val="minMax"/>
        </c:scaling>
        <c:delete val="1"/>
        <c:axPos val="b"/>
        <c:numFmt formatCode="ge" sourceLinked="1"/>
        <c:majorTickMark val="none"/>
        <c:minorTickMark val="none"/>
        <c:tickLblPos val="none"/>
        <c:crossAx val="166932864"/>
        <c:crosses val="autoZero"/>
        <c:auto val="1"/>
        <c:lblOffset val="100"/>
        <c:baseTimeUnit val="years"/>
      </c:dateAx>
      <c:valAx>
        <c:axId val="1669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91.58</c:v>
                </c:pt>
                <c:pt idx="1">
                  <c:v>77.52</c:v>
                </c:pt>
                <c:pt idx="2">
                  <c:v>66.3</c:v>
                </c:pt>
                <c:pt idx="3">
                  <c:v>59.67</c:v>
                </c:pt>
                <c:pt idx="4">
                  <c:v>57.67</c:v>
                </c:pt>
              </c:numCache>
            </c:numRef>
          </c:val>
        </c:ser>
        <c:dLbls>
          <c:showLegendKey val="0"/>
          <c:showVal val="0"/>
          <c:showCatName val="0"/>
          <c:showSerName val="0"/>
          <c:showPercent val="0"/>
          <c:showBubbleSize val="0"/>
        </c:dLbls>
        <c:gapWidth val="150"/>
        <c:axId val="167529088"/>
        <c:axId val="1675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67529088"/>
        <c:axId val="167543552"/>
      </c:lineChart>
      <c:dateAx>
        <c:axId val="167529088"/>
        <c:scaling>
          <c:orientation val="minMax"/>
        </c:scaling>
        <c:delete val="1"/>
        <c:axPos val="b"/>
        <c:numFmt formatCode="ge" sourceLinked="1"/>
        <c:majorTickMark val="none"/>
        <c:minorTickMark val="none"/>
        <c:tickLblPos val="none"/>
        <c:crossAx val="167543552"/>
        <c:crosses val="autoZero"/>
        <c:auto val="1"/>
        <c:lblOffset val="100"/>
        <c:baseTimeUnit val="years"/>
      </c:dateAx>
      <c:valAx>
        <c:axId val="1675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61.92</c:v>
                </c:pt>
                <c:pt idx="1">
                  <c:v>70.25</c:v>
                </c:pt>
                <c:pt idx="2">
                  <c:v>78.42</c:v>
                </c:pt>
                <c:pt idx="3">
                  <c:v>82.92</c:v>
                </c:pt>
                <c:pt idx="4">
                  <c:v>83.34</c:v>
                </c:pt>
              </c:numCache>
            </c:numRef>
          </c:val>
        </c:ser>
        <c:dLbls>
          <c:showLegendKey val="0"/>
          <c:showVal val="0"/>
          <c:showCatName val="0"/>
          <c:showSerName val="0"/>
          <c:showPercent val="0"/>
          <c:showBubbleSize val="0"/>
        </c:dLbls>
        <c:gapWidth val="150"/>
        <c:axId val="167557376"/>
        <c:axId val="1675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67557376"/>
        <c:axId val="167580032"/>
      </c:lineChart>
      <c:dateAx>
        <c:axId val="167557376"/>
        <c:scaling>
          <c:orientation val="minMax"/>
        </c:scaling>
        <c:delete val="1"/>
        <c:axPos val="b"/>
        <c:numFmt formatCode="ge" sourceLinked="1"/>
        <c:majorTickMark val="none"/>
        <c:minorTickMark val="none"/>
        <c:tickLblPos val="none"/>
        <c:crossAx val="167580032"/>
        <c:crosses val="autoZero"/>
        <c:auto val="1"/>
        <c:lblOffset val="100"/>
        <c:baseTimeUnit val="years"/>
      </c:dateAx>
      <c:valAx>
        <c:axId val="1675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83.62</c:v>
                </c:pt>
                <c:pt idx="1">
                  <c:v>86</c:v>
                </c:pt>
                <c:pt idx="2">
                  <c:v>97.04</c:v>
                </c:pt>
                <c:pt idx="3">
                  <c:v>78.489999999999995</c:v>
                </c:pt>
                <c:pt idx="4">
                  <c:v>77.209999999999994</c:v>
                </c:pt>
              </c:numCache>
            </c:numRef>
          </c:val>
        </c:ser>
        <c:dLbls>
          <c:showLegendKey val="0"/>
          <c:showVal val="0"/>
          <c:showCatName val="0"/>
          <c:showSerName val="0"/>
          <c:showPercent val="0"/>
          <c:showBubbleSize val="0"/>
        </c:dLbls>
        <c:gapWidth val="150"/>
        <c:axId val="166971264"/>
        <c:axId val="1671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66971264"/>
        <c:axId val="167116800"/>
      </c:lineChart>
      <c:dateAx>
        <c:axId val="166971264"/>
        <c:scaling>
          <c:orientation val="minMax"/>
        </c:scaling>
        <c:delete val="1"/>
        <c:axPos val="b"/>
        <c:numFmt formatCode="ge" sourceLinked="1"/>
        <c:majorTickMark val="none"/>
        <c:minorTickMark val="none"/>
        <c:tickLblPos val="none"/>
        <c:crossAx val="167116800"/>
        <c:crosses val="autoZero"/>
        <c:auto val="1"/>
        <c:lblOffset val="100"/>
        <c:baseTimeUnit val="years"/>
      </c:dateAx>
      <c:valAx>
        <c:axId val="1671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42912"/>
        <c:axId val="1671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42912"/>
        <c:axId val="167144832"/>
      </c:lineChart>
      <c:dateAx>
        <c:axId val="167142912"/>
        <c:scaling>
          <c:orientation val="minMax"/>
        </c:scaling>
        <c:delete val="1"/>
        <c:axPos val="b"/>
        <c:numFmt formatCode="ge" sourceLinked="1"/>
        <c:majorTickMark val="none"/>
        <c:minorTickMark val="none"/>
        <c:tickLblPos val="none"/>
        <c:crossAx val="167144832"/>
        <c:crosses val="autoZero"/>
        <c:auto val="1"/>
        <c:lblOffset val="100"/>
        <c:baseTimeUnit val="years"/>
      </c:dateAx>
      <c:valAx>
        <c:axId val="1671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68640"/>
        <c:axId val="1672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68640"/>
        <c:axId val="167252736"/>
      </c:lineChart>
      <c:dateAx>
        <c:axId val="167168640"/>
        <c:scaling>
          <c:orientation val="minMax"/>
        </c:scaling>
        <c:delete val="1"/>
        <c:axPos val="b"/>
        <c:numFmt formatCode="ge" sourceLinked="1"/>
        <c:majorTickMark val="none"/>
        <c:minorTickMark val="none"/>
        <c:tickLblPos val="none"/>
        <c:crossAx val="167252736"/>
        <c:crosses val="autoZero"/>
        <c:auto val="1"/>
        <c:lblOffset val="100"/>
        <c:baseTimeUnit val="years"/>
      </c:dateAx>
      <c:valAx>
        <c:axId val="1672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279616"/>
        <c:axId val="1672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79616"/>
        <c:axId val="167298176"/>
      </c:lineChart>
      <c:dateAx>
        <c:axId val="167279616"/>
        <c:scaling>
          <c:orientation val="minMax"/>
        </c:scaling>
        <c:delete val="1"/>
        <c:axPos val="b"/>
        <c:numFmt formatCode="ge" sourceLinked="1"/>
        <c:majorTickMark val="none"/>
        <c:minorTickMark val="none"/>
        <c:tickLblPos val="none"/>
        <c:crossAx val="167298176"/>
        <c:crosses val="autoZero"/>
        <c:auto val="1"/>
        <c:lblOffset val="100"/>
        <c:baseTimeUnit val="years"/>
      </c:dateAx>
      <c:valAx>
        <c:axId val="1672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328384"/>
        <c:axId val="1673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328384"/>
        <c:axId val="167338752"/>
      </c:lineChart>
      <c:dateAx>
        <c:axId val="167328384"/>
        <c:scaling>
          <c:orientation val="minMax"/>
        </c:scaling>
        <c:delete val="1"/>
        <c:axPos val="b"/>
        <c:numFmt formatCode="ge" sourceLinked="1"/>
        <c:majorTickMark val="none"/>
        <c:minorTickMark val="none"/>
        <c:tickLblPos val="none"/>
        <c:crossAx val="167338752"/>
        <c:crosses val="autoZero"/>
        <c:auto val="1"/>
        <c:lblOffset val="100"/>
        <c:baseTimeUnit val="years"/>
      </c:dateAx>
      <c:valAx>
        <c:axId val="1673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1950.25</c:v>
                </c:pt>
                <c:pt idx="1">
                  <c:v>2136.04</c:v>
                </c:pt>
                <c:pt idx="2">
                  <c:v>2424.33</c:v>
                </c:pt>
                <c:pt idx="3">
                  <c:v>3040.6</c:v>
                </c:pt>
                <c:pt idx="4">
                  <c:v>3323.87</c:v>
                </c:pt>
              </c:numCache>
            </c:numRef>
          </c:val>
        </c:ser>
        <c:dLbls>
          <c:showLegendKey val="0"/>
          <c:showVal val="0"/>
          <c:showCatName val="0"/>
          <c:showSerName val="0"/>
          <c:showPercent val="0"/>
          <c:showBubbleSize val="0"/>
        </c:dLbls>
        <c:gapWidth val="150"/>
        <c:axId val="167373056"/>
        <c:axId val="1673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67373056"/>
        <c:axId val="167375232"/>
      </c:lineChart>
      <c:dateAx>
        <c:axId val="167373056"/>
        <c:scaling>
          <c:orientation val="minMax"/>
        </c:scaling>
        <c:delete val="1"/>
        <c:axPos val="b"/>
        <c:numFmt formatCode="ge" sourceLinked="1"/>
        <c:majorTickMark val="none"/>
        <c:minorTickMark val="none"/>
        <c:tickLblPos val="none"/>
        <c:crossAx val="167375232"/>
        <c:crosses val="autoZero"/>
        <c:auto val="1"/>
        <c:lblOffset val="100"/>
        <c:baseTimeUnit val="years"/>
      </c:dateAx>
      <c:valAx>
        <c:axId val="1673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55.63</c:v>
                </c:pt>
                <c:pt idx="1">
                  <c:v>54.22</c:v>
                </c:pt>
                <c:pt idx="2">
                  <c:v>47.28</c:v>
                </c:pt>
                <c:pt idx="3">
                  <c:v>47.01</c:v>
                </c:pt>
                <c:pt idx="4">
                  <c:v>40.479999999999997</c:v>
                </c:pt>
              </c:numCache>
            </c:numRef>
          </c:val>
        </c:ser>
        <c:dLbls>
          <c:showLegendKey val="0"/>
          <c:showVal val="0"/>
          <c:showCatName val="0"/>
          <c:showSerName val="0"/>
          <c:showPercent val="0"/>
          <c:showBubbleSize val="0"/>
        </c:dLbls>
        <c:gapWidth val="150"/>
        <c:axId val="167409536"/>
        <c:axId val="1674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67409536"/>
        <c:axId val="167415808"/>
      </c:lineChart>
      <c:dateAx>
        <c:axId val="167409536"/>
        <c:scaling>
          <c:orientation val="minMax"/>
        </c:scaling>
        <c:delete val="1"/>
        <c:axPos val="b"/>
        <c:numFmt formatCode="ge" sourceLinked="1"/>
        <c:majorTickMark val="none"/>
        <c:minorTickMark val="none"/>
        <c:tickLblPos val="none"/>
        <c:crossAx val="167415808"/>
        <c:crosses val="autoZero"/>
        <c:auto val="1"/>
        <c:lblOffset val="100"/>
        <c:baseTimeUnit val="years"/>
      </c:dateAx>
      <c:valAx>
        <c:axId val="1674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267.07</c:v>
                </c:pt>
                <c:pt idx="1">
                  <c:v>279.86</c:v>
                </c:pt>
                <c:pt idx="2">
                  <c:v>320.58999999999997</c:v>
                </c:pt>
                <c:pt idx="3">
                  <c:v>330.53</c:v>
                </c:pt>
                <c:pt idx="4">
                  <c:v>388.99</c:v>
                </c:pt>
              </c:numCache>
            </c:numRef>
          </c:val>
        </c:ser>
        <c:dLbls>
          <c:showLegendKey val="0"/>
          <c:showVal val="0"/>
          <c:showCatName val="0"/>
          <c:showSerName val="0"/>
          <c:showPercent val="0"/>
          <c:showBubbleSize val="0"/>
        </c:dLbls>
        <c:gapWidth val="150"/>
        <c:axId val="167422976"/>
        <c:axId val="167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67422976"/>
        <c:axId val="167511168"/>
      </c:lineChart>
      <c:dateAx>
        <c:axId val="167422976"/>
        <c:scaling>
          <c:orientation val="minMax"/>
        </c:scaling>
        <c:delete val="1"/>
        <c:axPos val="b"/>
        <c:numFmt formatCode="ge" sourceLinked="1"/>
        <c:majorTickMark val="none"/>
        <c:minorTickMark val="none"/>
        <c:tickLblPos val="none"/>
        <c:crossAx val="167511168"/>
        <c:crosses val="autoZero"/>
        <c:auto val="1"/>
        <c:lblOffset val="100"/>
        <c:baseTimeUnit val="years"/>
      </c:dateAx>
      <c:valAx>
        <c:axId val="167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木津川市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73095</v>
      </c>
      <c r="AJ8" s="55"/>
      <c r="AK8" s="55"/>
      <c r="AL8" s="55"/>
      <c r="AM8" s="55"/>
      <c r="AN8" s="55"/>
      <c r="AO8" s="55"/>
      <c r="AP8" s="56"/>
      <c r="AQ8" s="46">
        <f>データ!R6</f>
        <v>85.13</v>
      </c>
      <c r="AR8" s="46"/>
      <c r="AS8" s="46"/>
      <c r="AT8" s="46"/>
      <c r="AU8" s="46"/>
      <c r="AV8" s="46"/>
      <c r="AW8" s="46"/>
      <c r="AX8" s="46"/>
      <c r="AY8" s="46">
        <f>データ!S6</f>
        <v>858.63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2.23</v>
      </c>
      <c r="S10" s="46"/>
      <c r="T10" s="46"/>
      <c r="U10" s="46"/>
      <c r="V10" s="46"/>
      <c r="W10" s="46"/>
      <c r="X10" s="46"/>
      <c r="Y10" s="46"/>
      <c r="Z10" s="80">
        <f>データ!P6</f>
        <v>2592</v>
      </c>
      <c r="AA10" s="80"/>
      <c r="AB10" s="80"/>
      <c r="AC10" s="80"/>
      <c r="AD10" s="80"/>
      <c r="AE10" s="80"/>
      <c r="AF10" s="80"/>
      <c r="AG10" s="80"/>
      <c r="AH10" s="2"/>
      <c r="AI10" s="80">
        <f>データ!T6</f>
        <v>1634</v>
      </c>
      <c r="AJ10" s="80"/>
      <c r="AK10" s="80"/>
      <c r="AL10" s="80"/>
      <c r="AM10" s="80"/>
      <c r="AN10" s="80"/>
      <c r="AO10" s="80"/>
      <c r="AP10" s="80"/>
      <c r="AQ10" s="46">
        <f>データ!U6</f>
        <v>3.1</v>
      </c>
      <c r="AR10" s="46"/>
      <c r="AS10" s="46"/>
      <c r="AT10" s="46"/>
      <c r="AU10" s="46"/>
      <c r="AV10" s="46"/>
      <c r="AW10" s="46"/>
      <c r="AX10" s="46"/>
      <c r="AY10" s="46">
        <f>データ!V6</f>
        <v>527.1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262145</v>
      </c>
      <c r="D6" s="31">
        <f t="shared" si="3"/>
        <v>47</v>
      </c>
      <c r="E6" s="31">
        <f t="shared" si="3"/>
        <v>1</v>
      </c>
      <c r="F6" s="31">
        <f t="shared" si="3"/>
        <v>0</v>
      </c>
      <c r="G6" s="31">
        <f t="shared" si="3"/>
        <v>0</v>
      </c>
      <c r="H6" s="31" t="str">
        <f t="shared" si="3"/>
        <v>京都府　木津川市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2.23</v>
      </c>
      <c r="P6" s="32">
        <f t="shared" si="3"/>
        <v>2592</v>
      </c>
      <c r="Q6" s="32">
        <f t="shared" si="3"/>
        <v>73095</v>
      </c>
      <c r="R6" s="32">
        <f t="shared" si="3"/>
        <v>85.13</v>
      </c>
      <c r="S6" s="32">
        <f t="shared" si="3"/>
        <v>858.63</v>
      </c>
      <c r="T6" s="32">
        <f t="shared" si="3"/>
        <v>1634</v>
      </c>
      <c r="U6" s="32">
        <f t="shared" si="3"/>
        <v>3.1</v>
      </c>
      <c r="V6" s="32">
        <f t="shared" si="3"/>
        <v>527.1</v>
      </c>
      <c r="W6" s="33">
        <f>IF(W7="",NA(),W7)</f>
        <v>83.62</v>
      </c>
      <c r="X6" s="33">
        <f t="shared" ref="X6:AF6" si="4">IF(X7="",NA(),X7)</f>
        <v>86</v>
      </c>
      <c r="Y6" s="33">
        <f t="shared" si="4"/>
        <v>97.04</v>
      </c>
      <c r="Z6" s="33">
        <f t="shared" si="4"/>
        <v>78.489999999999995</v>
      </c>
      <c r="AA6" s="33">
        <f t="shared" si="4"/>
        <v>77.209999999999994</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1950.25</v>
      </c>
      <c r="BE6" s="33">
        <f t="shared" ref="BE6:BM6" si="7">IF(BE7="",NA(),BE7)</f>
        <v>2136.04</v>
      </c>
      <c r="BF6" s="33">
        <f t="shared" si="7"/>
        <v>2424.33</v>
      </c>
      <c r="BG6" s="33">
        <f t="shared" si="7"/>
        <v>3040.6</v>
      </c>
      <c r="BH6" s="33">
        <f t="shared" si="7"/>
        <v>3323.87</v>
      </c>
      <c r="BI6" s="33">
        <f t="shared" si="7"/>
        <v>1450.45</v>
      </c>
      <c r="BJ6" s="33">
        <f t="shared" si="7"/>
        <v>1442.51</v>
      </c>
      <c r="BK6" s="33">
        <f t="shared" si="7"/>
        <v>1496.15</v>
      </c>
      <c r="BL6" s="33">
        <f t="shared" si="7"/>
        <v>1462.56</v>
      </c>
      <c r="BM6" s="33">
        <f t="shared" si="7"/>
        <v>1486.62</v>
      </c>
      <c r="BN6" s="32" t="str">
        <f>IF(BN7="","",IF(BN7="-","【-】","【"&amp;SUBSTITUTE(TEXT(BN7,"#,##0.00"),"-","△")&amp;"】"))</f>
        <v>【1,239.32】</v>
      </c>
      <c r="BO6" s="33">
        <f>IF(BO7="",NA(),BO7)</f>
        <v>55.63</v>
      </c>
      <c r="BP6" s="33">
        <f t="shared" ref="BP6:BX6" si="8">IF(BP7="",NA(),BP7)</f>
        <v>54.22</v>
      </c>
      <c r="BQ6" s="33">
        <f t="shared" si="8"/>
        <v>47.28</v>
      </c>
      <c r="BR6" s="33">
        <f t="shared" si="8"/>
        <v>47.01</v>
      </c>
      <c r="BS6" s="33">
        <f t="shared" si="8"/>
        <v>40.479999999999997</v>
      </c>
      <c r="BT6" s="33">
        <f t="shared" si="8"/>
        <v>33.96</v>
      </c>
      <c r="BU6" s="33">
        <f t="shared" si="8"/>
        <v>33.299999999999997</v>
      </c>
      <c r="BV6" s="33">
        <f t="shared" si="8"/>
        <v>33.01</v>
      </c>
      <c r="BW6" s="33">
        <f t="shared" si="8"/>
        <v>32.39</v>
      </c>
      <c r="BX6" s="33">
        <f t="shared" si="8"/>
        <v>24.39</v>
      </c>
      <c r="BY6" s="32" t="str">
        <f>IF(BY7="","",IF(BY7="-","【-】","【"&amp;SUBSTITUTE(TEXT(BY7,"#,##0.00"),"-","△")&amp;"】"))</f>
        <v>【36.33】</v>
      </c>
      <c r="BZ6" s="33">
        <f>IF(BZ7="",NA(),BZ7)</f>
        <v>267.07</v>
      </c>
      <c r="CA6" s="33">
        <f t="shared" ref="CA6:CI6" si="9">IF(CA7="",NA(),CA7)</f>
        <v>279.86</v>
      </c>
      <c r="CB6" s="33">
        <f t="shared" si="9"/>
        <v>320.58999999999997</v>
      </c>
      <c r="CC6" s="33">
        <f t="shared" si="9"/>
        <v>330.53</v>
      </c>
      <c r="CD6" s="33">
        <f t="shared" si="9"/>
        <v>388.99</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91.58</v>
      </c>
      <c r="CL6" s="33">
        <f t="shared" ref="CL6:CT6" si="10">IF(CL7="",NA(),CL7)</f>
        <v>77.52</v>
      </c>
      <c r="CM6" s="33">
        <f t="shared" si="10"/>
        <v>66.3</v>
      </c>
      <c r="CN6" s="33">
        <f t="shared" si="10"/>
        <v>59.67</v>
      </c>
      <c r="CO6" s="33">
        <f t="shared" si="10"/>
        <v>57.67</v>
      </c>
      <c r="CP6" s="33">
        <f t="shared" si="10"/>
        <v>51.56</v>
      </c>
      <c r="CQ6" s="33">
        <f t="shared" si="10"/>
        <v>50.66</v>
      </c>
      <c r="CR6" s="33">
        <f t="shared" si="10"/>
        <v>51.11</v>
      </c>
      <c r="CS6" s="33">
        <f t="shared" si="10"/>
        <v>50.49</v>
      </c>
      <c r="CT6" s="33">
        <f t="shared" si="10"/>
        <v>48.36</v>
      </c>
      <c r="CU6" s="32" t="str">
        <f>IF(CU7="","",IF(CU7="-","【-】","【"&amp;SUBSTITUTE(TEXT(CU7,"#,##0.00"),"-","△")&amp;"】"))</f>
        <v>【58.19】</v>
      </c>
      <c r="CV6" s="33">
        <f>IF(CV7="",NA(),CV7)</f>
        <v>61.92</v>
      </c>
      <c r="CW6" s="33">
        <f t="shared" ref="CW6:DE6" si="11">IF(CW7="",NA(),CW7)</f>
        <v>70.25</v>
      </c>
      <c r="CX6" s="33">
        <f t="shared" si="11"/>
        <v>78.42</v>
      </c>
      <c r="CY6" s="33">
        <f t="shared" si="11"/>
        <v>82.92</v>
      </c>
      <c r="CZ6" s="33">
        <f t="shared" si="11"/>
        <v>83.34</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9.3699999999999992</v>
      </c>
      <c r="ED6" s="33">
        <f t="shared" ref="ED6:EL6" si="14">IF(ED7="",NA(),ED7)</f>
        <v>8.4700000000000006</v>
      </c>
      <c r="EE6" s="33">
        <f t="shared" si="14"/>
        <v>5.78</v>
      </c>
      <c r="EF6" s="33">
        <f t="shared" si="14"/>
        <v>4.24</v>
      </c>
      <c r="EG6" s="33">
        <f t="shared" si="14"/>
        <v>9.2799999999999994</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262145</v>
      </c>
      <c r="D7" s="35">
        <v>47</v>
      </c>
      <c r="E7" s="35">
        <v>1</v>
      </c>
      <c r="F7" s="35">
        <v>0</v>
      </c>
      <c r="G7" s="35">
        <v>0</v>
      </c>
      <c r="H7" s="35" t="s">
        <v>93</v>
      </c>
      <c r="I7" s="35" t="s">
        <v>94</v>
      </c>
      <c r="J7" s="35" t="s">
        <v>95</v>
      </c>
      <c r="K7" s="35" t="s">
        <v>96</v>
      </c>
      <c r="L7" s="35" t="s">
        <v>97</v>
      </c>
      <c r="M7" s="36" t="s">
        <v>98</v>
      </c>
      <c r="N7" s="36" t="s">
        <v>99</v>
      </c>
      <c r="O7" s="36">
        <v>2.23</v>
      </c>
      <c r="P7" s="36">
        <v>2592</v>
      </c>
      <c r="Q7" s="36">
        <v>73095</v>
      </c>
      <c r="R7" s="36">
        <v>85.13</v>
      </c>
      <c r="S7" s="36">
        <v>858.63</v>
      </c>
      <c r="T7" s="36">
        <v>1634</v>
      </c>
      <c r="U7" s="36">
        <v>3.1</v>
      </c>
      <c r="V7" s="36">
        <v>527.1</v>
      </c>
      <c r="W7" s="36">
        <v>83.62</v>
      </c>
      <c r="X7" s="36">
        <v>86</v>
      </c>
      <c r="Y7" s="36">
        <v>97.04</v>
      </c>
      <c r="Z7" s="36">
        <v>78.489999999999995</v>
      </c>
      <c r="AA7" s="36">
        <v>77.209999999999994</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1950.25</v>
      </c>
      <c r="BE7" s="36">
        <v>2136.04</v>
      </c>
      <c r="BF7" s="36">
        <v>2424.33</v>
      </c>
      <c r="BG7" s="36">
        <v>3040.6</v>
      </c>
      <c r="BH7" s="36">
        <v>3323.87</v>
      </c>
      <c r="BI7" s="36">
        <v>1450.45</v>
      </c>
      <c r="BJ7" s="36">
        <v>1442.51</v>
      </c>
      <c r="BK7" s="36">
        <v>1496.15</v>
      </c>
      <c r="BL7" s="36">
        <v>1462.56</v>
      </c>
      <c r="BM7" s="36">
        <v>1486.62</v>
      </c>
      <c r="BN7" s="36">
        <v>1239.32</v>
      </c>
      <c r="BO7" s="36">
        <v>55.63</v>
      </c>
      <c r="BP7" s="36">
        <v>54.22</v>
      </c>
      <c r="BQ7" s="36">
        <v>47.28</v>
      </c>
      <c r="BR7" s="36">
        <v>47.01</v>
      </c>
      <c r="BS7" s="36">
        <v>40.479999999999997</v>
      </c>
      <c r="BT7" s="36">
        <v>33.96</v>
      </c>
      <c r="BU7" s="36">
        <v>33.299999999999997</v>
      </c>
      <c r="BV7" s="36">
        <v>33.01</v>
      </c>
      <c r="BW7" s="36">
        <v>32.39</v>
      </c>
      <c r="BX7" s="36">
        <v>24.39</v>
      </c>
      <c r="BY7" s="36">
        <v>36.33</v>
      </c>
      <c r="BZ7" s="36">
        <v>267.07</v>
      </c>
      <c r="CA7" s="36">
        <v>279.86</v>
      </c>
      <c r="CB7" s="36">
        <v>320.58999999999997</v>
      </c>
      <c r="CC7" s="36">
        <v>330.53</v>
      </c>
      <c r="CD7" s="36">
        <v>388.99</v>
      </c>
      <c r="CE7" s="36">
        <v>512.74</v>
      </c>
      <c r="CF7" s="36">
        <v>526.57000000000005</v>
      </c>
      <c r="CG7" s="36">
        <v>523.08000000000004</v>
      </c>
      <c r="CH7" s="36">
        <v>530.83000000000004</v>
      </c>
      <c r="CI7" s="36">
        <v>734.18</v>
      </c>
      <c r="CJ7" s="36">
        <v>476.46</v>
      </c>
      <c r="CK7" s="36">
        <v>91.58</v>
      </c>
      <c r="CL7" s="36">
        <v>77.52</v>
      </c>
      <c r="CM7" s="36">
        <v>66.3</v>
      </c>
      <c r="CN7" s="36">
        <v>59.67</v>
      </c>
      <c r="CO7" s="36">
        <v>57.67</v>
      </c>
      <c r="CP7" s="36">
        <v>51.56</v>
      </c>
      <c r="CQ7" s="36">
        <v>50.66</v>
      </c>
      <c r="CR7" s="36">
        <v>51.11</v>
      </c>
      <c r="CS7" s="36">
        <v>50.49</v>
      </c>
      <c r="CT7" s="36">
        <v>48.36</v>
      </c>
      <c r="CU7" s="36">
        <v>58.19</v>
      </c>
      <c r="CV7" s="36">
        <v>61.92</v>
      </c>
      <c r="CW7" s="36">
        <v>70.25</v>
      </c>
      <c r="CX7" s="36">
        <v>78.42</v>
      </c>
      <c r="CY7" s="36">
        <v>82.92</v>
      </c>
      <c r="CZ7" s="36">
        <v>83.34</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9.3699999999999992</v>
      </c>
      <c r="ED7" s="36">
        <v>8.4700000000000006</v>
      </c>
      <c r="EE7" s="36">
        <v>5.78</v>
      </c>
      <c r="EF7" s="36">
        <v>4.24</v>
      </c>
      <c r="EG7" s="36">
        <v>9.2799999999999994</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2016-01-29T05:45:35Z</cp:lastPrinted>
  <dcterms:created xsi:type="dcterms:W3CDTF">2016-01-18T05:03:57Z</dcterms:created>
  <dcterms:modified xsi:type="dcterms:W3CDTF">2016-02-19T07:34:27Z</dcterms:modified>
  <cp:category/>
</cp:coreProperties>
</file>