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<sst xmlns="http://schemas.openxmlformats.org/spreadsheetml/2006/main" count="217" uniqueCount="107">
  <si>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</si>
  <si>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</si>
  <si>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</si>
  <si>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</si>
  <si>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</si>
  <si>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</si>
  <si>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</si>
  <si>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</si>
  <si>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</si>
  <si>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</si>
  <si>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</si>
  <si>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</si>
  <si>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</si>
  <si>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</si>
  <si>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</si>
  <si>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</si>
  <si>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</si>
  <si>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</si>
  <si>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</si>
  <si>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</si>
  <si>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</si>
  <si>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</si>
  <si>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</si>
  <si>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</si>
  <si>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</si>
  <si>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</si>
  <si>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</si>
  <si>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</si>
  <si>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</si>
  <si>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</si>
  <si>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</si>
  <si>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</si>
  <si>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</si>
  <si>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</si>
  <si>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</si>
  <si>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</si>
  <si>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</si>
  <si>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</si>
  <si>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</si>
  <si>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</si>
  <si>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</si>
  <si>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</si>
  <si>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</si>
  <si>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</si>
  <si>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</si>
  <si>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</si>
  <si>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</si>
  <si>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</si>
  <si>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</si>
  <si>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</si>
  <si>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</si>
  <si>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</si>
  <si>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</si>
  <si>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</si>
  <si>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</si>
  <si>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</si>
  <si>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</si>
  <si>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</si>
  <si>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</si>
  <si>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</si>
  <si>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</si>
  <si>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</si>
  <si>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</si>
  <si>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</si>
  <si>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</si>
  <si>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</si>
  <si>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</si>
  <si>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</si>
  <si>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</si>
  <si>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</si>
  <si>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</si>
  <si>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</si>
  <si>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</si>
  <si>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</si>
  <si>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</si>
  <si>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</si>
  <si>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</si>
  <si>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</si>
  <si>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</si>
  <si>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</si>
  <si>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</si>
  <si>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</si>
  <si>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</si>
  <si>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</si>
  <si>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</si>
  <si>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</si>
  <si>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</si>
  <si>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</si>
  <si>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</si>
  <si>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</si>
  <si>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</si>
  <si>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</si>
  <si>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</si>
  <si>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</si>
  <si>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</si>
  <si>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</si>
  <si>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</si>
  <si>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</si>
  <si>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</si>
  <si>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</si>
  <si>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</si>
  <si>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</si>
  <si>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</si>
  <si>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</si>
  <si>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本市は、平成16年4月に6町が合併し誕生したが、これに伴い、水道事業についても4町4事業を統合し1つの水道事業となった。
　普及率は高く、施設利用率も類似団体及び全国平均に比べ高いが、一方で有収率が低くなっており、老朽管からの漏水対策などの取り組みが求められている。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今後も、基幹浄水場の改良事業が予定されており、赤字が続くことが予想されることから、施設の統廃合や老朽管の布設替による有収率の向上など、よりいっそう経営の効率化を図っていく必要がある。</t>
    <rPh sb="1" eb="2">
      <t>ホン</t>
    </rPh>
    <rPh sb="2" eb="3">
      <t>シ</t>
    </rPh>
    <rPh sb="5" eb="7">
      <t>ヘイセイ</t>
    </rPh>
    <rPh sb="9" eb="10">
      <t>ネン</t>
    </rPh>
    <rPh sb="11" eb="12">
      <t>ガツ</t>
    </rPh>
    <rPh sb="14" eb="15">
      <t>チョウ</t>
    </rPh>
    <rPh sb="16" eb="18">
      <t>ガッペイ</t>
    </rPh>
    <rPh sb="19" eb="21">
      <t>タンジョウ</t>
    </rPh>
    <rPh sb="28" eb="29">
      <t>トモナ</t>
    </rPh>
    <rPh sb="31" eb="33">
      <t>スイドウ</t>
    </rPh>
    <rPh sb="33" eb="35">
      <t>ジギョウ</t>
    </rPh>
    <rPh sb="41" eb="42">
      <t>チョウ</t>
    </rPh>
    <rPh sb="43" eb="45">
      <t>ジギョウ</t>
    </rPh>
    <rPh sb="46" eb="48">
      <t>トウゴウ</t>
    </rPh>
    <rPh sb="52" eb="54">
      <t>スイドウ</t>
    </rPh>
    <rPh sb="54" eb="56">
      <t>ジギョウ</t>
    </rPh>
    <rPh sb="63" eb="65">
      <t>フキュウ</t>
    </rPh>
    <rPh sb="65" eb="66">
      <t>リツ</t>
    </rPh>
    <rPh sb="67" eb="68">
      <t>タカ</t>
    </rPh>
    <rPh sb="70" eb="72">
      <t>シセツ</t>
    </rPh>
    <rPh sb="72" eb="75">
      <t>リヨウリツ</t>
    </rPh>
    <rPh sb="76" eb="78">
      <t>ルイジ</t>
    </rPh>
    <rPh sb="78" eb="80">
      <t>ダンタイ</t>
    </rPh>
    <rPh sb="80" eb="81">
      <t>オヨ</t>
    </rPh>
    <rPh sb="82" eb="84">
      <t>ゼンコク</t>
    </rPh>
    <rPh sb="84" eb="86">
      <t>ヘイキン</t>
    </rPh>
    <rPh sb="87" eb="88">
      <t>クラ</t>
    </rPh>
    <rPh sb="89" eb="90">
      <t>タカ</t>
    </rPh>
    <rPh sb="93" eb="95">
      <t>イッポウ</t>
    </rPh>
    <rPh sb="96" eb="98">
      <t>ユウシュウ</t>
    </rPh>
    <rPh sb="98" eb="99">
      <t>リツ</t>
    </rPh>
    <rPh sb="100" eb="101">
      <t>ヒク</t>
    </rPh>
    <rPh sb="108" eb="110">
      <t>ロウキュウ</t>
    </rPh>
    <rPh sb="110" eb="111">
      <t>カン</t>
    </rPh>
    <rPh sb="114" eb="116">
      <t>ロウスイ</t>
    </rPh>
    <rPh sb="116" eb="118">
      <t>タイサク</t>
    </rPh>
    <rPh sb="121" eb="122">
      <t>ト</t>
    </rPh>
    <rPh sb="123" eb="124">
      <t>ク</t>
    </rPh>
    <rPh sb="126" eb="127">
      <t>モト</t>
    </rPh>
    <rPh sb="136" eb="138">
      <t>ケイエイ</t>
    </rPh>
    <rPh sb="138" eb="139">
      <t>メン</t>
    </rPh>
    <rPh sb="142" eb="145">
      <t>ガッペイゴ</t>
    </rPh>
    <rPh sb="149" eb="150">
      <t>ミズ</t>
    </rPh>
    <rPh sb="150" eb="152">
      <t>ユウズウ</t>
    </rPh>
    <rPh sb="156" eb="158">
      <t>トウゴウ</t>
    </rPh>
    <rPh sb="158" eb="160">
      <t>ジギョウ</t>
    </rPh>
    <rPh sb="160" eb="161">
      <t>トウ</t>
    </rPh>
    <rPh sb="162" eb="164">
      <t>ジッシ</t>
    </rPh>
    <rPh sb="165" eb="166">
      <t>トモナ</t>
    </rPh>
    <rPh sb="167" eb="169">
      <t>ゲンカ</t>
    </rPh>
    <rPh sb="169" eb="171">
      <t>ショウキャク</t>
    </rPh>
    <rPh sb="171" eb="172">
      <t>ヒ</t>
    </rPh>
    <rPh sb="173" eb="175">
      <t>ゾウダイ</t>
    </rPh>
    <rPh sb="176" eb="178">
      <t>イタク</t>
    </rPh>
    <rPh sb="178" eb="179">
      <t>ヒ</t>
    </rPh>
    <rPh sb="180" eb="182">
      <t>ゾウカ</t>
    </rPh>
    <rPh sb="188" eb="190">
      <t>ヘイセイ</t>
    </rPh>
    <rPh sb="192" eb="193">
      <t>ネン</t>
    </rPh>
    <rPh sb="193" eb="194">
      <t>ド</t>
    </rPh>
    <rPh sb="194" eb="196">
      <t>イコウ</t>
    </rPh>
    <rPh sb="197" eb="199">
      <t>ケイジョウ</t>
    </rPh>
    <rPh sb="199" eb="201">
      <t>シュウシ</t>
    </rPh>
    <rPh sb="205" eb="208">
      <t>タンネンド</t>
    </rPh>
    <rPh sb="208" eb="210">
      <t>アカジ</t>
    </rPh>
    <rPh sb="211" eb="212">
      <t>ツヅ</t>
    </rPh>
    <rPh sb="219" eb="221">
      <t>コンゴ</t>
    </rPh>
    <rPh sb="223" eb="225">
      <t>キカン</t>
    </rPh>
    <rPh sb="225" eb="228">
      <t>ジョウスイジョウ</t>
    </rPh>
    <rPh sb="229" eb="231">
      <t>カイリョウ</t>
    </rPh>
    <rPh sb="231" eb="233">
      <t>ジギョウ</t>
    </rPh>
    <rPh sb="234" eb="236">
      <t>ヨテイ</t>
    </rPh>
    <rPh sb="242" eb="244">
      <t>アカジ</t>
    </rPh>
    <rPh sb="245" eb="246">
      <t>ツヅ</t>
    </rPh>
    <rPh sb="250" eb="252">
      <t>ヨソウ</t>
    </rPh>
    <rPh sb="260" eb="262">
      <t>シセツ</t>
    </rPh>
    <rPh sb="267" eb="269">
      <t>ロウキュウ</t>
    </rPh>
    <rPh sb="269" eb="270">
      <t>カン</t>
    </rPh>
    <rPh sb="271" eb="273">
      <t>フセツ</t>
    </rPh>
    <rPh sb="273" eb="274">
      <t>カ</t>
    </rPh>
    <rPh sb="277" eb="279">
      <t>ユウシュウ</t>
    </rPh>
    <rPh sb="279" eb="280">
      <t>リツ</t>
    </rPh>
    <rPh sb="281" eb="283">
      <t>コウジョウ</t>
    </rPh>
    <rPh sb="292" eb="294">
      <t>ケイエイ</t>
    </rPh>
    <rPh sb="295" eb="298">
      <t>コウリツカ</t>
    </rPh>
    <rPh sb="299" eb="300">
      <t>ハカ</t>
    </rPh>
    <rPh sb="304" eb="306">
      <t>ヒツヨウ</t>
    </rPh>
    <phoneticPr fontId="4"/>
  </si>
  <si>
    <t>　大正4年に、旧峰山町の水道事業が給水を開始して以来、100年を経過する中、管路など多くの老朽施設・耐震性を有しない施設が存在している。
　管路の経年化率は高く、また更新率は低いため、耐用年数を経過した管路が年々増加している状況にある。
　有収率の向上を図るためにも、計画的な管路の布設替を行っていく必要がある。</t>
    <rPh sb="1" eb="3">
      <t>タイショウ</t>
    </rPh>
    <rPh sb="4" eb="5">
      <t>ネン</t>
    </rPh>
    <rPh sb="7" eb="8">
      <t>キュウ</t>
    </rPh>
    <rPh sb="8" eb="11">
      <t>ミネヤマチョウ</t>
    </rPh>
    <rPh sb="12" eb="14">
      <t>スイドウ</t>
    </rPh>
    <rPh sb="14" eb="16">
      <t>ジギョウ</t>
    </rPh>
    <rPh sb="17" eb="19">
      <t>キュウスイ</t>
    </rPh>
    <rPh sb="20" eb="22">
      <t>カイシ</t>
    </rPh>
    <rPh sb="24" eb="26">
      <t>イライ</t>
    </rPh>
    <rPh sb="30" eb="31">
      <t>ネン</t>
    </rPh>
    <rPh sb="32" eb="34">
      <t>ケイカ</t>
    </rPh>
    <rPh sb="36" eb="37">
      <t>ナカ</t>
    </rPh>
    <rPh sb="38" eb="40">
      <t>カンロ</t>
    </rPh>
    <rPh sb="42" eb="43">
      <t>オオ</t>
    </rPh>
    <rPh sb="45" eb="47">
      <t>ロウキュウ</t>
    </rPh>
    <rPh sb="47" eb="49">
      <t>シセツ</t>
    </rPh>
    <rPh sb="50" eb="53">
      <t>タイシンセイ</t>
    </rPh>
    <rPh sb="54" eb="55">
      <t>ユウ</t>
    </rPh>
    <rPh sb="58" eb="60">
      <t>シセツ</t>
    </rPh>
    <rPh sb="61" eb="63">
      <t>ソンザイ</t>
    </rPh>
    <rPh sb="70" eb="72">
      <t>カンロ</t>
    </rPh>
    <rPh sb="73" eb="75">
      <t>ケイネン</t>
    </rPh>
    <rPh sb="75" eb="76">
      <t>カ</t>
    </rPh>
    <rPh sb="76" eb="77">
      <t>リツ</t>
    </rPh>
    <rPh sb="78" eb="79">
      <t>タカ</t>
    </rPh>
    <rPh sb="83" eb="85">
      <t>コウシン</t>
    </rPh>
    <rPh sb="85" eb="86">
      <t>リツ</t>
    </rPh>
    <rPh sb="87" eb="88">
      <t>ヒク</t>
    </rPh>
    <rPh sb="92" eb="94">
      <t>タイヨウ</t>
    </rPh>
    <rPh sb="94" eb="96">
      <t>ネンスウ</t>
    </rPh>
    <rPh sb="97" eb="99">
      <t>ケイカ</t>
    </rPh>
    <rPh sb="101" eb="103">
      <t>カンロ</t>
    </rPh>
    <rPh sb="104" eb="106">
      <t>ネンネン</t>
    </rPh>
    <rPh sb="106" eb="108">
      <t>ゾウカ</t>
    </rPh>
    <rPh sb="112" eb="114">
      <t>ジョウキョウ</t>
    </rPh>
    <rPh sb="120" eb="122">
      <t>ユウシュウ</t>
    </rPh>
    <rPh sb="122" eb="123">
      <t>リツ</t>
    </rPh>
    <rPh sb="124" eb="126">
      <t>コウジョウ</t>
    </rPh>
    <rPh sb="127" eb="128">
      <t>ハカ</t>
    </rPh>
    <rPh sb="134" eb="137">
      <t>ケイカクテキ</t>
    </rPh>
    <rPh sb="138" eb="140">
      <t>カンロ</t>
    </rPh>
    <rPh sb="141" eb="143">
      <t>フセツ</t>
    </rPh>
    <rPh sb="143" eb="144">
      <t>カ</t>
    </rPh>
    <rPh sb="145" eb="146">
      <t>オコナ</t>
    </rPh>
    <rPh sb="150" eb="152">
      <t>ヒツヨウ</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</si>
  <si>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rPh sb="1" eb="3">
      <t>ヘイセイ</t>
    </rPh>
    <rPh sb="5" eb="7">
      <t>ネンド</t>
    </rPh>
    <rPh sb="9" eb="10">
      <t>ツヅ</t>
    </rPh>
    <rPh sb="11" eb="13">
      <t>ケイジョウ</t>
    </rPh>
    <rPh sb="13" eb="15">
      <t>シュウシ</t>
    </rPh>
    <rPh sb="19" eb="22">
      <t>タンネンド</t>
    </rPh>
    <rPh sb="22" eb="24">
      <t>アカジ</t>
    </rPh>
    <rPh sb="25" eb="27">
      <t>カイショウ</t>
    </rPh>
    <rPh sb="32" eb="34">
      <t>キュウム</t>
    </rPh>
    <rPh sb="45" eb="47">
      <t>シセツ</t>
    </rPh>
    <rPh sb="48" eb="51">
      <t>トウハイゴウ</t>
    </rPh>
    <rPh sb="52" eb="54">
      <t>ユウシュウ</t>
    </rPh>
    <rPh sb="54" eb="55">
      <t>リツ</t>
    </rPh>
    <rPh sb="56" eb="58">
      <t>コウジョウ</t>
    </rPh>
    <rPh sb="61" eb="63">
      <t>キュウスイ</t>
    </rPh>
    <rPh sb="63" eb="65">
      <t>ゲンカ</t>
    </rPh>
    <rPh sb="66" eb="67">
      <t>サ</t>
    </rPh>
    <rPh sb="69" eb="70">
      <t>ト</t>
    </rPh>
    <rPh sb="71" eb="72">
      <t>ク</t>
    </rPh>
    <rPh sb="74" eb="75">
      <t>オコナ</t>
    </rPh>
    <rPh sb="79" eb="81">
      <t>ヒツヨウ</t>
    </rPh>
    <rPh sb="87" eb="89">
      <t>イッポウ</t>
    </rPh>
    <rPh sb="91" eb="94">
      <t>ケイカクテキ</t>
    </rPh>
    <rPh sb="95" eb="97">
      <t>シセツ</t>
    </rPh>
    <rPh sb="97" eb="99">
      <t>コウシン</t>
    </rPh>
    <rPh sb="100" eb="101">
      <t>オコナ</t>
    </rPh>
    <rPh sb="110" eb="112">
      <t>キュウスイ</t>
    </rPh>
    <rPh sb="112" eb="114">
      <t>シュウエキ</t>
    </rPh>
    <rPh sb="115" eb="117">
      <t>カクホ</t>
    </rPh>
    <rPh sb="122" eb="124">
      <t>ヒツヨウ</t>
    </rPh>
    <rPh sb="128" eb="131">
      <t>テイキテキ</t>
    </rPh>
    <rPh sb="132" eb="134">
      <t>スイドウ</t>
    </rPh>
    <rPh sb="134" eb="136">
      <t>リョウキン</t>
    </rPh>
    <rPh sb="137" eb="139">
      <t>ミナオ</t>
    </rPh>
    <rPh sb="141" eb="14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</si>
</sst>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0.65</c:v>
                </c:pt>
                <c:pt idx="1">
                  <c:v>0.99</c:v>
                </c:pt>
                <c:pt idx="2">
                  <c:v>0.59</c:v>
                </c:pt>
                <c:pt idx="3">
                  <c:v>0.34</c:v>
                </c:pt>
                <c:pt idx="4">
                  <c:v>0.51</c:v>
                </c:pt>
              </c:numCache>
            </c:numRef>
          </c:val>
        </c:ser>
        <c:dLbls>
          <c:showLegendKey val="0"/>
          <c:showVal val="0"/>
          <c:showCatName val="0"/>
          <c:showSerName val="0"/>
          <c:showPercent val="0"/>
          <c:showBubbleSize val="0"/>
        </c:dLbls>
        <c:gapWidth val="150"/>
        <c:axId val="101688448"/>
        <c:axId val="1016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1688448"/>
        <c:axId val="101690368"/>
      </c:lineChart>
      <c:dateAx>
        <c:axId val="101688448"/>
        <c:scaling>
          <c:orientation val="minMax"/>
        </c:scaling>
        <c:delete val="1"/>
        <c:axPos val="b"/>
        <c:numFmt formatCode="ge" sourceLinked="1"/>
        <c:majorTickMark val="none"/>
        <c:minorTickMark val="none"/>
        <c:tickLblPos val="none"/>
        <c:crossAx val="101690368"/>
        <c:crosses val="autoZero"/>
        <c:auto val="1"/>
        <c:lblOffset val="100"/>
        <c:baseTimeUnit val="years"/>
      </c:dateAx>
      <c:valAx>
        <c:axId val="1016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69.2</c:v>
                </c:pt>
                <c:pt idx="1">
                  <c:v>77.08</c:v>
                </c:pt>
                <c:pt idx="2">
                  <c:v>77.77</c:v>
                </c:pt>
                <c:pt idx="3">
                  <c:v>76.59</c:v>
                </c:pt>
                <c:pt idx="4">
                  <c:v>75.37</c:v>
                </c:pt>
              </c:numCache>
            </c:numRef>
          </c:val>
        </c:ser>
        <c:dLbls>
          <c:showLegendKey val="0"/>
          <c:showVal val="0"/>
          <c:showCatName val="0"/>
          <c:showSerName val="0"/>
          <c:showPercent val="0"/>
          <c:showBubbleSize val="0"/>
        </c:dLbls>
        <c:gapWidth val="150"/>
        <c:axId val="102528512"/>
        <c:axId val="1025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2528512"/>
        <c:axId val="102530432"/>
      </c:lineChart>
      <c:dateAx>
        <c:axId val="102528512"/>
        <c:scaling>
          <c:orientation val="minMax"/>
        </c:scaling>
        <c:delete val="1"/>
        <c:axPos val="b"/>
        <c:numFmt formatCode="ge" sourceLinked="1"/>
        <c:majorTickMark val="none"/>
        <c:minorTickMark val="none"/>
        <c:tickLblPos val="none"/>
        <c:crossAx val="102530432"/>
        <c:crosses val="autoZero"/>
        <c:auto val="1"/>
        <c:lblOffset val="100"/>
        <c:baseTimeUnit val="years"/>
      </c:dateAx>
      <c:valAx>
        <c:axId val="1025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78.97</c:v>
                </c:pt>
                <c:pt idx="1">
                  <c:v>78.88</c:v>
                </c:pt>
                <c:pt idx="2">
                  <c:v>77.45</c:v>
                </c:pt>
                <c:pt idx="3">
                  <c:v>77.67</c:v>
                </c:pt>
                <c:pt idx="4">
                  <c:v>78.44</c:v>
                </c:pt>
              </c:numCache>
            </c:numRef>
          </c:val>
        </c:ser>
        <c:dLbls>
          <c:showLegendKey val="0"/>
          <c:showVal val="0"/>
          <c:showCatName val="0"/>
          <c:showSerName val="0"/>
          <c:showPercent val="0"/>
          <c:showBubbleSize val="0"/>
        </c:dLbls>
        <c:gapWidth val="150"/>
        <c:axId val="102581376"/>
        <c:axId val="102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2581376"/>
        <c:axId val="102583296"/>
      </c:lineChart>
      <c:dateAx>
        <c:axId val="102581376"/>
        <c:scaling>
          <c:orientation val="minMax"/>
        </c:scaling>
        <c:delete val="1"/>
        <c:axPos val="b"/>
        <c:numFmt formatCode="ge" sourceLinked="1"/>
        <c:majorTickMark val="none"/>
        <c:minorTickMark val="none"/>
        <c:tickLblPos val="none"/>
        <c:crossAx val="102583296"/>
        <c:crosses val="autoZero"/>
        <c:auto val="1"/>
        <c:lblOffset val="100"/>
        <c:baseTimeUnit val="years"/>
      </c:dateAx>
      <c:valAx>
        <c:axId val="102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110.76</c:v>
                </c:pt>
                <c:pt idx="1">
                  <c:v>96.23</c:v>
                </c:pt>
                <c:pt idx="2">
                  <c:v>93.09</c:v>
                </c:pt>
                <c:pt idx="3">
                  <c:v>87.55</c:v>
                </c:pt>
                <c:pt idx="4">
                  <c:v>88.03</c:v>
                </c:pt>
              </c:numCache>
            </c:numRef>
          </c:val>
        </c:ser>
        <c:dLbls>
          <c:showLegendKey val="0"/>
          <c:showVal val="0"/>
          <c:showCatName val="0"/>
          <c:showSerName val="0"/>
          <c:showPercent val="0"/>
          <c:showBubbleSize val="0"/>
        </c:dLbls>
        <c:gapWidth val="150"/>
        <c:axId val="100020992"/>
        <c:axId val="1000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0020992"/>
        <c:axId val="100022912"/>
      </c:lineChart>
      <c:dateAx>
        <c:axId val="100020992"/>
        <c:scaling>
          <c:orientation val="minMax"/>
        </c:scaling>
        <c:delete val="1"/>
        <c:axPos val="b"/>
        <c:numFmt formatCode="ge" sourceLinked="1"/>
        <c:majorTickMark val="none"/>
        <c:minorTickMark val="none"/>
        <c:tickLblPos val="none"/>
        <c:crossAx val="100022912"/>
        <c:crosses val="autoZero"/>
        <c:auto val="1"/>
        <c:lblOffset val="100"/>
        <c:baseTimeUnit val="years"/>
      </c:dateAx>
      <c:valAx>
        <c:axId val="10002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36.29</c:v>
                </c:pt>
                <c:pt idx="1">
                  <c:v>37.950000000000003</c:v>
                </c:pt>
                <c:pt idx="2">
                  <c:v>37.6</c:v>
                </c:pt>
                <c:pt idx="3">
                  <c:v>40.020000000000003</c:v>
                </c:pt>
                <c:pt idx="4">
                  <c:v>45.56</c:v>
                </c:pt>
              </c:numCache>
            </c:numRef>
          </c:val>
        </c:ser>
        <c:dLbls>
          <c:showLegendKey val="0"/>
          <c:showVal val="0"/>
          <c:showCatName val="0"/>
          <c:showSerName val="0"/>
          <c:showPercent val="0"/>
          <c:showBubbleSize val="0"/>
        </c:dLbls>
        <c:gapWidth val="150"/>
        <c:axId val="100061568"/>
        <c:axId val="1000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0061568"/>
        <c:axId val="100063488"/>
      </c:lineChart>
      <c:dateAx>
        <c:axId val="100061568"/>
        <c:scaling>
          <c:orientation val="minMax"/>
        </c:scaling>
        <c:delete val="1"/>
        <c:axPos val="b"/>
        <c:numFmt formatCode="ge" sourceLinked="1"/>
        <c:majorTickMark val="none"/>
        <c:minorTickMark val="none"/>
        <c:tickLblPos val="none"/>
        <c:crossAx val="100063488"/>
        <c:crosses val="autoZero"/>
        <c:auto val="1"/>
        <c:lblOffset val="100"/>
        <c:baseTimeUnit val="years"/>
      </c:dateAx>
      <c:valAx>
        <c:axId val="1000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10.039999999999999</c:v>
                </c:pt>
                <c:pt idx="1">
                  <c:v>10.72</c:v>
                </c:pt>
                <c:pt idx="2">
                  <c:v>12.8</c:v>
                </c:pt>
                <c:pt idx="3">
                  <c:v>13.74</c:v>
                </c:pt>
                <c:pt idx="4">
                  <c:v>14.52</c:v>
                </c:pt>
              </c:numCache>
            </c:numRef>
          </c:val>
        </c:ser>
        <c:dLbls>
          <c:showLegendKey val="0"/>
          <c:showVal val="0"/>
          <c:showCatName val="0"/>
          <c:showSerName val="0"/>
          <c:showPercent val="0"/>
          <c:showBubbleSize val="0"/>
        </c:dLbls>
        <c:gapWidth val="150"/>
        <c:axId val="102240256"/>
        <c:axId val="1022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2240256"/>
        <c:axId val="102242176"/>
      </c:lineChart>
      <c:dateAx>
        <c:axId val="102240256"/>
        <c:scaling>
          <c:orientation val="minMax"/>
        </c:scaling>
        <c:delete val="1"/>
        <c:axPos val="b"/>
        <c:numFmt formatCode="ge" sourceLinked="1"/>
        <c:majorTickMark val="none"/>
        <c:minorTickMark val="none"/>
        <c:tickLblPos val="none"/>
        <c:crossAx val="102242176"/>
        <c:crosses val="autoZero"/>
        <c:auto val="1"/>
        <c:lblOffset val="100"/>
        <c:baseTimeUnit val="years"/>
      </c:dateAx>
      <c:valAx>
        <c:axId val="102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282752"/>
        <c:axId val="102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2282752"/>
        <c:axId val="102284672"/>
      </c:lineChart>
      <c:dateAx>
        <c:axId val="102282752"/>
        <c:scaling>
          <c:orientation val="minMax"/>
        </c:scaling>
        <c:delete val="1"/>
        <c:axPos val="b"/>
        <c:numFmt formatCode="ge" sourceLinked="1"/>
        <c:majorTickMark val="none"/>
        <c:minorTickMark val="none"/>
        <c:tickLblPos val="none"/>
        <c:crossAx val="102284672"/>
        <c:crosses val="autoZero"/>
        <c:auto val="1"/>
        <c:lblOffset val="100"/>
        <c:baseTimeUnit val="years"/>
      </c:dateAx>
      <c:valAx>
        <c:axId val="10228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2890.6</c:v>
                </c:pt>
                <c:pt idx="1">
                  <c:v>1043.06</c:v>
                </c:pt>
                <c:pt idx="2">
                  <c:v>1302.45</c:v>
                </c:pt>
                <c:pt idx="3">
                  <c:v>1657.66</c:v>
                </c:pt>
                <c:pt idx="4">
                  <c:v>533.98</c:v>
                </c:pt>
              </c:numCache>
            </c:numRef>
          </c:val>
        </c:ser>
        <c:dLbls>
          <c:showLegendKey val="0"/>
          <c:showVal val="0"/>
          <c:showCatName val="0"/>
          <c:showSerName val="0"/>
          <c:showPercent val="0"/>
          <c:showBubbleSize val="0"/>
        </c:dLbls>
        <c:gapWidth val="150"/>
        <c:axId val="102323712"/>
        <c:axId val="102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2323712"/>
        <c:axId val="102325632"/>
      </c:lineChart>
      <c:dateAx>
        <c:axId val="102323712"/>
        <c:scaling>
          <c:orientation val="minMax"/>
        </c:scaling>
        <c:delete val="1"/>
        <c:axPos val="b"/>
        <c:numFmt formatCode="ge" sourceLinked="1"/>
        <c:majorTickMark val="none"/>
        <c:minorTickMark val="none"/>
        <c:tickLblPos val="none"/>
        <c:crossAx val="102325632"/>
        <c:crosses val="autoZero"/>
        <c:auto val="1"/>
        <c:lblOffset val="100"/>
        <c:baseTimeUnit val="years"/>
      </c:dateAx>
      <c:valAx>
        <c:axId val="10232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550.87</c:v>
                </c:pt>
                <c:pt idx="1">
                  <c:v>570.79999999999995</c:v>
                </c:pt>
                <c:pt idx="2">
                  <c:v>591.38</c:v>
                </c:pt>
                <c:pt idx="3">
                  <c:v>572.88</c:v>
                </c:pt>
                <c:pt idx="4">
                  <c:v>557.77</c:v>
                </c:pt>
              </c:numCache>
            </c:numRef>
          </c:val>
        </c:ser>
        <c:dLbls>
          <c:showLegendKey val="0"/>
          <c:showVal val="0"/>
          <c:showCatName val="0"/>
          <c:showSerName val="0"/>
          <c:showPercent val="0"/>
          <c:showBubbleSize val="0"/>
        </c:dLbls>
        <c:gapWidth val="150"/>
        <c:axId val="102337920"/>
        <c:axId val="1023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2337920"/>
        <c:axId val="102368768"/>
      </c:lineChart>
      <c:dateAx>
        <c:axId val="102337920"/>
        <c:scaling>
          <c:orientation val="minMax"/>
        </c:scaling>
        <c:delete val="1"/>
        <c:axPos val="b"/>
        <c:numFmt formatCode="ge" sourceLinked="1"/>
        <c:majorTickMark val="none"/>
        <c:minorTickMark val="none"/>
        <c:tickLblPos val="none"/>
        <c:crossAx val="102368768"/>
        <c:crosses val="autoZero"/>
        <c:auto val="1"/>
        <c:lblOffset val="100"/>
        <c:baseTimeUnit val="years"/>
      </c:dateAx>
      <c:valAx>
        <c:axId val="1023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108.87</c:v>
                </c:pt>
                <c:pt idx="1">
                  <c:v>94.45</c:v>
                </c:pt>
                <c:pt idx="2">
                  <c:v>91.47</c:v>
                </c:pt>
                <c:pt idx="3">
                  <c:v>85.97</c:v>
                </c:pt>
                <c:pt idx="4">
                  <c:v>85.45</c:v>
                </c:pt>
              </c:numCache>
            </c:numRef>
          </c:val>
        </c:ser>
        <c:dLbls>
          <c:showLegendKey val="0"/>
          <c:showVal val="0"/>
          <c:showCatName val="0"/>
          <c:showSerName val="0"/>
          <c:showPercent val="0"/>
          <c:showBubbleSize val="0"/>
        </c:dLbls>
        <c:gapWidth val="150"/>
        <c:axId val="102403072"/>
        <c:axId val="102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2403072"/>
        <c:axId val="102405248"/>
      </c:lineChart>
      <c:dateAx>
        <c:axId val="102403072"/>
        <c:scaling>
          <c:orientation val="minMax"/>
        </c:scaling>
        <c:delete val="1"/>
        <c:axPos val="b"/>
        <c:numFmt formatCode="ge" sourceLinked="1"/>
        <c:majorTickMark val="none"/>
        <c:minorTickMark val="none"/>
        <c:tickLblPos val="none"/>
        <c:crossAx val="102405248"/>
        <c:crosses val="autoZero"/>
        <c:auto val="1"/>
        <c:lblOffset val="100"/>
        <c:baseTimeUnit val="years"/>
      </c:dateAx>
      <c:valAx>
        <c:axId val="102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157.75</c:v>
                </c:pt>
                <c:pt idx="1">
                  <c:v>181.99</c:v>
                </c:pt>
                <c:pt idx="2">
                  <c:v>188.02</c:v>
                </c:pt>
                <c:pt idx="3">
                  <c:v>199.94</c:v>
                </c:pt>
                <c:pt idx="4">
                  <c:v>201.47</c:v>
                </c:pt>
              </c:numCache>
            </c:numRef>
          </c:val>
        </c:ser>
        <c:dLbls>
          <c:showLegendKey val="0"/>
          <c:showVal val="0"/>
          <c:showCatName val="0"/>
          <c:showSerName val="0"/>
          <c:showPercent val="0"/>
          <c:showBubbleSize val="0"/>
        </c:dLbls>
        <c:gapWidth val="150"/>
        <c:axId val="102422400"/>
        <c:axId val="1025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2422400"/>
        <c:axId val="102502400"/>
      </c:lineChart>
      <c:dateAx>
        <c:axId val="102422400"/>
        <c:scaling>
          <c:orientation val="minMax"/>
        </c:scaling>
        <c:delete val="1"/>
        <c:axPos val="b"/>
        <c:numFmt formatCode="ge" sourceLinked="1"/>
        <c:majorTickMark val="none"/>
        <c:minorTickMark val="none"/>
        <c:tickLblPos val="none"/>
        <c:crossAx val="102502400"/>
        <c:crosses val="autoZero"/>
        <c:auto val="1"/>
        <c:lblOffset val="100"/>
        <c:baseTimeUnit val="years"/>
      </c:dateAx>
      <c:valAx>
        <c:axId val="1025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J8" sqref="J8:Q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京丹後市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58514</v>
      </c>
      <c r="AJ8" s="56"/>
      <c r="AK8" s="56"/>
      <c r="AL8" s="56"/>
      <c r="AM8" s="56"/>
      <c r="AN8" s="56"/>
      <c r="AO8" s="56"/>
      <c r="AP8" s="57"/>
      <c r="AQ8" s="47">
        <f>データ!R6</f>
        <v>501.46</v>
      </c>
      <c r="AR8" s="47"/>
      <c r="AS8" s="47"/>
      <c r="AT8" s="47"/>
      <c r="AU8" s="47"/>
      <c r="AV8" s="47"/>
      <c r="AW8" s="47"/>
      <c r="AX8" s="47"/>
      <c r="AY8" s="47">
        <f>データ!S6</f>
        <v>116.69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57.64</v>
      </c>
      <c r="K10" s="47"/>
      <c r="L10" s="47"/>
      <c r="M10" s="47"/>
      <c r="N10" s="47"/>
      <c r="O10" s="47"/>
      <c r="P10" s="47"/>
      <c r="Q10" s="47"/>
      <c r="R10" s="47">
        <f>データ!O6</f>
        <v>99.62</v>
      </c>
      <c r="S10" s="47"/>
      <c r="T10" s="47"/>
      <c r="U10" s="47"/>
      <c r="V10" s="47"/>
      <c r="W10" s="47"/>
      <c r="X10" s="47"/>
      <c r="Y10" s="47"/>
      <c r="Z10" s="78">
        <f>データ!P6</f>
        <v>3697</v>
      </c>
      <c r="AA10" s="78"/>
      <c r="AB10" s="78"/>
      <c r="AC10" s="78"/>
      <c r="AD10" s="78"/>
      <c r="AE10" s="78"/>
      <c r="AF10" s="78"/>
      <c r="AG10" s="78"/>
      <c r="AH10" s="2"/>
      <c r="AI10" s="78">
        <f>データ!T6</f>
        <v>30743</v>
      </c>
      <c r="AJ10" s="78"/>
      <c r="AK10" s="78"/>
      <c r="AL10" s="78"/>
      <c r="AM10" s="78"/>
      <c r="AN10" s="78"/>
      <c r="AO10" s="78"/>
      <c r="AP10" s="78"/>
      <c r="AQ10" s="47">
        <f>データ!U6</f>
        <v>36.659999999999997</v>
      </c>
      <c r="AR10" s="47"/>
      <c r="AS10" s="47"/>
      <c r="AT10" s="47"/>
      <c r="AU10" s="47"/>
      <c r="AV10" s="47"/>
      <c r="AW10" s="47"/>
      <c r="AX10" s="47"/>
      <c r="AY10" s="47">
        <f>データ!V6</f>
        <v>838.6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262129</v>
      </c>
      <c r="D6" s="31">
        <f t="shared" si="3"/>
        <v>46</v>
      </c>
      <c r="E6" s="31">
        <f t="shared" si="3"/>
        <v>1</v>
      </c>
      <c r="F6" s="31">
        <f t="shared" si="3"/>
        <v>0</v>
      </c>
      <c r="G6" s="31">
        <f t="shared" si="3"/>
        <v>1</v>
      </c>
      <c r="H6" s="31" t="str">
        <f t="shared" si="3"/>
        <v>京都府　京丹後市</v>
      </c>
      <c r="I6" s="31" t="str">
        <f t="shared" si="3"/>
        <v>法適用</v>
      </c>
      <c r="J6" s="31" t="str">
        <f t="shared" si="3"/>
        <v>水道事業</v>
      </c>
      <c r="K6" s="31" t="str">
        <f t="shared" si="3"/>
        <v>末端給水事業</v>
      </c>
      <c r="L6" s="31" t="str">
        <f t="shared" si="3"/>
        <v>A5</v>
      </c>
      <c r="M6" s="32" t="str">
        <f t="shared" si="3"/>
        <v>-</v>
      </c>
      <c r="N6" s="32">
        <f t="shared" si="3"/>
        <v>57.64</v>
      </c>
      <c r="O6" s="32">
        <f t="shared" si="3"/>
        <v>99.62</v>
      </c>
      <c r="P6" s="32">
        <f t="shared" si="3"/>
        <v>3697</v>
      </c>
      <c r="Q6" s="32">
        <f t="shared" si="3"/>
        <v>58514</v>
      </c>
      <c r="R6" s="32">
        <f t="shared" si="3"/>
        <v>501.46</v>
      </c>
      <c r="S6" s="32">
        <f t="shared" si="3"/>
        <v>116.69</v>
      </c>
      <c r="T6" s="32">
        <f t="shared" si="3"/>
        <v>30743</v>
      </c>
      <c r="U6" s="32">
        <f t="shared" si="3"/>
        <v>36.659999999999997</v>
      </c>
      <c r="V6" s="32">
        <f t="shared" si="3"/>
        <v>838.6</v>
      </c>
      <c r="W6" s="33">
        <f>IF(W7="",NA(),W7)</f>
        <v>110.76</v>
      </c>
      <c r="X6" s="33">
        <f t="shared" ref="X6:AF6" si="4">IF(X7="",NA(),X7)</f>
        <v>96.23</v>
      </c>
      <c r="Y6" s="33">
        <f t="shared" si="4"/>
        <v>93.09</v>
      </c>
      <c r="Z6" s="33">
        <f t="shared" si="4"/>
        <v>87.55</v>
      </c>
      <c r="AA6" s="33">
        <f t="shared" si="4"/>
        <v>88.03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2890.6</v>
      </c>
      <c r="AT6" s="33">
        <f t="shared" ref="AT6:BB6" si="6">IF(AT7="",NA(),AT7)</f>
        <v>1043.06</v>
      </c>
      <c r="AU6" s="33">
        <f t="shared" si="6"/>
        <v>1302.45</v>
      </c>
      <c r="AV6" s="33">
        <f t="shared" si="6"/>
        <v>1657.66</v>
      </c>
      <c r="AW6" s="33">
        <f t="shared" si="6"/>
        <v>533.98</v>
      </c>
      <c r="AX6" s="33">
        <f t="shared" si="6"/>
        <v>792.56</v>
      </c>
      <c r="AY6" s="33">
        <f t="shared" si="6"/>
        <v>832.37</v>
      </c>
      <c r="AZ6" s="33">
        <f t="shared" si="6"/>
        <v>852.01</v>
      </c>
      <c r="BA6" s="33">
        <f t="shared" si="6"/>
        <v>909.68</v>
      </c>
      <c r="BB6" s="33">
        <f t="shared" si="6"/>
        <v>382.09</v>
      </c>
      <c r="BC6" s="32" t="str">
        <f>IF(BC7="","",IF(BC7="-","【-】","【"&amp;SUBSTITUTE(TEXT(BC7,"#,##0.00"),"-","△")&amp;"】"))</f>
        <v>【264.16】</v>
      </c>
      <c r="BD6" s="33">
        <f>IF(BD7="",NA(),BD7)</f>
        <v>550.87</v>
      </c>
      <c r="BE6" s="33">
        <f t="shared" ref="BE6:BM6" si="7">IF(BE7="",NA(),BE7)</f>
        <v>570.79999999999995</v>
      </c>
      <c r="BF6" s="33">
        <f t="shared" si="7"/>
        <v>591.38</v>
      </c>
      <c r="BG6" s="33">
        <f t="shared" si="7"/>
        <v>572.88</v>
      </c>
      <c r="BH6" s="33">
        <f t="shared" si="7"/>
        <v>557.77</v>
      </c>
      <c r="BI6" s="33">
        <f t="shared" si="7"/>
        <v>403.05</v>
      </c>
      <c r="BJ6" s="33">
        <f t="shared" si="7"/>
        <v>403.15</v>
      </c>
      <c r="BK6" s="33">
        <f t="shared" si="7"/>
        <v>391.4</v>
      </c>
      <c r="BL6" s="33">
        <f t="shared" si="7"/>
        <v>382.65</v>
      </c>
      <c r="BM6" s="33">
        <f t="shared" si="7"/>
        <v>385.06</v>
      </c>
      <c r="BN6" s="32" t="str">
        <f>IF(BN7="","",IF(BN7="-","【-】","【"&amp;SUBSTITUTE(TEXT(BN7,"#,##0.00"),"-","△")&amp;"】"))</f>
        <v>【283.72】</v>
      </c>
      <c r="BO6" s="33">
        <f>IF(BO7="",NA(),BO7)</f>
        <v>108.87</v>
      </c>
      <c r="BP6" s="33">
        <f t="shared" ref="BP6:BX6" si="8">IF(BP7="",NA(),BP7)</f>
        <v>94.45</v>
      </c>
      <c r="BQ6" s="33">
        <f t="shared" si="8"/>
        <v>91.47</v>
      </c>
      <c r="BR6" s="33">
        <f t="shared" si="8"/>
        <v>85.97</v>
      </c>
      <c r="BS6" s="33">
        <f t="shared" si="8"/>
        <v>85.45</v>
      </c>
      <c r="BT6" s="33">
        <f t="shared" si="8"/>
        <v>97.63</v>
      </c>
      <c r="BU6" s="33">
        <f t="shared" si="8"/>
        <v>94.86</v>
      </c>
      <c r="BV6" s="33">
        <f t="shared" si="8"/>
        <v>95.91</v>
      </c>
      <c r="BW6" s="33">
        <f t="shared" si="8"/>
        <v>96.1</v>
      </c>
      <c r="BX6" s="33">
        <f t="shared" si="8"/>
        <v>99.07</v>
      </c>
      <c r="BY6" s="32" t="str">
        <f>IF(BY7="","",IF(BY7="-","【-】","【"&amp;SUBSTITUTE(TEXT(BY7,"#,##0.00"),"-","△")&amp;"】"))</f>
        <v>【104.60】</v>
      </c>
      <c r="BZ6" s="33">
        <f>IF(BZ7="",NA(),BZ7)</f>
        <v>157.75</v>
      </c>
      <c r="CA6" s="33">
        <f t="shared" ref="CA6:CI6" si="9">IF(CA7="",NA(),CA7)</f>
        <v>181.99</v>
      </c>
      <c r="CB6" s="33">
        <f t="shared" si="9"/>
        <v>188.02</v>
      </c>
      <c r="CC6" s="33">
        <f t="shared" si="9"/>
        <v>199.94</v>
      </c>
      <c r="CD6" s="33">
        <f t="shared" si="9"/>
        <v>201.47</v>
      </c>
      <c r="CE6" s="33">
        <f t="shared" si="9"/>
        <v>172.59</v>
      </c>
      <c r="CF6" s="33">
        <f t="shared" si="9"/>
        <v>179.14</v>
      </c>
      <c r="CG6" s="33">
        <f t="shared" si="9"/>
        <v>179.29</v>
      </c>
      <c r="CH6" s="33">
        <f t="shared" si="9"/>
        <v>178.39</v>
      </c>
      <c r="CI6" s="33">
        <f t="shared" si="9"/>
        <v>173.03</v>
      </c>
      <c r="CJ6" s="32" t="str">
        <f>IF(CJ7="","",IF(CJ7="-","【-】","【"&amp;SUBSTITUTE(TEXT(CJ7,"#,##0.00"),"-","△")&amp;"】"))</f>
        <v>【164.21】</v>
      </c>
      <c r="CK6" s="33">
        <f>IF(CK7="",NA(),CK7)</f>
        <v>69.2</v>
      </c>
      <c r="CL6" s="33">
        <f t="shared" ref="CL6:CT6" si="10">IF(CL7="",NA(),CL7)</f>
        <v>77.08</v>
      </c>
      <c r="CM6" s="33">
        <f t="shared" si="10"/>
        <v>77.77</v>
      </c>
      <c r="CN6" s="33">
        <f t="shared" si="10"/>
        <v>76.59</v>
      </c>
      <c r="CO6" s="33">
        <f t="shared" si="10"/>
        <v>75.37</v>
      </c>
      <c r="CP6" s="33">
        <f t="shared" si="10"/>
        <v>60.17</v>
      </c>
      <c r="CQ6" s="33">
        <f t="shared" si="10"/>
        <v>58.76</v>
      </c>
      <c r="CR6" s="33">
        <f t="shared" si="10"/>
        <v>59.09</v>
      </c>
      <c r="CS6" s="33">
        <f t="shared" si="10"/>
        <v>59.23</v>
      </c>
      <c r="CT6" s="33">
        <f t="shared" si="10"/>
        <v>58.58</v>
      </c>
      <c r="CU6" s="32" t="str">
        <f>IF(CU7="","",IF(CU7="-","【-】","【"&amp;SUBSTITUTE(TEXT(CU7,"#,##0.00"),"-","△")&amp;"】"))</f>
        <v>【59.80】</v>
      </c>
      <c r="CV6" s="33">
        <f>IF(CV7="",NA(),CV7)</f>
        <v>78.97</v>
      </c>
      <c r="CW6" s="33">
        <f t="shared" ref="CW6:DE6" si="11">IF(CW7="",NA(),CW7)</f>
        <v>78.88</v>
      </c>
      <c r="CX6" s="33">
        <f t="shared" si="11"/>
        <v>77.45</v>
      </c>
      <c r="CY6" s="33">
        <f t="shared" si="11"/>
        <v>77.67</v>
      </c>
      <c r="CZ6" s="33">
        <f t="shared" si="11"/>
        <v>78.44</v>
      </c>
      <c r="DA6" s="33">
        <f t="shared" si="11"/>
        <v>85.47</v>
      </c>
      <c r="DB6" s="33">
        <f t="shared" si="11"/>
        <v>84.87</v>
      </c>
      <c r="DC6" s="33">
        <f t="shared" si="11"/>
        <v>85.4</v>
      </c>
      <c r="DD6" s="33">
        <f t="shared" si="11"/>
        <v>85.53</v>
      </c>
      <c r="DE6" s="33">
        <f t="shared" si="11"/>
        <v>85.23</v>
      </c>
      <c r="DF6" s="32" t="str">
        <f>IF(DF7="","",IF(DF7="-","【-】","【"&amp;SUBSTITUTE(TEXT(DF7,"#,##0.00"),"-","△")&amp;"】"))</f>
        <v>【89.78】</v>
      </c>
      <c r="DG6" s="33">
        <f>IF(DG7="",NA(),DG7)</f>
        <v>36.29</v>
      </c>
      <c r="DH6" s="33">
        <f t="shared" ref="DH6:DP6" si="12">IF(DH7="",NA(),DH7)</f>
        <v>37.950000000000003</v>
      </c>
      <c r="DI6" s="33">
        <f t="shared" si="12"/>
        <v>37.6</v>
      </c>
      <c r="DJ6" s="33">
        <f t="shared" si="12"/>
        <v>40.020000000000003</v>
      </c>
      <c r="DK6" s="33">
        <f t="shared" si="12"/>
        <v>45.56</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10.039999999999999</v>
      </c>
      <c r="DS6" s="33">
        <f t="shared" ref="DS6:EA6" si="13">IF(DS7="",NA(),DS7)</f>
        <v>10.72</v>
      </c>
      <c r="DT6" s="33">
        <f t="shared" si="13"/>
        <v>12.8</v>
      </c>
      <c r="DU6" s="33">
        <f t="shared" si="13"/>
        <v>13.74</v>
      </c>
      <c r="DV6" s="33">
        <f t="shared" si="13"/>
        <v>14.52</v>
      </c>
      <c r="DW6" s="33">
        <f t="shared" si="13"/>
        <v>6.06</v>
      </c>
      <c r="DX6" s="33">
        <f t="shared" si="13"/>
        <v>6.47</v>
      </c>
      <c r="DY6" s="33">
        <f t="shared" si="13"/>
        <v>7.8</v>
      </c>
      <c r="DZ6" s="33">
        <f t="shared" si="13"/>
        <v>8.39</v>
      </c>
      <c r="EA6" s="33">
        <f t="shared" si="13"/>
        <v>10.09</v>
      </c>
      <c r="EB6" s="32" t="str">
        <f>IF(EB7="","",IF(EB7="-","【-】","【"&amp;SUBSTITUTE(TEXT(EB7,"#,##0.00"),"-","△")&amp;"】"))</f>
        <v>【12.42】</v>
      </c>
      <c r="EC6" s="33">
        <f>IF(EC7="",NA(),EC7)</f>
        <v>0.65</v>
      </c>
      <c r="ED6" s="33">
        <f t="shared" ref="ED6:EL6" si="14">IF(ED7="",NA(),ED7)</f>
        <v>0.99</v>
      </c>
      <c r="EE6" s="33">
        <f t="shared" si="14"/>
        <v>0.59</v>
      </c>
      <c r="EF6" s="33">
        <f t="shared" si="14"/>
        <v>0.34</v>
      </c>
      <c r="EG6" s="33">
        <f t="shared" si="14"/>
        <v>0.51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262129</v>
      </c>
      <c r="D7" s="35">
        <v>46</v>
      </c>
      <c r="E7" s="35">
        <v>1</v>
      </c>
      <c r="F7" s="35">
        <v>0</v>
      </c>
      <c r="G7" s="35">
        <v>1</v>
      </c>
      <c r="H7" s="35" t="s">
        <v>93</v>
      </c>
      <c r="I7" s="35" t="s">
        <v>94</v>
      </c>
      <c r="J7" s="35" t="s">
        <v>95</v>
      </c>
      <c r="K7" s="35" t="s">
        <v>96</v>
      </c>
      <c r="L7" s="35" t="s">
        <v>97</v>
      </c>
      <c r="M7" s="36" t="s">
        <v>98</v>
      </c>
      <c r="N7" s="36">
        <v>57.64</v>
      </c>
      <c r="O7" s="36">
        <v>99.62</v>
      </c>
      <c r="P7" s="36">
        <v>3697</v>
      </c>
      <c r="Q7" s="36">
        <v>58514</v>
      </c>
      <c r="R7" s="36">
        <v>501.46</v>
      </c>
      <c r="S7" s="36">
        <v>116.69</v>
      </c>
      <c r="T7" s="36">
        <v>30743</v>
      </c>
      <c r="U7" s="36">
        <v>36.659999999999997</v>
      </c>
      <c r="V7" s="36">
        <v>838.6</v>
      </c>
      <c r="W7" s="36">
        <v>110.76</v>
      </c>
      <c r="X7" s="36">
        <v>96.23</v>
      </c>
      <c r="Y7" s="36">
        <v>93.09</v>
      </c>
      <c r="Z7" s="36">
        <v>87.55</v>
      </c>
      <c r="AA7" s="36">
        <v>88.03</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2890.6</v>
      </c>
      <c r="AT7" s="36">
        <v>1043.06</v>
      </c>
      <c r="AU7" s="36">
        <v>1302.45</v>
      </c>
      <c r="AV7" s="36">
        <v>1657.66</v>
      </c>
      <c r="AW7" s="36">
        <v>533.98</v>
      </c>
      <c r="AX7" s="36">
        <v>792.56</v>
      </c>
      <c r="AY7" s="36">
        <v>832.37</v>
      </c>
      <c r="AZ7" s="36">
        <v>852.01</v>
      </c>
      <c r="BA7" s="36">
        <v>909.68</v>
      </c>
      <c r="BB7" s="36">
        <v>382.09</v>
      </c>
      <c r="BC7" s="36">
        <v>264.16000000000003</v>
      </c>
      <c r="BD7" s="36">
        <v>550.87</v>
      </c>
      <c r="BE7" s="36">
        <v>570.79999999999995</v>
      </c>
      <c r="BF7" s="36">
        <v>591.38</v>
      </c>
      <c r="BG7" s="36">
        <v>572.88</v>
      </c>
      <c r="BH7" s="36">
        <v>557.77</v>
      </c>
      <c r="BI7" s="36">
        <v>403.05</v>
      </c>
      <c r="BJ7" s="36">
        <v>403.15</v>
      </c>
      <c r="BK7" s="36">
        <v>391.4</v>
      </c>
      <c r="BL7" s="36">
        <v>382.65</v>
      </c>
      <c r="BM7" s="36">
        <v>385.06</v>
      </c>
      <c r="BN7" s="36">
        <v>283.72000000000003</v>
      </c>
      <c r="BO7" s="36">
        <v>108.87</v>
      </c>
      <c r="BP7" s="36">
        <v>94.45</v>
      </c>
      <c r="BQ7" s="36">
        <v>91.47</v>
      </c>
      <c r="BR7" s="36">
        <v>85.97</v>
      </c>
      <c r="BS7" s="36">
        <v>85.45</v>
      </c>
      <c r="BT7" s="36">
        <v>97.63</v>
      </c>
      <c r="BU7" s="36">
        <v>94.86</v>
      </c>
      <c r="BV7" s="36">
        <v>95.91</v>
      </c>
      <c r="BW7" s="36">
        <v>96.1</v>
      </c>
      <c r="BX7" s="36">
        <v>99.07</v>
      </c>
      <c r="BY7" s="36">
        <v>104.6</v>
      </c>
      <c r="BZ7" s="36">
        <v>157.75</v>
      </c>
      <c r="CA7" s="36">
        <v>181.99</v>
      </c>
      <c r="CB7" s="36">
        <v>188.02</v>
      </c>
      <c r="CC7" s="36">
        <v>199.94</v>
      </c>
      <c r="CD7" s="36">
        <v>201.47</v>
      </c>
      <c r="CE7" s="36">
        <v>172.59</v>
      </c>
      <c r="CF7" s="36">
        <v>179.14</v>
      </c>
      <c r="CG7" s="36">
        <v>179.29</v>
      </c>
      <c r="CH7" s="36">
        <v>178.39</v>
      </c>
      <c r="CI7" s="36">
        <v>173.03</v>
      </c>
      <c r="CJ7" s="36">
        <v>164.21</v>
      </c>
      <c r="CK7" s="36">
        <v>69.2</v>
      </c>
      <c r="CL7" s="36">
        <v>77.08</v>
      </c>
      <c r="CM7" s="36">
        <v>77.77</v>
      </c>
      <c r="CN7" s="36">
        <v>76.59</v>
      </c>
      <c r="CO7" s="36">
        <v>75.37</v>
      </c>
      <c r="CP7" s="36">
        <v>60.17</v>
      </c>
      <c r="CQ7" s="36">
        <v>58.76</v>
      </c>
      <c r="CR7" s="36">
        <v>59.09</v>
      </c>
      <c r="CS7" s="36">
        <v>59.23</v>
      </c>
      <c r="CT7" s="36">
        <v>58.58</v>
      </c>
      <c r="CU7" s="36">
        <v>59.8</v>
      </c>
      <c r="CV7" s="36">
        <v>78.97</v>
      </c>
      <c r="CW7" s="36">
        <v>78.88</v>
      </c>
      <c r="CX7" s="36">
        <v>77.45</v>
      </c>
      <c r="CY7" s="36">
        <v>77.67</v>
      </c>
      <c r="CZ7" s="36">
        <v>78.44</v>
      </c>
      <c r="DA7" s="36">
        <v>85.47</v>
      </c>
      <c r="DB7" s="36">
        <v>84.87</v>
      </c>
      <c r="DC7" s="36">
        <v>85.4</v>
      </c>
      <c r="DD7" s="36">
        <v>85.53</v>
      </c>
      <c r="DE7" s="36">
        <v>85.23</v>
      </c>
      <c r="DF7" s="36">
        <v>89.78</v>
      </c>
      <c r="DG7" s="36">
        <v>36.29</v>
      </c>
      <c r="DH7" s="36">
        <v>37.950000000000003</v>
      </c>
      <c r="DI7" s="36">
        <v>37.6</v>
      </c>
      <c r="DJ7" s="36">
        <v>40.020000000000003</v>
      </c>
      <c r="DK7" s="36">
        <v>45.56</v>
      </c>
      <c r="DL7" s="36">
        <v>34.47</v>
      </c>
      <c r="DM7" s="36">
        <v>35.53</v>
      </c>
      <c r="DN7" s="36">
        <v>36.36</v>
      </c>
      <c r="DO7" s="36">
        <v>37.340000000000003</v>
      </c>
      <c r="DP7" s="36">
        <v>44.31</v>
      </c>
      <c r="DQ7" s="36">
        <v>46.31</v>
      </c>
      <c r="DR7" s="36">
        <v>10.039999999999999</v>
      </c>
      <c r="DS7" s="36">
        <v>10.72</v>
      </c>
      <c r="DT7" s="36">
        <v>12.8</v>
      </c>
      <c r="DU7" s="36">
        <v>13.74</v>
      </c>
      <c r="DV7" s="36">
        <v>14.52</v>
      </c>
      <c r="DW7" s="36">
        <v>6.06</v>
      </c>
      <c r="DX7" s="36">
        <v>6.47</v>
      </c>
      <c r="DY7" s="36">
        <v>7.8</v>
      </c>
      <c r="DZ7" s="36">
        <v>8.39</v>
      </c>
      <c r="EA7" s="36">
        <v>10.09</v>
      </c>
      <c r="EB7" s="36">
        <v>12.42</v>
      </c>
      <c r="EC7" s="36">
        <v>0.65</v>
      </c>
      <c r="ED7" s="36">
        <v>0.99</v>
      </c>
      <c r="EE7" s="36">
        <v>0.59</v>
      </c>
      <c r="EF7" s="36">
        <v>0.34</v>
      </c>
      <c r="EG7" s="36">
        <v>0.51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和則</cp:lastModifiedBy>
  <cp:lastPrinted>2016-02-10T06:56:15Z</cp:lastPrinted>
  <dcterms:created xsi:type="dcterms:W3CDTF">2016-02-03T07:23:45Z</dcterms:created>
  <dcterms:modified xsi:type="dcterms:W3CDTF">2016-02-16T00:02:40Z</dcterms:modified>
  <cp:category/>
</cp:coreProperties>
</file>