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尾崎より\２月１０日締切り_ 公営企業に係る「経営比較分析表」の分析等について\"/>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<sst xmlns="http://schemas.openxmlformats.org/spreadsheetml/2006/main" count="221" uniqueCount="111">
  <si>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</si>
  <si>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</si>
  <si>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</si>
  <si>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</si>
  <si>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</si>
  <si>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</si>
  <si>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</si>
  <si>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</si>
  <si>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</si>
  <si>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</si>
  <si>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</si>
  <si>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</si>
  <si>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</si>
  <si>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</si>
  <si>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</si>
  <si>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</si>
  <si>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</si>
  <si>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</si>
  <si>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</si>
  <si>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</si>
  <si>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</si>
  <si>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</si>
  <si>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</si>
  <si>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</si>
  <si>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</si>
  <si>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</si>
  <si>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</si>
  <si>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</si>
  <si>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</si>
  <si>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</si>
  <si>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</si>
  <si>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</si>
  <si>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</si>
  <si>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</si>
  <si>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</si>
  <si>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</si>
  <si>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</si>
  <si>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</si>
  <si>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</si>
  <si>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</si>
  <si>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</si>
  <si>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</si>
  <si>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</si>
  <si>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</si>
  <si>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</si>
  <si>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</si>
  <si>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</si>
  <si>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</si>
  <si>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</si>
  <si>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</si>
  <si>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</si>
  <si>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</si>
  <si>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</si>
  <si>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</si>
  <si>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</si>
  <si>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</si>
  <si>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</si>
  <si>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</si>
  <si>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</si>
  <si>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</si>
  <si>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</si>
  <si>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</si>
  <si>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</si>
  <si>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</si>
  <si>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</si>
  <si>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</si>
  <si>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</si>
  <si>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</si>
  <si>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</si>
  <si>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</si>
  <si>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</si>
  <si>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</si>
  <si>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</si>
  <si>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</si>
  <si>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</si>
  <si>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</si>
  <si>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</si>
  <si>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</si>
  <si>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</si>
  <si>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</si>
  <si>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</si>
  <si>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</si>
  <si>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</si>
  <si>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</si>
  <si>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</si>
  <si>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</si>
  <si>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</si>
  <si>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</si>
  <si>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</si>
  <si>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</si>
  <si>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</si>
  <si>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</si>
  <si>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</si>
  <si>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</si>
  <si>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</si>
  <si>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</si>
  <si>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京田辺市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</si>
  <si>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</si>
  <si>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</si>
  <si>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</si>
  <si>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</si>
  <si>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</si>
  <si>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</si>
  <si>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</si>
  <si>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</si>
  <si>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</si>
  <si>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</si>
  <si>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</si>
  <si>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については、事業が概成しています。このことから新たな建設投資はなく、また企業債の償還も減少傾向となります。経営状態については、収支が均衡するように繰入金で調整していることを考慮しても、もともと経費が回収できない料金体系となっています。当然汚水処理原価においても、施設を維持する費用まで賄えていないこととなります。</t>
    <phoneticPr fontId="4"/>
  </si>
  <si>
    <t>処理場施設について、電気計装もさることながら、施設本体の老朽化が顕著にあらわれるようになり、今後、市全体を見据えた中でいかに費用効果を考えて更新工事を行うか計画を策定する予定です。</t>
    <phoneticPr fontId="4"/>
  </si>
  <si>
    <t>河川の上流にある調整区域の汚水を処理した水を下流へ流すという市の全体的な考えのもと、採算や経費回収、施設利用等の指標は基準を下回るものとなりますが、水循環社会の形成の一つとして必要不可欠なものであり、今後も粛々と経営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</si>
</sst>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427664"/>
        <c:axId val="126428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6427664"/>
        <c:axId val="126428056"/>
      </c:lineChart>
      <c:dateAx>
        <c:axId val="126427664"/>
        <c:scaling>
          <c:orientation val="minMax"/>
        </c:scaling>
        <c:delete val="1"/>
        <c:axPos val="b"/>
        <c:numFmt formatCode="ge" sourceLinked="1"/>
        <c:majorTickMark val="none"/>
        <c:minorTickMark val="none"/>
        <c:tickLblPos val="none"/>
        <c:crossAx val="126428056"/>
        <c:crosses val="autoZero"/>
        <c:auto val="1"/>
        <c:lblOffset val="100"/>
        <c:baseTimeUnit val="years"/>
      </c:dateAx>
      <c:valAx>
        <c:axId val="12642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27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46.01</c:v>
                </c:pt>
                <c:pt idx="1">
                  <c:v>46.01</c:v>
                </c:pt>
                <c:pt idx="2">
                  <c:v>46.01</c:v>
                </c:pt>
                <c:pt idx="3">
                  <c:v>46.01</c:v>
                </c:pt>
                <c:pt idx="4">
                  <c:v>46.01</c:v>
                </c:pt>
              </c:numCache>
            </c:numRef>
          </c:val>
        </c:ser>
        <c:dLbls>
          <c:showLegendKey val="0"/>
          <c:showVal val="0"/>
          <c:showCatName val="0"/>
          <c:showSerName val="0"/>
          <c:showPercent val="0"/>
          <c:showBubbleSize val="0"/>
        </c:dLbls>
        <c:gapWidth val="150"/>
        <c:axId val="214318496"/>
        <c:axId val="2143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14318496"/>
        <c:axId val="214318888"/>
      </c:lineChart>
      <c:dateAx>
        <c:axId val="214318496"/>
        <c:scaling>
          <c:orientation val="minMax"/>
        </c:scaling>
        <c:delete val="1"/>
        <c:axPos val="b"/>
        <c:numFmt formatCode="ge" sourceLinked="1"/>
        <c:majorTickMark val="none"/>
        <c:minorTickMark val="none"/>
        <c:tickLblPos val="none"/>
        <c:crossAx val="214318888"/>
        <c:crosses val="autoZero"/>
        <c:auto val="1"/>
        <c:lblOffset val="100"/>
        <c:baseTimeUnit val="years"/>
      </c:dateAx>
      <c:valAx>
        <c:axId val="2143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97.77</c:v>
                </c:pt>
                <c:pt idx="1">
                  <c:v>97.75</c:v>
                </c:pt>
                <c:pt idx="2">
                  <c:v>97.82</c:v>
                </c:pt>
                <c:pt idx="3">
                  <c:v>98.07</c:v>
                </c:pt>
                <c:pt idx="4">
                  <c:v>98.01</c:v>
                </c:pt>
              </c:numCache>
            </c:numRef>
          </c:val>
        </c:ser>
        <c:dLbls>
          <c:showLegendKey val="0"/>
          <c:showVal val="0"/>
          <c:showCatName val="0"/>
          <c:showSerName val="0"/>
          <c:showPercent val="0"/>
          <c:showBubbleSize val="0"/>
        </c:dLbls>
        <c:gapWidth val="150"/>
        <c:axId val="214320064"/>
        <c:axId val="21432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14320064"/>
        <c:axId val="214320456"/>
      </c:lineChart>
      <c:dateAx>
        <c:axId val="214320064"/>
        <c:scaling>
          <c:orientation val="minMax"/>
        </c:scaling>
        <c:delete val="1"/>
        <c:axPos val="b"/>
        <c:numFmt formatCode="ge" sourceLinked="1"/>
        <c:majorTickMark val="none"/>
        <c:minorTickMark val="none"/>
        <c:tickLblPos val="none"/>
        <c:crossAx val="214320456"/>
        <c:crosses val="autoZero"/>
        <c:auto val="1"/>
        <c:lblOffset val="100"/>
        <c:baseTimeUnit val="years"/>
      </c:dateAx>
      <c:valAx>
        <c:axId val="21432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55.75</c:v>
                </c:pt>
                <c:pt idx="1">
                  <c:v>52.63</c:v>
                </c:pt>
                <c:pt idx="2">
                  <c:v>82.32</c:v>
                </c:pt>
                <c:pt idx="3">
                  <c:v>83.95</c:v>
                </c:pt>
                <c:pt idx="4">
                  <c:v>81.67</c:v>
                </c:pt>
              </c:numCache>
            </c:numRef>
          </c:val>
        </c:ser>
        <c:dLbls>
          <c:showLegendKey val="0"/>
          <c:showVal val="0"/>
          <c:showCatName val="0"/>
          <c:showSerName val="0"/>
          <c:showPercent val="0"/>
          <c:showBubbleSize val="0"/>
        </c:dLbls>
        <c:gapWidth val="150"/>
        <c:axId val="126429232"/>
        <c:axId val="12642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29232"/>
        <c:axId val="126429624"/>
      </c:lineChart>
      <c:dateAx>
        <c:axId val="126429232"/>
        <c:scaling>
          <c:orientation val="minMax"/>
        </c:scaling>
        <c:delete val="1"/>
        <c:axPos val="b"/>
        <c:numFmt formatCode="ge" sourceLinked="1"/>
        <c:majorTickMark val="none"/>
        <c:minorTickMark val="none"/>
        <c:tickLblPos val="none"/>
        <c:crossAx val="126429624"/>
        <c:crosses val="autoZero"/>
        <c:auto val="1"/>
        <c:lblOffset val="100"/>
        <c:baseTimeUnit val="years"/>
      </c:dateAx>
      <c:valAx>
        <c:axId val="1264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30800"/>
        <c:axId val="12643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30800"/>
        <c:axId val="126431192"/>
      </c:lineChart>
      <c:dateAx>
        <c:axId val="126430800"/>
        <c:scaling>
          <c:orientation val="minMax"/>
        </c:scaling>
        <c:delete val="1"/>
        <c:axPos val="b"/>
        <c:numFmt formatCode="ge" sourceLinked="1"/>
        <c:majorTickMark val="none"/>
        <c:minorTickMark val="none"/>
        <c:tickLblPos val="none"/>
        <c:crossAx val="126431192"/>
        <c:crosses val="autoZero"/>
        <c:auto val="1"/>
        <c:lblOffset val="100"/>
        <c:baseTimeUnit val="years"/>
      </c:dateAx>
      <c:valAx>
        <c:axId val="1264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432368"/>
        <c:axId val="12643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432368"/>
        <c:axId val="126432760"/>
      </c:lineChart>
      <c:dateAx>
        <c:axId val="126432368"/>
        <c:scaling>
          <c:orientation val="minMax"/>
        </c:scaling>
        <c:delete val="1"/>
        <c:axPos val="b"/>
        <c:numFmt formatCode="ge" sourceLinked="1"/>
        <c:majorTickMark val="none"/>
        <c:minorTickMark val="none"/>
        <c:tickLblPos val="none"/>
        <c:crossAx val="126432760"/>
        <c:crosses val="autoZero"/>
        <c:auto val="1"/>
        <c:lblOffset val="100"/>
        <c:baseTimeUnit val="years"/>
      </c:dateAx>
      <c:valAx>
        <c:axId val="12643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997768"/>
        <c:axId val="2139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997768"/>
        <c:axId val="213998160"/>
      </c:lineChart>
      <c:dateAx>
        <c:axId val="213997768"/>
        <c:scaling>
          <c:orientation val="minMax"/>
        </c:scaling>
        <c:delete val="1"/>
        <c:axPos val="b"/>
        <c:numFmt formatCode="ge" sourceLinked="1"/>
        <c:majorTickMark val="none"/>
        <c:minorTickMark val="none"/>
        <c:tickLblPos val="none"/>
        <c:crossAx val="213998160"/>
        <c:crosses val="autoZero"/>
        <c:auto val="1"/>
        <c:lblOffset val="100"/>
        <c:baseTimeUnit val="years"/>
      </c:dateAx>
      <c:valAx>
        <c:axId val="2139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997376"/>
        <c:axId val="21399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997376"/>
        <c:axId val="213996984"/>
      </c:lineChart>
      <c:dateAx>
        <c:axId val="213997376"/>
        <c:scaling>
          <c:orientation val="minMax"/>
        </c:scaling>
        <c:delete val="1"/>
        <c:axPos val="b"/>
        <c:numFmt formatCode="ge" sourceLinked="1"/>
        <c:majorTickMark val="none"/>
        <c:minorTickMark val="none"/>
        <c:tickLblPos val="none"/>
        <c:crossAx val="213996984"/>
        <c:crosses val="autoZero"/>
        <c:auto val="1"/>
        <c:lblOffset val="100"/>
        <c:baseTimeUnit val="years"/>
      </c:dateAx>
      <c:valAx>
        <c:axId val="21399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3594</c:v>
                </c:pt>
                <c:pt idx="1">
                  <c:v>2931.53</c:v>
                </c:pt>
                <c:pt idx="2">
                  <c:v>1849.75</c:v>
                </c:pt>
                <c:pt idx="3">
                  <c:v>1780.23</c:v>
                </c:pt>
                <c:pt idx="4">
                  <c:v>1705.87</c:v>
                </c:pt>
              </c:numCache>
            </c:numRef>
          </c:val>
        </c:ser>
        <c:dLbls>
          <c:showLegendKey val="0"/>
          <c:showVal val="0"/>
          <c:showCatName val="0"/>
          <c:showSerName val="0"/>
          <c:showPercent val="0"/>
          <c:showBubbleSize val="0"/>
        </c:dLbls>
        <c:gapWidth val="150"/>
        <c:axId val="213999336"/>
        <c:axId val="2139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13999336"/>
        <c:axId val="213999728"/>
      </c:lineChart>
      <c:dateAx>
        <c:axId val="213999336"/>
        <c:scaling>
          <c:orientation val="minMax"/>
        </c:scaling>
        <c:delete val="1"/>
        <c:axPos val="b"/>
        <c:numFmt formatCode="ge" sourceLinked="1"/>
        <c:majorTickMark val="none"/>
        <c:minorTickMark val="none"/>
        <c:tickLblPos val="none"/>
        <c:crossAx val="213999728"/>
        <c:crosses val="autoZero"/>
        <c:auto val="1"/>
        <c:lblOffset val="100"/>
        <c:baseTimeUnit val="years"/>
      </c:dateAx>
      <c:valAx>
        <c:axId val="2139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29.94</c:v>
                </c:pt>
                <c:pt idx="1">
                  <c:v>33.950000000000003</c:v>
                </c:pt>
                <c:pt idx="2">
                  <c:v>34.840000000000003</c:v>
                </c:pt>
                <c:pt idx="3">
                  <c:v>29.04</c:v>
                </c:pt>
                <c:pt idx="4">
                  <c:v>34.01</c:v>
                </c:pt>
              </c:numCache>
            </c:numRef>
          </c:val>
        </c:ser>
        <c:dLbls>
          <c:showLegendKey val="0"/>
          <c:showVal val="0"/>
          <c:showCatName val="0"/>
          <c:showSerName val="0"/>
          <c:showPercent val="0"/>
          <c:showBubbleSize val="0"/>
        </c:dLbls>
        <c:gapWidth val="150"/>
        <c:axId val="214432376"/>
        <c:axId val="214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14432376"/>
        <c:axId val="214432768"/>
      </c:lineChart>
      <c:dateAx>
        <c:axId val="214432376"/>
        <c:scaling>
          <c:orientation val="minMax"/>
        </c:scaling>
        <c:delete val="1"/>
        <c:axPos val="b"/>
        <c:numFmt formatCode="ge" sourceLinked="1"/>
        <c:majorTickMark val="none"/>
        <c:minorTickMark val="none"/>
        <c:tickLblPos val="none"/>
        <c:crossAx val="214432768"/>
        <c:crosses val="autoZero"/>
        <c:auto val="1"/>
        <c:lblOffset val="100"/>
        <c:baseTimeUnit val="years"/>
      </c:dateAx>
      <c:valAx>
        <c:axId val="2144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633.54999999999995</c:v>
                </c:pt>
                <c:pt idx="1">
                  <c:v>559.25</c:v>
                </c:pt>
                <c:pt idx="2">
                  <c:v>555.65</c:v>
                </c:pt>
                <c:pt idx="3">
                  <c:v>650.29</c:v>
                </c:pt>
                <c:pt idx="4">
                  <c:v>575.04</c:v>
                </c:pt>
              </c:numCache>
            </c:numRef>
          </c:val>
        </c:ser>
        <c:dLbls>
          <c:showLegendKey val="0"/>
          <c:showVal val="0"/>
          <c:showCatName val="0"/>
          <c:showSerName val="0"/>
          <c:showPercent val="0"/>
          <c:showBubbleSize val="0"/>
        </c:dLbls>
        <c:gapWidth val="150"/>
        <c:axId val="214433944"/>
        <c:axId val="2144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14433944"/>
        <c:axId val="214434336"/>
      </c:lineChart>
      <c:dateAx>
        <c:axId val="214433944"/>
        <c:scaling>
          <c:orientation val="minMax"/>
        </c:scaling>
        <c:delete val="1"/>
        <c:axPos val="b"/>
        <c:numFmt formatCode="ge" sourceLinked="1"/>
        <c:majorTickMark val="none"/>
        <c:minorTickMark val="none"/>
        <c:tickLblPos val="none"/>
        <c:crossAx val="214434336"/>
        <c:crosses val="autoZero"/>
        <c:auto val="1"/>
        <c:lblOffset val="100"/>
        <c:baseTimeUnit val="years"/>
      </c:dateAx>
      <c:valAx>
        <c:axId val="2144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京田辺市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66697</v>
      </c>
      <c r="AM8" s="64"/>
      <c r="AN8" s="64"/>
      <c r="AO8" s="64"/>
      <c r="AP8" s="64"/>
      <c r="AQ8" s="64"/>
      <c r="AR8" s="64"/>
      <c r="AS8" s="64"/>
      <c r="AT8" s="63">
        <f>データ!S6</f>
        <v>42.92</v>
      </c>
      <c r="AU8" s="63"/>
      <c r="AV8" s="63"/>
      <c r="AW8" s="63"/>
      <c r="AX8" s="63"/>
      <c r="AY8" s="63"/>
      <c r="AZ8" s="63"/>
      <c r="BA8" s="63"/>
      <c r="BB8" s="63">
        <f>データ!T6</f>
        <v>1553.98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0.98</v>
      </c>
      <c r="Q10" s="63"/>
      <c r="R10" s="63"/>
      <c r="S10" s="63"/>
      <c r="T10" s="63"/>
      <c r="U10" s="63"/>
      <c r="V10" s="63"/>
      <c r="W10" s="63">
        <f>データ!P6</f>
        <v>100</v>
      </c>
      <c r="X10" s="63"/>
      <c r="Y10" s="63"/>
      <c r="Z10" s="63"/>
      <c r="AA10" s="63"/>
      <c r="AB10" s="63"/>
      <c r="AC10" s="63"/>
      <c r="AD10" s="64">
        <f>データ!Q6</f>
        <v>4300</v>
      </c>
      <c r="AE10" s="64"/>
      <c r="AF10" s="64"/>
      <c r="AG10" s="64"/>
      <c r="AH10" s="64"/>
      <c r="AI10" s="64"/>
      <c r="AJ10" s="64"/>
      <c r="AK10" s="2"/>
      <c r="AL10" s="64">
        <f>データ!U6</f>
        <v>652</v>
      </c>
      <c r="AM10" s="64"/>
      <c r="AN10" s="64"/>
      <c r="AO10" s="64"/>
      <c r="AP10" s="64"/>
      <c r="AQ10" s="64"/>
      <c r="AR10" s="64"/>
      <c r="AS10" s="64"/>
      <c r="AT10" s="63">
        <f>データ!V6</f>
        <v>0.18</v>
      </c>
      <c r="AU10" s="63"/>
      <c r="AV10" s="63"/>
      <c r="AW10" s="63"/>
      <c r="AX10" s="63"/>
      <c r="AY10" s="63"/>
      <c r="AZ10" s="63"/>
      <c r="BA10" s="63"/>
      <c r="BB10" s="63">
        <f>データ!W6</f>
        <v>3622.22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262111</v>
      </c>
      <c r="D6" s="31">
        <f t="shared" si="3"/>
        <v>47</v>
      </c>
      <c r="E6" s="31">
        <f t="shared" si="3"/>
        <v>17</v>
      </c>
      <c r="F6" s="31">
        <f t="shared" si="3"/>
        <v>5</v>
      </c>
      <c r="G6" s="31">
        <f t="shared" si="3"/>
        <v>0</v>
      </c>
      <c r="H6" s="31" t="str">
        <f t="shared" si="3"/>
        <v>京都府　京田辺市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0.98</v>
      </c>
      <c r="P6" s="32">
        <f t="shared" si="3"/>
        <v>100</v>
      </c>
      <c r="Q6" s="32">
        <f t="shared" si="3"/>
        <v>4300</v>
      </c>
      <c r="R6" s="32">
        <f t="shared" si="3"/>
        <v>66697</v>
      </c>
      <c r="S6" s="32">
        <f t="shared" si="3"/>
        <v>42.92</v>
      </c>
      <c r="T6" s="32">
        <f t="shared" si="3"/>
        <v>1553.98</v>
      </c>
      <c r="U6" s="32">
        <f t="shared" si="3"/>
        <v>652</v>
      </c>
      <c r="V6" s="32">
        <f t="shared" si="3"/>
        <v>0.18</v>
      </c>
      <c r="W6" s="32">
        <f t="shared" si="3"/>
        <v>3622.22</v>
      </c>
      <c r="X6" s="33">
        <f>IF(X7="",NA(),X7)</f>
        <v>55.75</v>
      </c>
      <c r="Y6" s="33">
        <f t="shared" ref="Y6:AG6" si="4">IF(Y7="",NA(),Y7)</f>
        <v>52.63</v>
      </c>
      <c r="Z6" s="33">
        <f t="shared" si="4"/>
        <v>82.32</v>
      </c>
      <c r="AA6" s="33">
        <f t="shared" si="4"/>
        <v>83.95</v>
      </c>
      <c r="AB6" s="33">
        <f t="shared" si="4"/>
        <v>81.67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3594</v>
      </c>
      <c r="BF6" s="33">
        <f t="shared" ref="BF6:BN6" si="7">IF(BF7="",NA(),BF7)</f>
        <v>2931.53</v>
      </c>
      <c r="BG6" s="33">
        <f t="shared" si="7"/>
        <v>1849.75</v>
      </c>
      <c r="BH6" s="33">
        <f t="shared" si="7"/>
        <v>1780.23</v>
      </c>
      <c r="BI6" s="33">
        <f t="shared" si="7"/>
        <v>1705.87</v>
      </c>
      <c r="BJ6" s="33">
        <f t="shared" si="7"/>
        <v>1267.26</v>
      </c>
      <c r="BK6" s="33">
        <f t="shared" si="7"/>
        <v>1239.2</v>
      </c>
      <c r="BL6" s="33">
        <f t="shared" si="7"/>
        <v>1197.82</v>
      </c>
      <c r="BM6" s="33">
        <f t="shared" si="7"/>
        <v>1126.77</v>
      </c>
      <c r="BN6" s="33">
        <f t="shared" si="7"/>
        <v>1044.8</v>
      </c>
      <c r="BO6" s="32" t="str">
        <f>IF(BO7="","",IF(BO7="-","【-】","【"&amp;SUBSTITUTE(TEXT(BO7,"#,##0.00"),"-","△")&amp;"】"))</f>
        <v>【992.47】</v>
      </c>
      <c r="BP6" s="33">
        <f>IF(BP7="",NA(),BP7)</f>
        <v>29.94</v>
      </c>
      <c r="BQ6" s="33">
        <f t="shared" ref="BQ6:BY6" si="8">IF(BQ7="",NA(),BQ7)</f>
        <v>33.950000000000003</v>
      </c>
      <c r="BR6" s="33">
        <f t="shared" si="8"/>
        <v>34.840000000000003</v>
      </c>
      <c r="BS6" s="33">
        <f t="shared" si="8"/>
        <v>29.04</v>
      </c>
      <c r="BT6" s="33">
        <f t="shared" si="8"/>
        <v>34.01</v>
      </c>
      <c r="BU6" s="33">
        <f t="shared" si="8"/>
        <v>53.42</v>
      </c>
      <c r="BV6" s="33">
        <f t="shared" si="8"/>
        <v>51.56</v>
      </c>
      <c r="BW6" s="33">
        <f t="shared" si="8"/>
        <v>51.03</v>
      </c>
      <c r="BX6" s="33">
        <f t="shared" si="8"/>
        <v>50.9</v>
      </c>
      <c r="BY6" s="33">
        <f t="shared" si="8"/>
        <v>50.82</v>
      </c>
      <c r="BZ6" s="32" t="str">
        <f>IF(BZ7="","",IF(BZ7="-","【-】","【"&amp;SUBSTITUTE(TEXT(BZ7,"#,##0.00"),"-","△")&amp;"】"))</f>
        <v>【51.49】</v>
      </c>
      <c r="CA6" s="33">
        <f>IF(CA7="",NA(),CA7)</f>
        <v>633.54999999999995</v>
      </c>
      <c r="CB6" s="33">
        <f t="shared" ref="CB6:CJ6" si="9">IF(CB7="",NA(),CB7)</f>
        <v>559.25</v>
      </c>
      <c r="CC6" s="33">
        <f t="shared" si="9"/>
        <v>555.65</v>
      </c>
      <c r="CD6" s="33">
        <f t="shared" si="9"/>
        <v>650.29</v>
      </c>
      <c r="CE6" s="33">
        <f t="shared" si="9"/>
        <v>575.04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46.01</v>
      </c>
      <c r="CM6" s="33">
        <f t="shared" ref="CM6:CU6" si="10">IF(CM7="",NA(),CM7)</f>
        <v>46.01</v>
      </c>
      <c r="CN6" s="33">
        <f t="shared" si="10"/>
        <v>46.01</v>
      </c>
      <c r="CO6" s="33">
        <f t="shared" si="10"/>
        <v>46.01</v>
      </c>
      <c r="CP6" s="33">
        <f t="shared" si="10"/>
        <v>46.01</v>
      </c>
      <c r="CQ6" s="33">
        <f t="shared" si="10"/>
        <v>54.23</v>
      </c>
      <c r="CR6" s="33">
        <f t="shared" si="10"/>
        <v>55.2</v>
      </c>
      <c r="CS6" s="33">
        <f t="shared" si="10"/>
        <v>54.74</v>
      </c>
      <c r="CT6" s="33">
        <f t="shared" si="10"/>
        <v>53.78</v>
      </c>
      <c r="CU6" s="33">
        <f t="shared" si="10"/>
        <v>53.24</v>
      </c>
      <c r="CV6" s="32" t="str">
        <f>IF(CV7="","",IF(CV7="-","【-】","【"&amp;SUBSTITUTE(TEXT(CV7,"#,##0.00"),"-","△")&amp;"】"))</f>
        <v>【53.32】</v>
      </c>
      <c r="CW6" s="33">
        <f>IF(CW7="",NA(),CW7)</f>
        <v>97.77</v>
      </c>
      <c r="CX6" s="33">
        <f t="shared" ref="CX6:DF6" si="11">IF(CX7="",NA(),CX7)</f>
        <v>97.75</v>
      </c>
      <c r="CY6" s="33">
        <f t="shared" si="11"/>
        <v>97.82</v>
      </c>
      <c r="CZ6" s="33">
        <f t="shared" si="11"/>
        <v>98.07</v>
      </c>
      <c r="DA6" s="33">
        <f t="shared" si="11"/>
        <v>98.01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262111</v>
      </c>
      <c r="D7" s="35">
        <v>47</v>
      </c>
      <c r="E7" s="35">
        <v>17</v>
      </c>
      <c r="F7" s="35">
        <v>5</v>
      </c>
      <c r="G7" s="35">
        <v>0</v>
      </c>
      <c r="H7" s="35" t="s">
        <v>96</v>
      </c>
      <c r="I7" s="35" t="s">
        <v>97</v>
      </c>
      <c r="J7" s="35" t="s">
        <v>98</v>
      </c>
      <c r="K7" s="35" t="s">
        <v>99</v>
      </c>
      <c r="L7" s="35" t="s">
        <v>100</v>
      </c>
      <c r="M7" s="36" t="s">
        <v>101</v>
      </c>
      <c r="N7" s="36" t="s">
        <v>102</v>
      </c>
      <c r="O7" s="36">
        <v>0.98</v>
      </c>
      <c r="P7" s="36">
        <v>100</v>
      </c>
      <c r="Q7" s="36">
        <v>4300</v>
      </c>
      <c r="R7" s="36">
        <v>66697</v>
      </c>
      <c r="S7" s="36">
        <v>42.92</v>
      </c>
      <c r="T7" s="36">
        <v>1553.98</v>
      </c>
      <c r="U7" s="36">
        <v>652</v>
      </c>
      <c r="V7" s="36">
        <v>0.18</v>
      </c>
      <c r="W7" s="36">
        <v>3622.22</v>
      </c>
      <c r="X7" s="36">
        <v>55.75</v>
      </c>
      <c r="Y7" s="36">
        <v>52.63</v>
      </c>
      <c r="Z7" s="36">
        <v>82.32</v>
      </c>
      <c r="AA7" s="36">
        <v>83.95</v>
      </c>
      <c r="AB7" s="36">
        <v>81.67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3594</v>
      </c>
      <c r="BF7" s="36">
        <v>2931.53</v>
      </c>
      <c r="BG7" s="36">
        <v>1849.75</v>
      </c>
      <c r="BH7" s="36">
        <v>1780.23</v>
      </c>
      <c r="BI7" s="36">
        <v>1705.87</v>
      </c>
      <c r="BJ7" s="36">
        <v>1267.26</v>
      </c>
      <c r="BK7" s="36">
        <v>1239.2</v>
      </c>
      <c r="BL7" s="36">
        <v>1197.82</v>
      </c>
      <c r="BM7" s="36">
        <v>1126.77</v>
      </c>
      <c r="BN7" s="36">
        <v>1044.8</v>
      </c>
      <c r="BO7" s="36">
        <v>992.47</v>
      </c>
      <c r="BP7" s="36">
        <v>29.94</v>
      </c>
      <c r="BQ7" s="36">
        <v>33.950000000000003</v>
      </c>
      <c r="BR7" s="36">
        <v>34.840000000000003</v>
      </c>
      <c r="BS7" s="36">
        <v>29.04</v>
      </c>
      <c r="BT7" s="36">
        <v>34.01</v>
      </c>
      <c r="BU7" s="36">
        <v>53.42</v>
      </c>
      <c r="BV7" s="36">
        <v>51.56</v>
      </c>
      <c r="BW7" s="36">
        <v>51.03</v>
      </c>
      <c r="BX7" s="36">
        <v>50.9</v>
      </c>
      <c r="BY7" s="36">
        <v>50.82</v>
      </c>
      <c r="BZ7" s="36">
        <v>51.49</v>
      </c>
      <c r="CA7" s="36">
        <v>633.54999999999995</v>
      </c>
      <c r="CB7" s="36">
        <v>559.25</v>
      </c>
      <c r="CC7" s="36">
        <v>555.65</v>
      </c>
      <c r="CD7" s="36">
        <v>650.29</v>
      </c>
      <c r="CE7" s="36">
        <v>575.04</v>
      </c>
      <c r="CF7" s="36">
        <v>269.12</v>
      </c>
      <c r="CG7" s="36">
        <v>283.26</v>
      </c>
      <c r="CH7" s="36">
        <v>289.60000000000002</v>
      </c>
      <c r="CI7" s="36">
        <v>293.27</v>
      </c>
      <c r="CJ7" s="36">
        <v>300.52</v>
      </c>
      <c r="CK7" s="36">
        <v>295.10000000000002</v>
      </c>
      <c r="CL7" s="36">
        <v>46.01</v>
      </c>
      <c r="CM7" s="36">
        <v>46.01</v>
      </c>
      <c r="CN7" s="36">
        <v>46.01</v>
      </c>
      <c r="CO7" s="36">
        <v>46.01</v>
      </c>
      <c r="CP7" s="36">
        <v>46.01</v>
      </c>
      <c r="CQ7" s="36">
        <v>54.23</v>
      </c>
      <c r="CR7" s="36">
        <v>55.2</v>
      </c>
      <c r="CS7" s="36">
        <v>54.74</v>
      </c>
      <c r="CT7" s="36">
        <v>53.78</v>
      </c>
      <c r="CU7" s="36">
        <v>53.24</v>
      </c>
      <c r="CV7" s="36">
        <v>53.32</v>
      </c>
      <c r="CW7" s="36">
        <v>97.77</v>
      </c>
      <c r="CX7" s="36">
        <v>97.75</v>
      </c>
      <c r="CY7" s="36">
        <v>97.82</v>
      </c>
      <c r="CZ7" s="36">
        <v>98.07</v>
      </c>
      <c r="DA7" s="36">
        <v>98.01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京田辺市役所</cp:lastModifiedBy>
  <cp:lastPrinted>2016-02-15T01:19:16Z</cp:lastPrinted>
  <dcterms:created xsi:type="dcterms:W3CDTF">2016-02-03T09:15:24Z</dcterms:created>
  <dcterms:modified xsi:type="dcterms:W3CDTF">2016-02-15T01:25:22Z</dcterms:modified>
  <cp:category/>
</cp:coreProperties>
</file>