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<sst xmlns="http://schemas.openxmlformats.org/spreadsheetml/2006/main" count="225" uniqueCount="110">
  <si>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</si>
  <si>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</si>
  <si>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</si>
  <si>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</si>
  <si>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</si>
  <si>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</si>
  <si>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</si>
  <si>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</si>
  <si>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</si>
  <si>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</si>
  <si>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</si>
  <si>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</si>
  <si>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</si>
  <si>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</si>
  <si>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</si>
  <si>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</si>
  <si>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</si>
  <si>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</si>
  <si>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</si>
  <si>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</si>
  <si>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</si>
  <si>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</si>
  <si>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</si>
  <si>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</si>
  <si>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</si>
  <si>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</si>
  <si>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</si>
  <si>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</si>
  <si>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</si>
  <si>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</si>
  <si>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</si>
  <si>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</si>
  <si>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</si>
  <si>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</si>
  <si>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</si>
  <si>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</si>
  <si>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</si>
  <si>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</si>
  <si>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</si>
  <si>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</si>
  <si>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</si>
  <si>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</si>
  <si>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</si>
  <si>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</si>
  <si>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</si>
  <si>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</si>
  <si>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</si>
  <si>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</si>
  <si>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</si>
  <si>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</si>
  <si>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</si>
  <si>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</si>
  <si>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</si>
  <si>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</si>
  <si>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</si>
  <si>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</si>
  <si>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</si>
  <si>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</si>
  <si>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</si>
  <si>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</si>
  <si>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</si>
  <si>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</si>
  <si>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</si>
  <si>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</si>
  <si>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</si>
  <si>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</si>
  <si>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</si>
  <si>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</si>
  <si>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</si>
  <si>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</si>
  <si>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</si>
  <si>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</si>
  <si>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</si>
  <si>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</si>
  <si>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</si>
  <si>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</si>
  <si>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</si>
  <si>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</si>
  <si>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</si>
  <si>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</si>
  <si>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</si>
  <si>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</si>
  <si>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</si>
  <si>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</si>
  <si>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</si>
  <si>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</si>
  <si>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</si>
  <si>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</si>
  <si>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</si>
  <si>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</si>
  <si>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</si>
  <si>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</si>
  <si>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</si>
  <si>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</si>
  <si>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</si>
  <si>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</si>
  <si>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八幡市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</si>
  <si>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</si>
  <si>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</si>
  <si>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</si>
  <si>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</si>
  <si>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</si>
  <si>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</si>
  <si>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</si>
  <si>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</si>
  <si>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</si>
  <si>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</si>
  <si>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について、平成25年度以前は類似団体平均とほぼ同様の変動となっていたが、26年度は新会計基準の導入（八幡市では平成２６年度に導入）により、前年度に比べ各種引当金の計上が義務化されたことにより前年度を下回る結果となった。類似団体平均値が平成２６年度に向上しているのは、全資産に係る減価償却を使用料でまかなっており、会計基準の見直しによって一部が使用料の対象経費から除かれたことから経常収支比率が好転している。
しかし、本市はみなし償却（補助金等により得た資産は償却対象から外しても良い）を採用していたことから従前と変化は無い。
　このことから汚水処理費用が増加となったため、経費回収率は前年度を下回り、汚水処理原価は上回る結果となった。
　流動比率については、新会計基準の導入により企業債が資本から負債へ振替となったことにより、当市においても全国的にも大きく数値を下げている。
　主だった集落については下水道の整備が完了し、類似団体平均と比較し水洗化率が高い状況となっている。
</t>
    <phoneticPr fontId="4"/>
  </si>
  <si>
    <t xml:space="preserve">平成２２年度より管渠長寿命化計画を策定し、補助金等の財源の確保と計画的な管渠の更新をおこなっている。そのため管渠改善率が類似団体平均を大きく上回っている。
　なお、有形固定資産の減価償却率については、平成26年度に新会計基準を導入したことで、補助金等を財源とする固定資産や受贈財産について、みなし償却の廃止を行ったことから、減価償却累計額が大幅に増加し、これにより減価償却率が増加している。
</t>
    <phoneticPr fontId="4"/>
  </si>
  <si>
    <t xml:space="preserve">平成26年度現在、財政指標に大きく影響を及ぼしているものとして、下水道使用料収益の減少がある。この要因については、人口減少や少子高齢化、節水機器の普及等により上水道の有収水量が減少したことによるものであると考えられる。
　管路の老朽化対策については国の有利な制度を活用し、財源の確保と計画的な更新を引き続き行っていくこととし、より効率的な運営に努めていくことが必要となる。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</si>
</sst>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0.76</c:v>
                </c:pt>
                <c:pt idx="1">
                  <c:v>0.24</c:v>
                </c:pt>
                <c:pt idx="2">
                  <c:v>0.38</c:v>
                </c:pt>
                <c:pt idx="3">
                  <c:v>0.8</c:v>
                </c:pt>
                <c:pt idx="4">
                  <c:v>0.77</c:v>
                </c:pt>
              </c:numCache>
            </c:numRef>
          </c:val>
        </c:ser>
        <c:dLbls>
          <c:showLegendKey val="0"/>
          <c:showVal val="0"/>
          <c:showCatName val="0"/>
          <c:showSerName val="0"/>
          <c:showPercent val="0"/>
          <c:showBubbleSize val="0"/>
        </c:dLbls>
        <c:gapWidth val="150"/>
        <c:axId val="70936448"/>
        <c:axId val="44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70936448"/>
        <c:axId val="44646400"/>
      </c:lineChart>
      <c:dateAx>
        <c:axId val="70936448"/>
        <c:scaling>
          <c:orientation val="minMax"/>
        </c:scaling>
        <c:delete val="1"/>
        <c:axPos val="b"/>
        <c:numFmt formatCode="ge" sourceLinked="1"/>
        <c:majorTickMark val="none"/>
        <c:minorTickMark val="none"/>
        <c:tickLblPos val="none"/>
        <c:crossAx val="44646400"/>
        <c:crosses val="autoZero"/>
        <c:auto val="1"/>
        <c:lblOffset val="100"/>
        <c:baseTimeUnit val="years"/>
      </c:dateAx>
      <c:valAx>
        <c:axId val="446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036672"/>
        <c:axId val="470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47036672"/>
        <c:axId val="47051136"/>
      </c:lineChart>
      <c:dateAx>
        <c:axId val="47036672"/>
        <c:scaling>
          <c:orientation val="minMax"/>
        </c:scaling>
        <c:delete val="1"/>
        <c:axPos val="b"/>
        <c:numFmt formatCode="ge" sourceLinked="1"/>
        <c:majorTickMark val="none"/>
        <c:minorTickMark val="none"/>
        <c:tickLblPos val="none"/>
        <c:crossAx val="47051136"/>
        <c:crosses val="autoZero"/>
        <c:auto val="1"/>
        <c:lblOffset val="100"/>
        <c:baseTimeUnit val="years"/>
      </c:dateAx>
      <c:valAx>
        <c:axId val="47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97.64</c:v>
                </c:pt>
                <c:pt idx="1">
                  <c:v>98.04</c:v>
                </c:pt>
                <c:pt idx="2">
                  <c:v>98.14</c:v>
                </c:pt>
                <c:pt idx="3">
                  <c:v>98.23</c:v>
                </c:pt>
                <c:pt idx="4">
                  <c:v>98.39</c:v>
                </c:pt>
              </c:numCache>
            </c:numRef>
          </c:val>
        </c:ser>
        <c:dLbls>
          <c:showLegendKey val="0"/>
          <c:showVal val="0"/>
          <c:showCatName val="0"/>
          <c:showSerName val="0"/>
          <c:showPercent val="0"/>
          <c:showBubbleSize val="0"/>
        </c:dLbls>
        <c:gapWidth val="150"/>
        <c:axId val="47085440"/>
        <c:axId val="470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47085440"/>
        <c:axId val="47091712"/>
      </c:lineChart>
      <c:dateAx>
        <c:axId val="47085440"/>
        <c:scaling>
          <c:orientation val="minMax"/>
        </c:scaling>
        <c:delete val="1"/>
        <c:axPos val="b"/>
        <c:numFmt formatCode="ge" sourceLinked="1"/>
        <c:majorTickMark val="none"/>
        <c:minorTickMark val="none"/>
        <c:tickLblPos val="none"/>
        <c:crossAx val="47091712"/>
        <c:crosses val="autoZero"/>
        <c:auto val="1"/>
        <c:lblOffset val="100"/>
        <c:baseTimeUnit val="years"/>
      </c:dateAx>
      <c:valAx>
        <c:axId val="470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104.71</c:v>
                </c:pt>
                <c:pt idx="1">
                  <c:v>104.41</c:v>
                </c:pt>
                <c:pt idx="2">
                  <c:v>101.5</c:v>
                </c:pt>
                <c:pt idx="3">
                  <c:v>102.61</c:v>
                </c:pt>
                <c:pt idx="4">
                  <c:v>101.44</c:v>
                </c:pt>
              </c:numCache>
            </c:numRef>
          </c:val>
        </c:ser>
        <c:dLbls>
          <c:showLegendKey val="0"/>
          <c:showVal val="0"/>
          <c:showCatName val="0"/>
          <c:showSerName val="0"/>
          <c:showPercent val="0"/>
          <c:showBubbleSize val="0"/>
        </c:dLbls>
        <c:gapWidth val="150"/>
        <c:axId val="44668416"/>
        <c:axId val="446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c:v>
                </c:pt>
                <c:pt idx="1">
                  <c:v>103.7</c:v>
                </c:pt>
                <c:pt idx="2">
                  <c:v>100.13</c:v>
                </c:pt>
                <c:pt idx="3">
                  <c:v>101.67</c:v>
                </c:pt>
                <c:pt idx="4">
                  <c:v>107.19</c:v>
                </c:pt>
              </c:numCache>
            </c:numRef>
          </c:val>
          <c:smooth val="0"/>
        </c:ser>
        <c:dLbls>
          <c:showLegendKey val="0"/>
          <c:showVal val="0"/>
          <c:showCatName val="0"/>
          <c:showSerName val="0"/>
          <c:showPercent val="0"/>
          <c:showBubbleSize val="0"/>
        </c:dLbls>
        <c:marker val="1"/>
        <c:smooth val="0"/>
        <c:axId val="44668416"/>
        <c:axId val="44670336"/>
      </c:lineChart>
      <c:dateAx>
        <c:axId val="44668416"/>
        <c:scaling>
          <c:orientation val="minMax"/>
        </c:scaling>
        <c:delete val="1"/>
        <c:axPos val="b"/>
        <c:numFmt formatCode="ge" sourceLinked="1"/>
        <c:majorTickMark val="none"/>
        <c:minorTickMark val="none"/>
        <c:tickLblPos val="none"/>
        <c:crossAx val="44670336"/>
        <c:crosses val="autoZero"/>
        <c:auto val="1"/>
        <c:lblOffset val="100"/>
        <c:baseTimeUnit val="years"/>
      </c:dateAx>
      <c:valAx>
        <c:axId val="446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1.33</c:v>
                </c:pt>
                <c:pt idx="1">
                  <c:v>2.66</c:v>
                </c:pt>
                <c:pt idx="2">
                  <c:v>3.98</c:v>
                </c:pt>
                <c:pt idx="3">
                  <c:v>5.25</c:v>
                </c:pt>
                <c:pt idx="4">
                  <c:v>15.03</c:v>
                </c:pt>
              </c:numCache>
            </c:numRef>
          </c:val>
        </c:ser>
        <c:dLbls>
          <c:showLegendKey val="0"/>
          <c:showVal val="0"/>
          <c:showCatName val="0"/>
          <c:showSerName val="0"/>
          <c:showPercent val="0"/>
          <c:showBubbleSize val="0"/>
        </c:dLbls>
        <c:gapWidth val="150"/>
        <c:axId val="44692608"/>
        <c:axId val="44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11.95</c:v>
                </c:pt>
                <c:pt idx="1">
                  <c:v>12.39</c:v>
                </c:pt>
                <c:pt idx="2">
                  <c:v>15.62</c:v>
                </c:pt>
                <c:pt idx="3">
                  <c:v>17.82</c:v>
                </c:pt>
                <c:pt idx="4">
                  <c:v>31.92</c:v>
                </c:pt>
              </c:numCache>
            </c:numRef>
          </c:val>
          <c:smooth val="0"/>
        </c:ser>
        <c:dLbls>
          <c:showLegendKey val="0"/>
          <c:showVal val="0"/>
          <c:showCatName val="0"/>
          <c:showSerName val="0"/>
          <c:showPercent val="0"/>
          <c:showBubbleSize val="0"/>
        </c:dLbls>
        <c:marker val="1"/>
        <c:smooth val="0"/>
        <c:axId val="44692608"/>
        <c:axId val="44694528"/>
      </c:lineChart>
      <c:dateAx>
        <c:axId val="44692608"/>
        <c:scaling>
          <c:orientation val="minMax"/>
        </c:scaling>
        <c:delete val="1"/>
        <c:axPos val="b"/>
        <c:numFmt formatCode="ge" sourceLinked="1"/>
        <c:majorTickMark val="none"/>
        <c:minorTickMark val="none"/>
        <c:tickLblPos val="none"/>
        <c:crossAx val="44694528"/>
        <c:crosses val="autoZero"/>
        <c:auto val="1"/>
        <c:lblOffset val="100"/>
        <c:baseTimeUnit val="years"/>
      </c:dateAx>
      <c:valAx>
        <c:axId val="44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11552"/>
        <c:axId val="467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0.01</c:v>
                </c:pt>
                <c:pt idx="1">
                  <c:v>0.65</c:v>
                </c:pt>
                <c:pt idx="2">
                  <c:v>0.63</c:v>
                </c:pt>
                <c:pt idx="3" formatCode="#,##0.00;&quot;△&quot;#,##0.00">
                  <c:v>0</c:v>
                </c:pt>
                <c:pt idx="4">
                  <c:v>0.18</c:v>
                </c:pt>
              </c:numCache>
            </c:numRef>
          </c:val>
          <c:smooth val="0"/>
        </c:ser>
        <c:dLbls>
          <c:showLegendKey val="0"/>
          <c:showVal val="0"/>
          <c:showCatName val="0"/>
          <c:showSerName val="0"/>
          <c:showPercent val="0"/>
          <c:showBubbleSize val="0"/>
        </c:dLbls>
        <c:marker val="1"/>
        <c:smooth val="0"/>
        <c:axId val="46711552"/>
        <c:axId val="46713472"/>
      </c:lineChart>
      <c:dateAx>
        <c:axId val="46711552"/>
        <c:scaling>
          <c:orientation val="minMax"/>
        </c:scaling>
        <c:delete val="1"/>
        <c:axPos val="b"/>
        <c:numFmt formatCode="ge" sourceLinked="1"/>
        <c:majorTickMark val="none"/>
        <c:minorTickMark val="none"/>
        <c:tickLblPos val="none"/>
        <c:crossAx val="46713472"/>
        <c:crosses val="autoZero"/>
        <c:auto val="1"/>
        <c:lblOffset val="100"/>
        <c:baseTimeUnit val="years"/>
      </c:dateAx>
      <c:valAx>
        <c:axId val="467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95392"/>
        <c:axId val="468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60.79</c:v>
                </c:pt>
                <c:pt idx="1">
                  <c:v>54.64</c:v>
                </c:pt>
                <c:pt idx="2">
                  <c:v>52.48</c:v>
                </c:pt>
                <c:pt idx="3">
                  <c:v>53.95</c:v>
                </c:pt>
                <c:pt idx="4">
                  <c:v>42.55</c:v>
                </c:pt>
              </c:numCache>
            </c:numRef>
          </c:val>
          <c:smooth val="0"/>
        </c:ser>
        <c:dLbls>
          <c:showLegendKey val="0"/>
          <c:showVal val="0"/>
          <c:showCatName val="0"/>
          <c:showSerName val="0"/>
          <c:showPercent val="0"/>
          <c:showBubbleSize val="0"/>
        </c:dLbls>
        <c:marker val="1"/>
        <c:smooth val="0"/>
        <c:axId val="46795392"/>
        <c:axId val="46818048"/>
      </c:lineChart>
      <c:dateAx>
        <c:axId val="46795392"/>
        <c:scaling>
          <c:orientation val="minMax"/>
        </c:scaling>
        <c:delete val="1"/>
        <c:axPos val="b"/>
        <c:numFmt formatCode="ge" sourceLinked="1"/>
        <c:majorTickMark val="none"/>
        <c:minorTickMark val="none"/>
        <c:tickLblPos val="none"/>
        <c:crossAx val="46818048"/>
        <c:crosses val="autoZero"/>
        <c:auto val="1"/>
        <c:lblOffset val="100"/>
        <c:baseTimeUnit val="years"/>
      </c:dateAx>
      <c:valAx>
        <c:axId val="468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324.81</c:v>
                </c:pt>
                <c:pt idx="1">
                  <c:v>467.76</c:v>
                </c:pt>
                <c:pt idx="2">
                  <c:v>320.69</c:v>
                </c:pt>
                <c:pt idx="3">
                  <c:v>344.88</c:v>
                </c:pt>
                <c:pt idx="4">
                  <c:v>106.42</c:v>
                </c:pt>
              </c:numCache>
            </c:numRef>
          </c:val>
        </c:ser>
        <c:dLbls>
          <c:showLegendKey val="0"/>
          <c:showVal val="0"/>
          <c:showCatName val="0"/>
          <c:showSerName val="0"/>
          <c:showPercent val="0"/>
          <c:showBubbleSize val="0"/>
        </c:dLbls>
        <c:gapWidth val="150"/>
        <c:axId val="46840064"/>
        <c:axId val="46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249.84</c:v>
                </c:pt>
                <c:pt idx="1">
                  <c:v>223.52</c:v>
                </c:pt>
                <c:pt idx="2">
                  <c:v>208.92</c:v>
                </c:pt>
                <c:pt idx="3">
                  <c:v>334.04</c:v>
                </c:pt>
                <c:pt idx="4">
                  <c:v>78.62</c:v>
                </c:pt>
              </c:numCache>
            </c:numRef>
          </c:val>
          <c:smooth val="0"/>
        </c:ser>
        <c:dLbls>
          <c:showLegendKey val="0"/>
          <c:showVal val="0"/>
          <c:showCatName val="0"/>
          <c:showSerName val="0"/>
          <c:showPercent val="0"/>
          <c:showBubbleSize val="0"/>
        </c:dLbls>
        <c:marker val="1"/>
        <c:smooth val="0"/>
        <c:axId val="46840064"/>
        <c:axId val="46850432"/>
      </c:lineChart>
      <c:dateAx>
        <c:axId val="46840064"/>
        <c:scaling>
          <c:orientation val="minMax"/>
        </c:scaling>
        <c:delete val="1"/>
        <c:axPos val="b"/>
        <c:numFmt formatCode="ge" sourceLinked="1"/>
        <c:majorTickMark val="none"/>
        <c:minorTickMark val="none"/>
        <c:tickLblPos val="none"/>
        <c:crossAx val="46850432"/>
        <c:crosses val="autoZero"/>
        <c:auto val="1"/>
        <c:lblOffset val="100"/>
        <c:baseTimeUnit val="years"/>
      </c:dateAx>
      <c:valAx>
        <c:axId val="46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525.16999999999996</c:v>
                </c:pt>
                <c:pt idx="1">
                  <c:v>489.89</c:v>
                </c:pt>
                <c:pt idx="2">
                  <c:v>484.79</c:v>
                </c:pt>
                <c:pt idx="3">
                  <c:v>432.09</c:v>
                </c:pt>
                <c:pt idx="4">
                  <c:v>535.73</c:v>
                </c:pt>
              </c:numCache>
            </c:numRef>
          </c:val>
        </c:ser>
        <c:dLbls>
          <c:showLegendKey val="0"/>
          <c:showVal val="0"/>
          <c:showCatName val="0"/>
          <c:showSerName val="0"/>
          <c:showPercent val="0"/>
          <c:showBubbleSize val="0"/>
        </c:dLbls>
        <c:gapWidth val="150"/>
        <c:axId val="46952832"/>
        <c:axId val="469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46952832"/>
        <c:axId val="46954752"/>
      </c:lineChart>
      <c:dateAx>
        <c:axId val="46952832"/>
        <c:scaling>
          <c:orientation val="minMax"/>
        </c:scaling>
        <c:delete val="1"/>
        <c:axPos val="b"/>
        <c:numFmt formatCode="ge" sourceLinked="1"/>
        <c:majorTickMark val="none"/>
        <c:minorTickMark val="none"/>
        <c:tickLblPos val="none"/>
        <c:crossAx val="46954752"/>
        <c:crosses val="autoZero"/>
        <c:auto val="1"/>
        <c:lblOffset val="100"/>
        <c:baseTimeUnit val="years"/>
      </c:dateAx>
      <c:valAx>
        <c:axId val="469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107.27</c:v>
                </c:pt>
                <c:pt idx="1">
                  <c:v>108.52</c:v>
                </c:pt>
                <c:pt idx="2">
                  <c:v>103.65</c:v>
                </c:pt>
                <c:pt idx="3">
                  <c:v>105.99</c:v>
                </c:pt>
                <c:pt idx="4">
                  <c:v>92.06</c:v>
                </c:pt>
              </c:numCache>
            </c:numRef>
          </c:val>
        </c:ser>
        <c:dLbls>
          <c:showLegendKey val="0"/>
          <c:showVal val="0"/>
          <c:showCatName val="0"/>
          <c:showSerName val="0"/>
          <c:showPercent val="0"/>
          <c:showBubbleSize val="0"/>
        </c:dLbls>
        <c:gapWidth val="150"/>
        <c:axId val="46964096"/>
        <c:axId val="469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46964096"/>
        <c:axId val="46994944"/>
      </c:lineChart>
      <c:dateAx>
        <c:axId val="46964096"/>
        <c:scaling>
          <c:orientation val="minMax"/>
        </c:scaling>
        <c:delete val="1"/>
        <c:axPos val="b"/>
        <c:numFmt formatCode="ge" sourceLinked="1"/>
        <c:majorTickMark val="none"/>
        <c:minorTickMark val="none"/>
        <c:tickLblPos val="none"/>
        <c:crossAx val="46994944"/>
        <c:crosses val="autoZero"/>
        <c:auto val="1"/>
        <c:lblOffset val="100"/>
        <c:baseTimeUnit val="years"/>
      </c:dateAx>
      <c:valAx>
        <c:axId val="46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119.27</c:v>
                </c:pt>
                <c:pt idx="1">
                  <c:v>117.82</c:v>
                </c:pt>
                <c:pt idx="2">
                  <c:v>123.42</c:v>
                </c:pt>
                <c:pt idx="3">
                  <c:v>120.44</c:v>
                </c:pt>
                <c:pt idx="4">
                  <c:v>138.51</c:v>
                </c:pt>
              </c:numCache>
            </c:numRef>
          </c:val>
        </c:ser>
        <c:dLbls>
          <c:showLegendKey val="0"/>
          <c:showVal val="0"/>
          <c:showCatName val="0"/>
          <c:showSerName val="0"/>
          <c:showPercent val="0"/>
          <c:showBubbleSize val="0"/>
        </c:dLbls>
        <c:gapWidth val="150"/>
        <c:axId val="47008384"/>
        <c:axId val="470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47008384"/>
        <c:axId val="47018752"/>
      </c:lineChart>
      <c:dateAx>
        <c:axId val="47008384"/>
        <c:scaling>
          <c:orientation val="minMax"/>
        </c:scaling>
        <c:delete val="1"/>
        <c:axPos val="b"/>
        <c:numFmt formatCode="ge" sourceLinked="1"/>
        <c:majorTickMark val="none"/>
        <c:minorTickMark val="none"/>
        <c:tickLblPos val="none"/>
        <c:crossAx val="47018752"/>
        <c:crosses val="autoZero"/>
        <c:auto val="1"/>
        <c:lblOffset val="100"/>
        <c:baseTimeUnit val="years"/>
      </c:dateAx>
      <c:valAx>
        <c:axId val="470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37" zoomScaleNormal="100" workbookViewId="0">
      <selection activeCell="BP87" sqref="BP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八幡市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73038</v>
      </c>
      <c r="AM8" s="64"/>
      <c r="AN8" s="64"/>
      <c r="AO8" s="64"/>
      <c r="AP8" s="64"/>
      <c r="AQ8" s="64"/>
      <c r="AR8" s="64"/>
      <c r="AS8" s="64"/>
      <c r="AT8" s="63">
        <f>データ!S6</f>
        <v>24.35</v>
      </c>
      <c r="AU8" s="63"/>
      <c r="AV8" s="63"/>
      <c r="AW8" s="63"/>
      <c r="AX8" s="63"/>
      <c r="AY8" s="63"/>
      <c r="AZ8" s="63"/>
      <c r="BA8" s="63"/>
      <c r="BB8" s="63">
        <f>データ!T6</f>
        <v>2999.51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71.790000000000006</v>
      </c>
      <c r="J10" s="63"/>
      <c r="K10" s="63"/>
      <c r="L10" s="63"/>
      <c r="M10" s="63"/>
      <c r="N10" s="63"/>
      <c r="O10" s="63"/>
      <c r="P10" s="63">
        <f>データ!O6</f>
        <v>99.86</v>
      </c>
      <c r="Q10" s="63"/>
      <c r="R10" s="63"/>
      <c r="S10" s="63"/>
      <c r="T10" s="63"/>
      <c r="U10" s="63"/>
      <c r="V10" s="63"/>
      <c r="W10" s="63">
        <f>データ!P6</f>
        <v>102.8</v>
      </c>
      <c r="X10" s="63"/>
      <c r="Y10" s="63"/>
      <c r="Z10" s="63"/>
      <c r="AA10" s="63"/>
      <c r="AB10" s="63"/>
      <c r="AC10" s="63"/>
      <c r="AD10" s="64">
        <f>データ!Q6</f>
        <v>2509</v>
      </c>
      <c r="AE10" s="64"/>
      <c r="AF10" s="64"/>
      <c r="AG10" s="64"/>
      <c r="AH10" s="64"/>
      <c r="AI10" s="64"/>
      <c r="AJ10" s="64"/>
      <c r="AK10" s="2"/>
      <c r="AL10" s="64">
        <f>データ!U6</f>
        <v>72888</v>
      </c>
      <c r="AM10" s="64"/>
      <c r="AN10" s="64"/>
      <c r="AO10" s="64"/>
      <c r="AP10" s="64"/>
      <c r="AQ10" s="64"/>
      <c r="AR10" s="64"/>
      <c r="AS10" s="64"/>
      <c r="AT10" s="63">
        <f>データ!V6</f>
        <v>11.17</v>
      </c>
      <c r="AU10" s="63"/>
      <c r="AV10" s="63"/>
      <c r="AW10" s="63"/>
      <c r="AX10" s="63"/>
      <c r="AY10" s="63"/>
      <c r="AZ10" s="63"/>
      <c r="BA10" s="63"/>
      <c r="BB10" s="63">
        <f>データ!W6</f>
        <v>6525.34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262102</v>
      </c>
      <c r="D6" s="31">
        <f t="shared" si="3"/>
        <v>46</v>
      </c>
      <c r="E6" s="31">
        <f t="shared" si="3"/>
        <v>17</v>
      </c>
      <c r="F6" s="31">
        <f t="shared" si="3"/>
        <v>1</v>
      </c>
      <c r="G6" s="31">
        <f t="shared" si="3"/>
        <v>0</v>
      </c>
      <c r="H6" s="31" t="str">
        <f t="shared" si="3"/>
        <v>京都府　八幡市</v>
      </c>
      <c r="I6" s="31" t="str">
        <f t="shared" si="3"/>
        <v>法適用</v>
      </c>
      <c r="J6" s="31" t="str">
        <f t="shared" si="3"/>
        <v>下水道事業</v>
      </c>
      <c r="K6" s="31" t="str">
        <f t="shared" si="3"/>
        <v>公共下水道</v>
      </c>
      <c r="L6" s="31" t="str">
        <f t="shared" si="3"/>
        <v>Bc1</v>
      </c>
      <c r="M6" s="32" t="str">
        <f t="shared" si="3"/>
        <v>-</v>
      </c>
      <c r="N6" s="32">
        <f t="shared" si="3"/>
        <v>71.790000000000006</v>
      </c>
      <c r="O6" s="32">
        <f t="shared" si="3"/>
        <v>99.86</v>
      </c>
      <c r="P6" s="32">
        <f t="shared" si="3"/>
        <v>102.8</v>
      </c>
      <c r="Q6" s="32">
        <f t="shared" si="3"/>
        <v>2509</v>
      </c>
      <c r="R6" s="32">
        <f t="shared" si="3"/>
        <v>73038</v>
      </c>
      <c r="S6" s="32">
        <f t="shared" si="3"/>
        <v>24.35</v>
      </c>
      <c r="T6" s="32">
        <f t="shared" si="3"/>
        <v>2999.51</v>
      </c>
      <c r="U6" s="32">
        <f t="shared" si="3"/>
        <v>72888</v>
      </c>
      <c r="V6" s="32">
        <f t="shared" si="3"/>
        <v>11.17</v>
      </c>
      <c r="W6" s="32">
        <f t="shared" si="3"/>
        <v>6525.34</v>
      </c>
      <c r="X6" s="33">
        <f>IF(X7="",NA(),X7)</f>
        <v>104.71</v>
      </c>
      <c r="Y6" s="33">
        <f t="shared" ref="Y6:AG6" si="4">IF(Y7="",NA(),Y7)</f>
        <v>104.41</v>
      </c>
      <c r="Z6" s="33">
        <f t="shared" si="4"/>
        <v>101.5</v>
      </c>
      <c r="AA6" s="33">
        <f t="shared" si="4"/>
        <v>102.61</v>
      </c>
      <c r="AB6" s="33">
        <f t="shared" si="4"/>
        <v>101.44</v>
      </c>
      <c r="AC6" s="33">
        <f t="shared" si="4"/>
        <v>104</v>
      </c>
      <c r="AD6" s="33">
        <f t="shared" si="4"/>
        <v>103.7</v>
      </c>
      <c r="AE6" s="33">
        <f t="shared" si="4"/>
        <v>100.13</v>
      </c>
      <c r="AF6" s="33">
        <f t="shared" si="4"/>
        <v>101.67</v>
      </c>
      <c r="AG6" s="33">
        <f t="shared" si="4"/>
        <v>107.19</v>
      </c>
      <c r="AH6" s="32" t="str">
        <f>IF(AH7="","",IF(AH7="-","【-】","【"&amp;SUBSTITUTE(TEXT(AH7,"#,##0.00"),"-","△")&amp;"】"))</f>
        <v>【107.74】</v>
      </c>
      <c r="AI6" s="32">
        <f>IF(AI7="",NA(),AI7)</f>
        <v>0</v>
      </c>
      <c r="AJ6" s="32">
        <f t="shared" ref="AJ6:AR6" si="5">IF(AJ7="",NA(),AJ7)</f>
        <v>0</v>
      </c>
      <c r="AK6" s="32">
        <f t="shared" si="5"/>
        <v>0</v>
      </c>
      <c r="AL6" s="32">
        <f t="shared" si="5"/>
        <v>0</v>
      </c>
      <c r="AM6" s="32">
        <f t="shared" si="5"/>
        <v>0</v>
      </c>
      <c r="AN6" s="33">
        <f t="shared" si="5"/>
        <v>60.79</v>
      </c>
      <c r="AO6" s="33">
        <f t="shared" si="5"/>
        <v>54.64</v>
      </c>
      <c r="AP6" s="33">
        <f t="shared" si="5"/>
        <v>52.48</v>
      </c>
      <c r="AQ6" s="33">
        <f t="shared" si="5"/>
        <v>53.95</v>
      </c>
      <c r="AR6" s="33">
        <f t="shared" si="5"/>
        <v>42.55</v>
      </c>
      <c r="AS6" s="32" t="str">
        <f>IF(AS7="","",IF(AS7="-","【-】","【"&amp;SUBSTITUTE(TEXT(AS7,"#,##0.00"),"-","△")&amp;"】"))</f>
        <v>【4.71】</v>
      </c>
      <c r="AT6" s="33">
        <f>IF(AT7="",NA(),AT7)</f>
        <v>324.81</v>
      </c>
      <c r="AU6" s="33">
        <f t="shared" ref="AU6:BC6" si="6">IF(AU7="",NA(),AU7)</f>
        <v>467.76</v>
      </c>
      <c r="AV6" s="33">
        <f t="shared" si="6"/>
        <v>320.69</v>
      </c>
      <c r="AW6" s="33">
        <f t="shared" si="6"/>
        <v>344.88</v>
      </c>
      <c r="AX6" s="33">
        <f t="shared" si="6"/>
        <v>106.42</v>
      </c>
      <c r="AY6" s="33">
        <f t="shared" si="6"/>
        <v>249.84</v>
      </c>
      <c r="AZ6" s="33">
        <f t="shared" si="6"/>
        <v>223.52</v>
      </c>
      <c r="BA6" s="33">
        <f t="shared" si="6"/>
        <v>208.92</v>
      </c>
      <c r="BB6" s="33">
        <f t="shared" si="6"/>
        <v>334.04</v>
      </c>
      <c r="BC6" s="33">
        <f t="shared" si="6"/>
        <v>78.62</v>
      </c>
      <c r="BD6" s="32" t="str">
        <f>IF(BD7="","",IF(BD7="-","【-】","【"&amp;SUBSTITUTE(TEXT(BD7,"#,##0.00"),"-","△")&amp;"】"))</f>
        <v>【56.46】</v>
      </c>
      <c r="BE6" s="33">
        <f>IF(BE7="",NA(),BE7)</f>
        <v>525.16999999999996</v>
      </c>
      <c r="BF6" s="33">
        <f t="shared" ref="BF6:BN6" si="7">IF(BF7="",NA(),BF7)</f>
        <v>489.89</v>
      </c>
      <c r="BG6" s="33">
        <f t="shared" si="7"/>
        <v>484.79</v>
      </c>
      <c r="BH6" s="33">
        <f t="shared" si="7"/>
        <v>432.09</v>
      </c>
      <c r="BI6" s="33">
        <f t="shared" si="7"/>
        <v>535.73</v>
      </c>
      <c r="BJ6" s="33">
        <f t="shared" si="7"/>
        <v>783.38</v>
      </c>
      <c r="BK6" s="33">
        <f t="shared" si="7"/>
        <v>742.31</v>
      </c>
      <c r="BL6" s="33">
        <f t="shared" si="7"/>
        <v>708.85</v>
      </c>
      <c r="BM6" s="33">
        <f t="shared" si="7"/>
        <v>660.23</v>
      </c>
      <c r="BN6" s="33">
        <f t="shared" si="7"/>
        <v>658.6</v>
      </c>
      <c r="BO6" s="32" t="str">
        <f>IF(BO7="","",IF(BO7="-","【-】","【"&amp;SUBSTITUTE(TEXT(BO7,"#,##0.00"),"-","△")&amp;"】"))</f>
        <v>【776.35】</v>
      </c>
      <c r="BP6" s="33">
        <f>IF(BP7="",NA(),BP7)</f>
        <v>107.27</v>
      </c>
      <c r="BQ6" s="33">
        <f t="shared" ref="BQ6:BY6" si="8">IF(BQ7="",NA(),BQ7)</f>
        <v>108.52</v>
      </c>
      <c r="BR6" s="33">
        <f t="shared" si="8"/>
        <v>103.65</v>
      </c>
      <c r="BS6" s="33">
        <f t="shared" si="8"/>
        <v>105.99</v>
      </c>
      <c r="BT6" s="33">
        <f t="shared" si="8"/>
        <v>92.06</v>
      </c>
      <c r="BU6" s="33">
        <f t="shared" si="8"/>
        <v>88.04</v>
      </c>
      <c r="BV6" s="33">
        <f t="shared" si="8"/>
        <v>86.6</v>
      </c>
      <c r="BW6" s="33">
        <f t="shared" si="8"/>
        <v>89.47</v>
      </c>
      <c r="BX6" s="33">
        <f t="shared" si="8"/>
        <v>88.7</v>
      </c>
      <c r="BY6" s="33">
        <f t="shared" si="8"/>
        <v>88.44</v>
      </c>
      <c r="BZ6" s="32" t="str">
        <f>IF(BZ7="","",IF(BZ7="-","【-】","【"&amp;SUBSTITUTE(TEXT(BZ7,"#,##0.00"),"-","△")&amp;"】"))</f>
        <v>【96.57】</v>
      </c>
      <c r="CA6" s="33">
        <f>IF(CA7="",NA(),CA7)</f>
        <v>119.27</v>
      </c>
      <c r="CB6" s="33">
        <f t="shared" ref="CB6:CJ6" si="9">IF(CB7="",NA(),CB7)</f>
        <v>117.82</v>
      </c>
      <c r="CC6" s="33">
        <f t="shared" si="9"/>
        <v>123.42</v>
      </c>
      <c r="CD6" s="33">
        <f t="shared" si="9"/>
        <v>120.44</v>
      </c>
      <c r="CE6" s="33">
        <f t="shared" si="9"/>
        <v>138.51</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97.64</v>
      </c>
      <c r="CX6" s="33">
        <f t="shared" ref="CX6:DF6" si="11">IF(CX7="",NA(),CX7)</f>
        <v>98.04</v>
      </c>
      <c r="CY6" s="33">
        <f t="shared" si="11"/>
        <v>98.14</v>
      </c>
      <c r="CZ6" s="33">
        <f t="shared" si="11"/>
        <v>98.23</v>
      </c>
      <c r="DA6" s="33">
        <f t="shared" si="11"/>
        <v>98.39</v>
      </c>
      <c r="DB6" s="33">
        <f t="shared" si="11"/>
        <v>93.17</v>
      </c>
      <c r="DC6" s="33">
        <f t="shared" si="11"/>
        <v>93.37</v>
      </c>
      <c r="DD6" s="33">
        <f t="shared" si="11"/>
        <v>92.84</v>
      </c>
      <c r="DE6" s="33">
        <f t="shared" si="11"/>
        <v>93.53</v>
      </c>
      <c r="DF6" s="33">
        <f t="shared" si="11"/>
        <v>92.82</v>
      </c>
      <c r="DG6" s="32" t="str">
        <f>IF(DG7="","",IF(DG7="-","【-】","【"&amp;SUBSTITUTE(TEXT(DG7,"#,##0.00"),"-","△")&amp;"】"))</f>
        <v>【94.57】</v>
      </c>
      <c r="DH6" s="33">
        <f>IF(DH7="",NA(),DH7)</f>
        <v>1.33</v>
      </c>
      <c r="DI6" s="33">
        <f t="shared" ref="DI6:DQ6" si="12">IF(DI7="",NA(),DI7)</f>
        <v>2.66</v>
      </c>
      <c r="DJ6" s="33">
        <f t="shared" si="12"/>
        <v>3.98</v>
      </c>
      <c r="DK6" s="33">
        <f t="shared" si="12"/>
        <v>5.25</v>
      </c>
      <c r="DL6" s="33">
        <f t="shared" si="12"/>
        <v>15.03</v>
      </c>
      <c r="DM6" s="33">
        <f t="shared" si="12"/>
        <v>11.95</v>
      </c>
      <c r="DN6" s="33">
        <f t="shared" si="12"/>
        <v>12.39</v>
      </c>
      <c r="DO6" s="33">
        <f t="shared" si="12"/>
        <v>15.62</v>
      </c>
      <c r="DP6" s="33">
        <f t="shared" si="12"/>
        <v>17.82</v>
      </c>
      <c r="DQ6" s="33">
        <f t="shared" si="12"/>
        <v>31.92</v>
      </c>
      <c r="DR6" s="32" t="str">
        <f>IF(DR7="","",IF(DR7="-","【-】","【"&amp;SUBSTITUTE(TEXT(DR7,"#,##0.00"),"-","△")&amp;"】"))</f>
        <v>【36.27】</v>
      </c>
      <c r="DS6" s="32">
        <f>IF(DS7="",NA(),DS7)</f>
        <v>0</v>
      </c>
      <c r="DT6" s="32">
        <f t="shared" ref="DT6:EB6" si="13">IF(DT7="",NA(),DT7)</f>
        <v>0</v>
      </c>
      <c r="DU6" s="32">
        <f t="shared" si="13"/>
        <v>0</v>
      </c>
      <c r="DV6" s="32">
        <f t="shared" si="13"/>
        <v>0</v>
      </c>
      <c r="DW6" s="32">
        <f t="shared" si="13"/>
        <v>0</v>
      </c>
      <c r="DX6" s="33">
        <f t="shared" si="13"/>
        <v>0.01</v>
      </c>
      <c r="DY6" s="33">
        <f t="shared" si="13"/>
        <v>0.65</v>
      </c>
      <c r="DZ6" s="33">
        <f t="shared" si="13"/>
        <v>0.63</v>
      </c>
      <c r="EA6" s="32">
        <f t="shared" si="13"/>
        <v>0</v>
      </c>
      <c r="EB6" s="33">
        <f t="shared" si="13"/>
        <v>0.18</v>
      </c>
      <c r="EC6" s="32" t="str">
        <f>IF(EC7="","",IF(EC7="-","【-】","【"&amp;SUBSTITUTE(TEXT(EC7,"#,##0.00"),"-","△")&amp;"】"))</f>
        <v>【4.35】</v>
      </c>
      <c r="ED6" s="33">
        <f>IF(ED7="",NA(),ED7)</f>
        <v>0.76</v>
      </c>
      <c r="EE6" s="33">
        <f t="shared" ref="EE6:EM6" si="14">IF(EE7="",NA(),EE7)</f>
        <v>0.24</v>
      </c>
      <c r="EF6" s="33">
        <f t="shared" si="14"/>
        <v>0.38</v>
      </c>
      <c r="EG6" s="33">
        <f t="shared" si="14"/>
        <v>0.8</v>
      </c>
      <c r="EH6" s="33">
        <f t="shared" si="14"/>
        <v>0.77</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7" s="34" customFormat="1">
      <c r="A7" s="26"/>
      <c r="B7" s="35">
        <v>2014</v>
      </c>
      <c r="C7" s="35">
        <v>262102</v>
      </c>
      <c r="D7" s="35">
        <v>46</v>
      </c>
      <c r="E7" s="35">
        <v>17</v>
      </c>
      <c r="F7" s="35">
        <v>1</v>
      </c>
      <c r="G7" s="35">
        <v>0</v>
      </c>
      <c r="H7" s="35" t="s">
        <v>96</v>
      </c>
      <c r="I7" s="35" t="s">
        <v>97</v>
      </c>
      <c r="J7" s="35" t="s">
        <v>98</v>
      </c>
      <c r="K7" s="35" t="s">
        <v>99</v>
      </c>
      <c r="L7" s="35" t="s">
        <v>100</v>
      </c>
      <c r="M7" s="36" t="s">
        <v>101</v>
      </c>
      <c r="N7" s="36">
        <v>71.790000000000006</v>
      </c>
      <c r="O7" s="36">
        <v>99.86</v>
      </c>
      <c r="P7" s="36">
        <v>102.8</v>
      </c>
      <c r="Q7" s="36">
        <v>2509</v>
      </c>
      <c r="R7" s="36">
        <v>73038</v>
      </c>
      <c r="S7" s="36">
        <v>24.35</v>
      </c>
      <c r="T7" s="36">
        <v>2999.51</v>
      </c>
      <c r="U7" s="36">
        <v>72888</v>
      </c>
      <c r="V7" s="36">
        <v>11.17</v>
      </c>
      <c r="W7" s="36">
        <v>6525.34</v>
      </c>
      <c r="X7" s="36">
        <v>104.71</v>
      </c>
      <c r="Y7" s="36">
        <v>104.41</v>
      </c>
      <c r="Z7" s="36">
        <v>101.5</v>
      </c>
      <c r="AA7" s="36">
        <v>102.61</v>
      </c>
      <c r="AB7" s="36">
        <v>101.44</v>
      </c>
      <c r="AC7" s="36">
        <v>104</v>
      </c>
      <c r="AD7" s="36">
        <v>103.7</v>
      </c>
      <c r="AE7" s="36">
        <v>100.13</v>
      </c>
      <c r="AF7" s="36">
        <v>101.67</v>
      </c>
      <c r="AG7" s="36">
        <v>107.19</v>
      </c>
      <c r="AH7" s="36">
        <v>107.74</v>
      </c>
      <c r="AI7" s="36">
        <v>0</v>
      </c>
      <c r="AJ7" s="36">
        <v>0</v>
      </c>
      <c r="AK7" s="36">
        <v>0</v>
      </c>
      <c r="AL7" s="36">
        <v>0</v>
      </c>
      <c r="AM7" s="36">
        <v>0</v>
      </c>
      <c r="AN7" s="36">
        <v>60.79</v>
      </c>
      <c r="AO7" s="36">
        <v>54.64</v>
      </c>
      <c r="AP7" s="36">
        <v>52.48</v>
      </c>
      <c r="AQ7" s="36">
        <v>53.95</v>
      </c>
      <c r="AR7" s="36">
        <v>42.55</v>
      </c>
      <c r="AS7" s="36">
        <v>4.71</v>
      </c>
      <c r="AT7" s="36">
        <v>324.81</v>
      </c>
      <c r="AU7" s="36">
        <v>467.76</v>
      </c>
      <c r="AV7" s="36">
        <v>320.69</v>
      </c>
      <c r="AW7" s="36">
        <v>344.88</v>
      </c>
      <c r="AX7" s="36">
        <v>106.42</v>
      </c>
      <c r="AY7" s="36">
        <v>249.84</v>
      </c>
      <c r="AZ7" s="36">
        <v>223.52</v>
      </c>
      <c r="BA7" s="36">
        <v>208.92</v>
      </c>
      <c r="BB7" s="36">
        <v>334.04</v>
      </c>
      <c r="BC7" s="36">
        <v>78.62</v>
      </c>
      <c r="BD7" s="36">
        <v>56.46</v>
      </c>
      <c r="BE7" s="36">
        <v>525.16999999999996</v>
      </c>
      <c r="BF7" s="36">
        <v>489.89</v>
      </c>
      <c r="BG7" s="36">
        <v>484.79</v>
      </c>
      <c r="BH7" s="36">
        <v>432.09</v>
      </c>
      <c r="BI7" s="36">
        <v>535.73</v>
      </c>
      <c r="BJ7" s="36">
        <v>783.38</v>
      </c>
      <c r="BK7" s="36">
        <v>742.31</v>
      </c>
      <c r="BL7" s="36">
        <v>708.85</v>
      </c>
      <c r="BM7" s="36">
        <v>660.23</v>
      </c>
      <c r="BN7" s="36">
        <v>658.6</v>
      </c>
      <c r="BO7" s="36">
        <v>776.35</v>
      </c>
      <c r="BP7" s="36">
        <v>107.27</v>
      </c>
      <c r="BQ7" s="36">
        <v>108.52</v>
      </c>
      <c r="BR7" s="36">
        <v>103.65</v>
      </c>
      <c r="BS7" s="36">
        <v>105.99</v>
      </c>
      <c r="BT7" s="36">
        <v>92.06</v>
      </c>
      <c r="BU7" s="36">
        <v>88.04</v>
      </c>
      <c r="BV7" s="36">
        <v>86.6</v>
      </c>
      <c r="BW7" s="36">
        <v>89.47</v>
      </c>
      <c r="BX7" s="36">
        <v>88.7</v>
      </c>
      <c r="BY7" s="36">
        <v>88.44</v>
      </c>
      <c r="BZ7" s="36">
        <v>96.57</v>
      </c>
      <c r="CA7" s="36">
        <v>119.27</v>
      </c>
      <c r="CB7" s="36">
        <v>117.82</v>
      </c>
      <c r="CC7" s="36">
        <v>123.42</v>
      </c>
      <c r="CD7" s="36">
        <v>120.44</v>
      </c>
      <c r="CE7" s="36">
        <v>138.51</v>
      </c>
      <c r="CF7" s="36">
        <v>142.58000000000001</v>
      </c>
      <c r="CG7" s="36">
        <v>144.15</v>
      </c>
      <c r="CH7" s="36">
        <v>143.47999999999999</v>
      </c>
      <c r="CI7" s="36">
        <v>145.05000000000001</v>
      </c>
      <c r="CJ7" s="36">
        <v>147.15</v>
      </c>
      <c r="CK7" s="36">
        <v>142.28</v>
      </c>
      <c r="CL7" s="36" t="s">
        <v>101</v>
      </c>
      <c r="CM7" s="36" t="s">
        <v>101</v>
      </c>
      <c r="CN7" s="36" t="s">
        <v>101</v>
      </c>
      <c r="CO7" s="36" t="s">
        <v>101</v>
      </c>
      <c r="CP7" s="36" t="s">
        <v>101</v>
      </c>
      <c r="CQ7" s="36">
        <v>64.180000000000007</v>
      </c>
      <c r="CR7" s="36">
        <v>64.2</v>
      </c>
      <c r="CS7" s="36">
        <v>64.75</v>
      </c>
      <c r="CT7" s="36">
        <v>62.03</v>
      </c>
      <c r="CU7" s="36">
        <v>59.27</v>
      </c>
      <c r="CV7" s="36">
        <v>60.35</v>
      </c>
      <c r="CW7" s="36">
        <v>97.64</v>
      </c>
      <c r="CX7" s="36">
        <v>98.04</v>
      </c>
      <c r="CY7" s="36">
        <v>98.14</v>
      </c>
      <c r="CZ7" s="36">
        <v>98.23</v>
      </c>
      <c r="DA7" s="36">
        <v>98.39</v>
      </c>
      <c r="DB7" s="36">
        <v>93.17</v>
      </c>
      <c r="DC7" s="36">
        <v>93.37</v>
      </c>
      <c r="DD7" s="36">
        <v>92.84</v>
      </c>
      <c r="DE7" s="36">
        <v>93.53</v>
      </c>
      <c r="DF7" s="36">
        <v>92.82</v>
      </c>
      <c r="DG7" s="36">
        <v>94.57</v>
      </c>
      <c r="DH7" s="36">
        <v>1.33</v>
      </c>
      <c r="DI7" s="36">
        <v>2.66</v>
      </c>
      <c r="DJ7" s="36">
        <v>3.98</v>
      </c>
      <c r="DK7" s="36">
        <v>5.25</v>
      </c>
      <c r="DL7" s="36">
        <v>15.03</v>
      </c>
      <c r="DM7" s="36">
        <v>11.95</v>
      </c>
      <c r="DN7" s="36">
        <v>12.39</v>
      </c>
      <c r="DO7" s="36">
        <v>15.62</v>
      </c>
      <c r="DP7" s="36">
        <v>17.82</v>
      </c>
      <c r="DQ7" s="36">
        <v>31.92</v>
      </c>
      <c r="DR7" s="36">
        <v>36.270000000000003</v>
      </c>
      <c r="DS7" s="36">
        <v>0</v>
      </c>
      <c r="DT7" s="36">
        <v>0</v>
      </c>
      <c r="DU7" s="36">
        <v>0</v>
      </c>
      <c r="DV7" s="36">
        <v>0</v>
      </c>
      <c r="DW7" s="36">
        <v>0</v>
      </c>
      <c r="DX7" s="36">
        <v>0.01</v>
      </c>
      <c r="DY7" s="36">
        <v>0.65</v>
      </c>
      <c r="DZ7" s="36">
        <v>0.63</v>
      </c>
      <c r="EA7" s="36">
        <v>0</v>
      </c>
      <c r="EB7" s="36">
        <v>0.18</v>
      </c>
      <c r="EC7" s="36">
        <v>4.3499999999999996</v>
      </c>
      <c r="ED7" s="36">
        <v>0.76</v>
      </c>
      <c r="EE7" s="36">
        <v>0.24</v>
      </c>
      <c r="EF7" s="36">
        <v>0.38</v>
      </c>
      <c r="EG7" s="36">
        <v>0.8</v>
      </c>
      <c r="EH7" s="36">
        <v>0.77</v>
      </c>
      <c r="EI7" s="36">
        <v>7.0000000000000007E-2</v>
      </c>
      <c r="EJ7" s="36">
        <v>0.05</v>
      </c>
      <c r="EK7" s="36">
        <v>0.04</v>
      </c>
      <c r="EL7" s="36">
        <v>0.05</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yawata</cp:lastModifiedBy>
  <cp:lastPrinted>2016-02-15T08:43:43Z</cp:lastPrinted>
  <dcterms:created xsi:type="dcterms:W3CDTF">2016-02-03T07:44:33Z</dcterms:created>
  <dcterms:modified xsi:type="dcterms:W3CDTF">2016-02-15T08:51:53Z</dcterms:modified>
</cp:coreProperties>
</file>