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AI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<sst xmlns="http://schemas.openxmlformats.org/spreadsheetml/2006/main" count="217" uniqueCount="107">
  <si>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</si>
  <si>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</si>
  <si>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</si>
  <si>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</si>
  <si>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</si>
  <si>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</si>
  <si>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</si>
  <si>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</si>
  <si>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</si>
  <si>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</si>
  <si>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</si>
  <si>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</si>
  <si>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</si>
  <si>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</si>
  <si>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</si>
  <si>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</si>
  <si>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</si>
  <si>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</si>
  <si>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</si>
  <si>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</si>
  <si>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</si>
  <si>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</si>
  <si>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</si>
  <si>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</si>
  <si>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</si>
  <si>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</si>
  <si>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</si>
  <si>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</si>
  <si>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</si>
  <si>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</si>
  <si>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</si>
  <si>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</si>
  <si>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</si>
  <si>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</si>
  <si>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</si>
  <si>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</si>
  <si>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</si>
  <si>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</si>
  <si>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</si>
  <si>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</si>
  <si>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</si>
  <si>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</si>
  <si>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</si>
  <si>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</si>
  <si>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</si>
  <si>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</si>
  <si>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</si>
  <si>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</si>
  <si>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</si>
  <si>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</si>
  <si>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</si>
  <si>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</si>
  <si>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</si>
  <si>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</si>
  <si>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</si>
  <si>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</si>
  <si>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</si>
  <si>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</si>
  <si>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</si>
  <si>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</si>
  <si>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</si>
  <si>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</si>
  <si>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</si>
  <si>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</si>
  <si>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</si>
  <si>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</si>
  <si>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</si>
  <si>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</si>
  <si>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</si>
  <si>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</si>
  <si>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</si>
  <si>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</si>
  <si>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</si>
  <si>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</si>
  <si>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</si>
  <si>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</si>
  <si>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</si>
  <si>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</si>
  <si>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</si>
  <si>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</si>
  <si>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</si>
  <si>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</si>
  <si>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</si>
  <si>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</si>
  <si>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</si>
  <si>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</si>
  <si>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</si>
  <si>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</si>
  <si>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</si>
  <si>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</si>
  <si>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</si>
  <si>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</si>
  <si>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</si>
  <si>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八幡市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</si>
  <si>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</si>
  <si>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</si>
  <si>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</si>
  <si>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</si>
  <si>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</si>
  <si>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</si>
  <si>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</si>
  <si>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</si>
  <si>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</si>
  <si>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</si>
  <si>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経常収支比率について、平成25、26年度ともに100%を下回っており、類似団体や全国平均と比較しても低い水準であるため、現時点で累積欠損金こそ発生していないが、収益の確保等改善が必要な状況である。
　料金回収率についても、上記と同様の要因により100%を下回っている。なお、給水収益以外の主な経常収益としては、その他営業収益の下水道料金調定等事務受託料及び加入金、他会計補助金の退職給与金繰入金がある。
　有収水量や給水量の落ち込みについては、施設利用率の低下からも見て取れる。一方で有収率については高い傾向にあり、漏水やメーター故障等が少なく、効率的に水の供給が行えていると言える。
　流動比率については、新会計基準の導入（八幡市では平成26年度に導入）により企業債が資本から負債へ振替となったことにより、当市においても全国的にも大きく数値を下げている。新会計基準導入後の支払能力については、類似団体と比べてやや低いものの、現時点では十分であると言える。ただし、経常収支比率が100%を下回っているので、今後については現金など流動資産も減少傾向となると考えられる。</t>
    <phoneticPr fontId="4"/>
  </si>
  <si>
    <t>　管路経年化率や有形固定資産減価償却率から、市内の管路の老朽化が進んでいることがわかり、漏水等を未然に防ぐためにも順次更新が必要である。
　なお、有形固定資産の減価償却率については、平成26年度に新会計基準を導入したことで、補助金等を財源とする固定資産や受贈財産について、みなし償却の廃止を行ったことから、減価償却累計額が大幅に増加し、これにより減価償却率が増加している。</t>
    <phoneticPr fontId="4"/>
  </si>
  <si>
    <t>　平成26年度現在、財政指標に大きく影響を及ぼしているものとして、給水収益の減少がある。この要因については、有収水量の落ち込みがあり、これは毎年減少傾向であるが、一方で給水契約件数については微増している。当市の水道料金は逓増性が高い（基本料金が安価）傾向にあるため、人口減少や少子高齢化、節水機器の普及等による契約件数あたりの使用水量の落ちこみが、給水収益の減少により影響しているものと考えられる。
　管路の老朽化が進んでおり、今後も更新が必要な配管が増加していくことから、これらの財源の確保が課題となり、より効率的な運営に努めていくことが必要となる。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</si>
</sst>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0.49</c:v>
                </c:pt>
                <c:pt idx="2">
                  <c:v>0.82</c:v>
                </c:pt>
                <c:pt idx="3">
                  <c:v>0.81</c:v>
                </c:pt>
                <c:pt idx="4">
                  <c:v>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74176"/>
        <c:axId val="8428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74176"/>
        <c:axId val="84284544"/>
      </c:lineChart>
      <c:dateAx>
        <c:axId val="8427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84544"/>
        <c:crosses val="autoZero"/>
        <c:auto val="1"/>
        <c:lblOffset val="100"/>
        <c:baseTimeUnit val="years"/>
      </c:dateAx>
      <c:valAx>
        <c:axId val="8428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7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66.849999999999994</c:v>
                </c:pt>
                <c:pt idx="1">
                  <c:v>60.19</c:v>
                </c:pt>
                <c:pt idx="2">
                  <c:v>60.07</c:v>
                </c:pt>
                <c:pt idx="3">
                  <c:v>59.27</c:v>
                </c:pt>
                <c:pt idx="4">
                  <c:v>57.86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10208"/>
        <c:axId val="8653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10208"/>
        <c:axId val="86532864"/>
      </c:lineChart>
      <c:dateAx>
        <c:axId val="8651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32864"/>
        <c:crosses val="autoZero"/>
        <c:auto val="1"/>
        <c:lblOffset val="100"/>
        <c:baseTimeUnit val="years"/>
      </c:dateAx>
      <c:valAx>
        <c:axId val="8653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1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96.55</c:v>
                </c:pt>
                <c:pt idx="1">
                  <c:v>96.06</c:v>
                </c:pt>
                <c:pt idx="2">
                  <c:v>96.7</c:v>
                </c:pt>
                <c:pt idx="3">
                  <c:v>97.07</c:v>
                </c:pt>
                <c:pt idx="4">
                  <c:v>97.97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67168"/>
        <c:axId val="8657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67168"/>
        <c:axId val="86573440"/>
      </c:lineChart>
      <c:dateAx>
        <c:axId val="8656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73440"/>
        <c:crosses val="autoZero"/>
        <c:auto val="1"/>
        <c:lblOffset val="100"/>
        <c:baseTimeUnit val="years"/>
      </c:dateAx>
      <c:valAx>
        <c:axId val="8657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6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100.76</c:v>
                </c:pt>
                <c:pt idx="1">
                  <c:v>103.44</c:v>
                </c:pt>
                <c:pt idx="2">
                  <c:v>105</c:v>
                </c:pt>
                <c:pt idx="3">
                  <c:v>98.64</c:v>
                </c:pt>
                <c:pt idx="4">
                  <c:v>96.27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18080"/>
        <c:axId val="8432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18080"/>
        <c:axId val="84324352"/>
      </c:lineChart>
      <c:dateAx>
        <c:axId val="8431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24352"/>
        <c:crosses val="autoZero"/>
        <c:auto val="1"/>
        <c:lblOffset val="100"/>
        <c:baseTimeUnit val="years"/>
      </c:dateAx>
      <c:valAx>
        <c:axId val="84324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1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29.7</c:v>
                </c:pt>
                <c:pt idx="1">
                  <c:v>31.26</c:v>
                </c:pt>
                <c:pt idx="2">
                  <c:v>32.61</c:v>
                </c:pt>
                <c:pt idx="3">
                  <c:v>33.57</c:v>
                </c:pt>
                <c:pt idx="4">
                  <c:v>45.98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86176"/>
        <c:axId val="8638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86176"/>
        <c:axId val="86388096"/>
      </c:lineChart>
      <c:dateAx>
        <c:axId val="8638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88096"/>
        <c:crosses val="autoZero"/>
        <c:auto val="1"/>
        <c:lblOffset val="100"/>
        <c:baseTimeUnit val="years"/>
      </c:dateAx>
      <c:valAx>
        <c:axId val="8638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8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2.4300000000000002</c:v>
                </c:pt>
                <c:pt idx="2">
                  <c:v>5.88</c:v>
                </c:pt>
                <c:pt idx="3">
                  <c:v>8.94</c:v>
                </c:pt>
                <c:pt idx="4">
                  <c:v>14.44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30848"/>
        <c:axId val="8643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30848"/>
        <c:axId val="86432768"/>
      </c:lineChart>
      <c:dateAx>
        <c:axId val="8643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32768"/>
        <c:crosses val="autoZero"/>
        <c:auto val="1"/>
        <c:lblOffset val="100"/>
        <c:baseTimeUnit val="years"/>
      </c:dateAx>
      <c:valAx>
        <c:axId val="8643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3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15296"/>
        <c:axId val="862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15296"/>
        <c:axId val="86225664"/>
      </c:lineChart>
      <c:dateAx>
        <c:axId val="8621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25664"/>
        <c:crosses val="autoZero"/>
        <c:auto val="1"/>
        <c:lblOffset val="100"/>
        <c:baseTimeUnit val="years"/>
      </c:dateAx>
      <c:valAx>
        <c:axId val="86225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1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855.81</c:v>
                </c:pt>
                <c:pt idx="1">
                  <c:v>1075.72</c:v>
                </c:pt>
                <c:pt idx="2">
                  <c:v>925.37</c:v>
                </c:pt>
                <c:pt idx="3">
                  <c:v>412.81</c:v>
                </c:pt>
                <c:pt idx="4">
                  <c:v>298.45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52160"/>
        <c:axId val="8625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52160"/>
        <c:axId val="86258432"/>
      </c:lineChart>
      <c:dateAx>
        <c:axId val="8625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58432"/>
        <c:crosses val="autoZero"/>
        <c:auto val="1"/>
        <c:lblOffset val="100"/>
        <c:baseTimeUnit val="years"/>
      </c:dateAx>
      <c:valAx>
        <c:axId val="86258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5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375.93</c:v>
                </c:pt>
                <c:pt idx="1">
                  <c:v>371.65</c:v>
                </c:pt>
                <c:pt idx="2">
                  <c:v>364.13</c:v>
                </c:pt>
                <c:pt idx="3">
                  <c:v>372.71</c:v>
                </c:pt>
                <c:pt idx="4">
                  <c:v>388.54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80448"/>
        <c:axId val="8630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80448"/>
        <c:axId val="86307200"/>
      </c:lineChart>
      <c:dateAx>
        <c:axId val="8628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07200"/>
        <c:crosses val="autoZero"/>
        <c:auto val="1"/>
        <c:lblOffset val="100"/>
        <c:baseTimeUnit val="years"/>
      </c:dateAx>
      <c:valAx>
        <c:axId val="86307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8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88.8</c:v>
                </c:pt>
                <c:pt idx="1">
                  <c:v>93.02</c:v>
                </c:pt>
                <c:pt idx="2">
                  <c:v>94.31</c:v>
                </c:pt>
                <c:pt idx="3">
                  <c:v>87.62</c:v>
                </c:pt>
                <c:pt idx="4">
                  <c:v>85.82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43680"/>
        <c:axId val="8634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43680"/>
        <c:axId val="86345600"/>
      </c:lineChart>
      <c:dateAx>
        <c:axId val="8634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45600"/>
        <c:crosses val="autoZero"/>
        <c:auto val="1"/>
        <c:lblOffset val="100"/>
        <c:baseTimeUnit val="years"/>
      </c:dateAx>
      <c:valAx>
        <c:axId val="8634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4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163.41999999999999</c:v>
                </c:pt>
                <c:pt idx="1">
                  <c:v>155.38</c:v>
                </c:pt>
                <c:pt idx="2">
                  <c:v>154.07</c:v>
                </c:pt>
                <c:pt idx="3">
                  <c:v>165.24</c:v>
                </c:pt>
                <c:pt idx="4">
                  <c:v>167.57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63136"/>
        <c:axId val="8636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63136"/>
        <c:axId val="86365312"/>
      </c:lineChart>
      <c:dateAx>
        <c:axId val="8636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65312"/>
        <c:crosses val="autoZero"/>
        <c:auto val="1"/>
        <c:lblOffset val="100"/>
        <c:baseTimeUnit val="years"/>
      </c:dateAx>
      <c:valAx>
        <c:axId val="8636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6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K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京都府　八幡市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A4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73038</v>
      </c>
      <c r="AJ8" s="75"/>
      <c r="AK8" s="75"/>
      <c r="AL8" s="75"/>
      <c r="AM8" s="75"/>
      <c r="AN8" s="75"/>
      <c r="AO8" s="75"/>
      <c r="AP8" s="76"/>
      <c r="AQ8" s="57">
        <f>データ!R6</f>
        <v>24.35</v>
      </c>
      <c r="AR8" s="57"/>
      <c r="AS8" s="57"/>
      <c r="AT8" s="57"/>
      <c r="AU8" s="57"/>
      <c r="AV8" s="57"/>
      <c r="AW8" s="57"/>
      <c r="AX8" s="57"/>
      <c r="AY8" s="57">
        <f>データ!S6</f>
        <v>2999.51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62.23</v>
      </c>
      <c r="K10" s="57"/>
      <c r="L10" s="57"/>
      <c r="M10" s="57"/>
      <c r="N10" s="57"/>
      <c r="O10" s="57"/>
      <c r="P10" s="57"/>
      <c r="Q10" s="57"/>
      <c r="R10" s="57">
        <f>データ!O6</f>
        <v>99.99</v>
      </c>
      <c r="S10" s="57"/>
      <c r="T10" s="57"/>
      <c r="U10" s="57"/>
      <c r="V10" s="57"/>
      <c r="W10" s="57"/>
      <c r="X10" s="57"/>
      <c r="Y10" s="57"/>
      <c r="Z10" s="65">
        <f>データ!P6</f>
        <v>2642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72986</v>
      </c>
      <c r="AJ10" s="65"/>
      <c r="AK10" s="65"/>
      <c r="AL10" s="65"/>
      <c r="AM10" s="65"/>
      <c r="AN10" s="65"/>
      <c r="AO10" s="65"/>
      <c r="AP10" s="65"/>
      <c r="AQ10" s="57">
        <f>データ!U6</f>
        <v>15.85</v>
      </c>
      <c r="AR10" s="57"/>
      <c r="AS10" s="57"/>
      <c r="AT10" s="57"/>
      <c r="AU10" s="57"/>
      <c r="AV10" s="57"/>
      <c r="AW10" s="57"/>
      <c r="AX10" s="57"/>
      <c r="AY10" s="57">
        <f>データ!V6</f>
        <v>4604.79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262102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京都府　八幡市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62.23</v>
      </c>
      <c r="O6" s="32">
        <f t="shared" si="3"/>
        <v>99.99</v>
      </c>
      <c r="P6" s="32">
        <f t="shared" si="3"/>
        <v>2642</v>
      </c>
      <c r="Q6" s="32">
        <f t="shared" si="3"/>
        <v>73038</v>
      </c>
      <c r="R6" s="32">
        <f t="shared" si="3"/>
        <v>24.35</v>
      </c>
      <c r="S6" s="32">
        <f t="shared" si="3"/>
        <v>2999.51</v>
      </c>
      <c r="T6" s="32">
        <f t="shared" si="3"/>
        <v>72986</v>
      </c>
      <c r="U6" s="32">
        <f t="shared" si="3"/>
        <v>15.85</v>
      </c>
      <c r="V6" s="32">
        <f t="shared" si="3"/>
        <v>4604.79</v>
      </c>
      <c r="W6" s="33">
        <f>IF(W7="",NA(),W7)</f>
        <v>100.76</v>
      </c>
      <c r="X6" s="33">
        <f t="shared" ref="X6:AF6" si="4">IF(X7="",NA(),X7)</f>
        <v>103.44</v>
      </c>
      <c r="Y6" s="33">
        <f t="shared" si="4"/>
        <v>105</v>
      </c>
      <c r="Z6" s="33">
        <f t="shared" si="4"/>
        <v>98.64</v>
      </c>
      <c r="AA6" s="33">
        <f t="shared" si="4"/>
        <v>96.27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855.81</v>
      </c>
      <c r="AT6" s="33">
        <f t="shared" ref="AT6:BB6" si="6">IF(AT7="",NA(),AT7)</f>
        <v>1075.72</v>
      </c>
      <c r="AU6" s="33">
        <f t="shared" si="6"/>
        <v>925.37</v>
      </c>
      <c r="AV6" s="33">
        <f t="shared" si="6"/>
        <v>412.81</v>
      </c>
      <c r="AW6" s="33">
        <f t="shared" si="6"/>
        <v>298.45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375.93</v>
      </c>
      <c r="BE6" s="33">
        <f t="shared" ref="BE6:BM6" si="7">IF(BE7="",NA(),BE7)</f>
        <v>371.65</v>
      </c>
      <c r="BF6" s="33">
        <f t="shared" si="7"/>
        <v>364.13</v>
      </c>
      <c r="BG6" s="33">
        <f t="shared" si="7"/>
        <v>372.71</v>
      </c>
      <c r="BH6" s="33">
        <f t="shared" si="7"/>
        <v>388.54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88.8</v>
      </c>
      <c r="BP6" s="33">
        <f t="shared" ref="BP6:BX6" si="8">IF(BP7="",NA(),BP7)</f>
        <v>93.02</v>
      </c>
      <c r="BQ6" s="33">
        <f t="shared" si="8"/>
        <v>94.31</v>
      </c>
      <c r="BR6" s="33">
        <f t="shared" si="8"/>
        <v>87.62</v>
      </c>
      <c r="BS6" s="33">
        <f t="shared" si="8"/>
        <v>85.82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163.41999999999999</v>
      </c>
      <c r="CA6" s="33">
        <f t="shared" ref="CA6:CI6" si="9">IF(CA7="",NA(),CA7)</f>
        <v>155.38</v>
      </c>
      <c r="CB6" s="33">
        <f t="shared" si="9"/>
        <v>154.07</v>
      </c>
      <c r="CC6" s="33">
        <f t="shared" si="9"/>
        <v>165.24</v>
      </c>
      <c r="CD6" s="33">
        <f t="shared" si="9"/>
        <v>167.57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66.849999999999994</v>
      </c>
      <c r="CL6" s="33">
        <f t="shared" ref="CL6:CT6" si="10">IF(CL7="",NA(),CL7)</f>
        <v>60.19</v>
      </c>
      <c r="CM6" s="33">
        <f t="shared" si="10"/>
        <v>60.07</v>
      </c>
      <c r="CN6" s="33">
        <f t="shared" si="10"/>
        <v>59.27</v>
      </c>
      <c r="CO6" s="33">
        <f t="shared" si="10"/>
        <v>57.86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96.55</v>
      </c>
      <c r="CW6" s="33">
        <f t="shared" ref="CW6:DE6" si="11">IF(CW7="",NA(),CW7)</f>
        <v>96.06</v>
      </c>
      <c r="CX6" s="33">
        <f t="shared" si="11"/>
        <v>96.7</v>
      </c>
      <c r="CY6" s="33">
        <f t="shared" si="11"/>
        <v>97.07</v>
      </c>
      <c r="CZ6" s="33">
        <f t="shared" si="11"/>
        <v>97.97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29.7</v>
      </c>
      <c r="DH6" s="33">
        <f t="shared" ref="DH6:DP6" si="12">IF(DH7="",NA(),DH7)</f>
        <v>31.26</v>
      </c>
      <c r="DI6" s="33">
        <f t="shared" si="12"/>
        <v>32.61</v>
      </c>
      <c r="DJ6" s="33">
        <f t="shared" si="12"/>
        <v>33.57</v>
      </c>
      <c r="DK6" s="33">
        <f t="shared" si="12"/>
        <v>45.98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3">
        <f>IF(DR7="",NA(),DR7)</f>
        <v>0.42</v>
      </c>
      <c r="DS6" s="33">
        <f t="shared" ref="DS6:EA6" si="13">IF(DS7="",NA(),DS7)</f>
        <v>2.4300000000000002</v>
      </c>
      <c r="DT6" s="33">
        <f t="shared" si="13"/>
        <v>5.88</v>
      </c>
      <c r="DU6" s="33">
        <f t="shared" si="13"/>
        <v>8.94</v>
      </c>
      <c r="DV6" s="33">
        <f t="shared" si="13"/>
        <v>14.44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0.12</v>
      </c>
      <c r="ED6" s="33">
        <f t="shared" ref="ED6:EL6" si="14">IF(ED7="",NA(),ED7)</f>
        <v>0.49</v>
      </c>
      <c r="EE6" s="33">
        <f t="shared" si="14"/>
        <v>0.82</v>
      </c>
      <c r="EF6" s="33">
        <f t="shared" si="14"/>
        <v>0.81</v>
      </c>
      <c r="EG6" s="33">
        <f t="shared" si="14"/>
        <v>0.62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262102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62.23</v>
      </c>
      <c r="O7" s="36">
        <v>99.99</v>
      </c>
      <c r="P7" s="36">
        <v>2642</v>
      </c>
      <c r="Q7" s="36">
        <v>73038</v>
      </c>
      <c r="R7" s="36">
        <v>24.35</v>
      </c>
      <c r="S7" s="36">
        <v>2999.51</v>
      </c>
      <c r="T7" s="36">
        <v>72986</v>
      </c>
      <c r="U7" s="36">
        <v>15.85</v>
      </c>
      <c r="V7" s="36">
        <v>4604.79</v>
      </c>
      <c r="W7" s="36">
        <v>100.76</v>
      </c>
      <c r="X7" s="36">
        <v>103.44</v>
      </c>
      <c r="Y7" s="36">
        <v>105</v>
      </c>
      <c r="Z7" s="36">
        <v>98.64</v>
      </c>
      <c r="AA7" s="36">
        <v>96.27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855.81</v>
      </c>
      <c r="AT7" s="36">
        <v>1075.72</v>
      </c>
      <c r="AU7" s="36">
        <v>925.37</v>
      </c>
      <c r="AV7" s="36">
        <v>412.81</v>
      </c>
      <c r="AW7" s="36">
        <v>298.45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375.93</v>
      </c>
      <c r="BE7" s="36">
        <v>371.65</v>
      </c>
      <c r="BF7" s="36">
        <v>364.13</v>
      </c>
      <c r="BG7" s="36">
        <v>372.71</v>
      </c>
      <c r="BH7" s="36">
        <v>388.54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88.8</v>
      </c>
      <c r="BP7" s="36">
        <v>93.02</v>
      </c>
      <c r="BQ7" s="36">
        <v>94.31</v>
      </c>
      <c r="BR7" s="36">
        <v>87.62</v>
      </c>
      <c r="BS7" s="36">
        <v>85.82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163.41999999999999</v>
      </c>
      <c r="CA7" s="36">
        <v>155.38</v>
      </c>
      <c r="CB7" s="36">
        <v>154.07</v>
      </c>
      <c r="CC7" s="36">
        <v>165.24</v>
      </c>
      <c r="CD7" s="36">
        <v>167.57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66.849999999999994</v>
      </c>
      <c r="CL7" s="36">
        <v>60.19</v>
      </c>
      <c r="CM7" s="36">
        <v>60.07</v>
      </c>
      <c r="CN7" s="36">
        <v>59.27</v>
      </c>
      <c r="CO7" s="36">
        <v>57.86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96.55</v>
      </c>
      <c r="CW7" s="36">
        <v>96.06</v>
      </c>
      <c r="CX7" s="36">
        <v>96.7</v>
      </c>
      <c r="CY7" s="36">
        <v>97.07</v>
      </c>
      <c r="CZ7" s="36">
        <v>97.97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29.7</v>
      </c>
      <c r="DH7" s="36">
        <v>31.26</v>
      </c>
      <c r="DI7" s="36">
        <v>32.61</v>
      </c>
      <c r="DJ7" s="36">
        <v>33.57</v>
      </c>
      <c r="DK7" s="36">
        <v>45.98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0.42</v>
      </c>
      <c r="DS7" s="36">
        <v>2.4300000000000002</v>
      </c>
      <c r="DT7" s="36">
        <v>5.88</v>
      </c>
      <c r="DU7" s="36">
        <v>8.94</v>
      </c>
      <c r="DV7" s="36">
        <v>14.44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0.12</v>
      </c>
      <c r="ED7" s="36">
        <v>0.49</v>
      </c>
      <c r="EE7" s="36">
        <v>0.82</v>
      </c>
      <c r="EF7" s="36">
        <v>0.81</v>
      </c>
      <c r="EG7" s="36">
        <v>0.62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n.ootake</cp:lastModifiedBy>
  <dcterms:created xsi:type="dcterms:W3CDTF">2016-02-03T07:23:43Z</dcterms:created>
  <dcterms:modified xsi:type="dcterms:W3CDTF">2016-02-15T09:17:51Z</dcterms:modified>
</cp:coreProperties>
</file>