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<sst xmlns="http://schemas.openxmlformats.org/spreadsheetml/2006/main" count="226" uniqueCount="111">
  <si>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</si>
  <si>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</si>
  <si>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</si>
  <si>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</si>
  <si>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</si>
  <si>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</si>
  <si>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</si>
  <si>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</si>
  <si>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</si>
  <si>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</si>
  <si>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</si>
  <si>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</si>
  <si>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</si>
  <si>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</si>
  <si>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</si>
  <si>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</si>
  <si>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</si>
  <si>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</si>
  <si>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</si>
  <si>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</si>
  <si>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</si>
  <si>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</si>
  <si>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</si>
  <si>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</si>
  <si>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</si>
  <si>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</si>
  <si>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</si>
  <si>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</si>
  <si>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</si>
  <si>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</si>
  <si>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</si>
  <si>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</si>
  <si>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</si>
  <si>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</si>
  <si>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</si>
  <si>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</si>
  <si>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</si>
  <si>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</si>
  <si>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</si>
  <si>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</si>
  <si>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</si>
  <si>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</si>
  <si>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</si>
  <si>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</si>
  <si>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</si>
  <si>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</si>
  <si>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</si>
  <si>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</si>
  <si>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</si>
  <si>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</si>
  <si>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</si>
  <si>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</si>
  <si>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</si>
  <si>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</si>
  <si>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</si>
  <si>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</si>
  <si>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</si>
  <si>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</si>
  <si>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</si>
  <si>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</si>
  <si>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</si>
  <si>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</si>
  <si>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</si>
  <si>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</si>
  <si>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</si>
  <si>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</si>
  <si>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</si>
  <si>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</si>
  <si>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</si>
  <si>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</si>
  <si>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</si>
  <si>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</si>
  <si>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</si>
  <si>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</si>
  <si>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</si>
  <si>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</si>
  <si>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</si>
  <si>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</si>
  <si>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</si>
  <si>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</si>
  <si>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</si>
  <si>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</si>
  <si>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</si>
  <si>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</si>
  <si>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</si>
  <si>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</si>
  <si>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</si>
  <si>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</si>
  <si>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</si>
  <si>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</si>
  <si>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</si>
  <si>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</si>
  <si>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</si>
  <si>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</si>
  <si>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</si>
  <si>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</si>
  <si>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向日市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</si>
  <si>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</si>
  <si>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</si>
  <si>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</si>
  <si>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</si>
  <si>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</si>
  <si>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</si>
  <si>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</si>
  <si>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</si>
  <si>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</si>
  <si>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</si>
  <si>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</si>
  <si>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歳出の大部分が起債償還金であるが、本市の汚水事業はすでに整備が完了している状態であり、新たに整備を行う必要もないことから今後は起債償還金は減少していく。しかしながら経費回収率が類似団体と比べ低いことから、汚水処理費の削減、より低金利の企業債への借換や、適正な下水道使用料の検討、未水洗世帯への水洗化の指導等積極的な経営改善を行う必要がある。</t>
    <rPh sb="0" eb="1">
      <t>ホン</t>
    </rPh>
    <rPh sb="1" eb="2">
      <t>シ</t>
    </rPh>
    <rPh sb="3" eb="5">
      <t>サイシュツ</t>
    </rPh>
    <rPh sb="6" eb="9">
      <t>ダイブブン</t>
    </rPh>
    <rPh sb="10" eb="12">
      <t>キサイ</t>
    </rPh>
    <rPh sb="12" eb="15">
      <t>ショウカンキン</t>
    </rPh>
    <rPh sb="20" eb="21">
      <t>ホン</t>
    </rPh>
    <rPh sb="21" eb="22">
      <t>シ</t>
    </rPh>
    <rPh sb="23" eb="25">
      <t>オスイ</t>
    </rPh>
    <rPh sb="25" eb="27">
      <t>ジギョウ</t>
    </rPh>
    <rPh sb="31" eb="33">
      <t>セイビ</t>
    </rPh>
    <rPh sb="34" eb="36">
      <t>カンリョウ</t>
    </rPh>
    <rPh sb="40" eb="42">
      <t>ジョウタイ</t>
    </rPh>
    <rPh sb="52" eb="53">
      <t>オコナ</t>
    </rPh>
    <rPh sb="66" eb="68">
      <t>キサイ</t>
    </rPh>
    <rPh sb="68" eb="70">
      <t>ショウカン</t>
    </rPh>
    <rPh sb="70" eb="71">
      <t>キン</t>
    </rPh>
    <rPh sb="72" eb="74">
      <t>ゲンショウ</t>
    </rPh>
    <rPh sb="85" eb="87">
      <t>ケイヒ</t>
    </rPh>
    <rPh sb="87" eb="89">
      <t>カイシュウ</t>
    </rPh>
    <rPh sb="89" eb="90">
      <t>リツ</t>
    </rPh>
    <rPh sb="91" eb="93">
      <t>ルイジ</t>
    </rPh>
    <rPh sb="93" eb="95">
      <t>ダンタイ</t>
    </rPh>
    <rPh sb="96" eb="97">
      <t>クラ</t>
    </rPh>
    <rPh sb="98" eb="99">
      <t>ヒク</t>
    </rPh>
    <rPh sb="105" eb="107">
      <t>オスイ</t>
    </rPh>
    <rPh sb="107" eb="109">
      <t>ショリ</t>
    </rPh>
    <rPh sb="109" eb="110">
      <t>ヒ</t>
    </rPh>
    <rPh sb="111" eb="113">
      <t>サクゲン</t>
    </rPh>
    <rPh sb="116" eb="119">
      <t>テイキンリ</t>
    </rPh>
    <rPh sb="120" eb="122">
      <t>キギョウ</t>
    </rPh>
    <rPh sb="122" eb="123">
      <t>サイ</t>
    </rPh>
    <rPh sb="125" eb="127">
      <t>カリカエ</t>
    </rPh>
    <rPh sb="129" eb="131">
      <t>テキセイ</t>
    </rPh>
    <rPh sb="132" eb="135">
      <t>ゲスイドウ</t>
    </rPh>
    <rPh sb="135" eb="138">
      <t>シヨウリョウ</t>
    </rPh>
    <rPh sb="139" eb="141">
      <t>ケントウ</t>
    </rPh>
    <rPh sb="142" eb="143">
      <t>ミ</t>
    </rPh>
    <rPh sb="143" eb="145">
      <t>スイセン</t>
    </rPh>
    <rPh sb="145" eb="147">
      <t>セタイ</t>
    </rPh>
    <rPh sb="149" eb="152">
      <t>スイセンカ</t>
    </rPh>
    <rPh sb="153" eb="155">
      <t>シドウ</t>
    </rPh>
    <rPh sb="155" eb="156">
      <t>トウ</t>
    </rPh>
    <rPh sb="156" eb="159">
      <t>セッキョクテキ</t>
    </rPh>
    <rPh sb="160" eb="162">
      <t>ケイエイ</t>
    </rPh>
    <rPh sb="162" eb="164">
      <t>カイゼン</t>
    </rPh>
    <rPh sb="165" eb="166">
      <t>オコナ</t>
    </rPh>
    <rPh sb="167" eb="169">
      <t>ヒツヨウ</t>
    </rPh>
    <phoneticPr fontId="4"/>
  </si>
  <si>
    <t>本市の下水道管渠はすべて標準耐用年数に達しておらず、また点検結果からも管渠の健全度を有している状態である。本市では点検や維持補修等による下水道管渠の長寿命化事業に取り組んでいる。</t>
    <rPh sb="0" eb="1">
      <t>ホン</t>
    </rPh>
    <rPh sb="1" eb="2">
      <t>シ</t>
    </rPh>
    <rPh sb="3" eb="6">
      <t>ゲスイドウ</t>
    </rPh>
    <rPh sb="6" eb="7">
      <t>カン</t>
    </rPh>
    <rPh sb="7" eb="8">
      <t>キョ</t>
    </rPh>
    <rPh sb="12" eb="14">
      <t>ヒョウジュン</t>
    </rPh>
    <rPh sb="14" eb="16">
      <t>タイヨウ</t>
    </rPh>
    <rPh sb="16" eb="18">
      <t>ネンスウ</t>
    </rPh>
    <rPh sb="19" eb="20">
      <t>タッ</t>
    </rPh>
    <rPh sb="28" eb="30">
      <t>テンケン</t>
    </rPh>
    <rPh sb="30" eb="32">
      <t>ケッカ</t>
    </rPh>
    <rPh sb="35" eb="36">
      <t>カン</t>
    </rPh>
    <rPh sb="36" eb="37">
      <t>キョ</t>
    </rPh>
    <rPh sb="38" eb="40">
      <t>ケンゼン</t>
    </rPh>
    <rPh sb="40" eb="41">
      <t>ド</t>
    </rPh>
    <rPh sb="42" eb="43">
      <t>ユウ</t>
    </rPh>
    <rPh sb="47" eb="49">
      <t>ジョウタイ</t>
    </rPh>
    <rPh sb="53" eb="54">
      <t>ホン</t>
    </rPh>
    <rPh sb="54" eb="55">
      <t>シ</t>
    </rPh>
    <rPh sb="57" eb="59">
      <t>テンケン</t>
    </rPh>
    <rPh sb="60" eb="62">
      <t>イジ</t>
    </rPh>
    <rPh sb="62" eb="64">
      <t>ホシュウ</t>
    </rPh>
    <rPh sb="64" eb="65">
      <t>トウ</t>
    </rPh>
    <rPh sb="68" eb="71">
      <t>ゲスイドウ</t>
    </rPh>
    <rPh sb="71" eb="72">
      <t>カン</t>
    </rPh>
    <rPh sb="72" eb="73">
      <t>キョ</t>
    </rPh>
    <rPh sb="74" eb="75">
      <t>チョウ</t>
    </rPh>
    <rPh sb="75" eb="78">
      <t>ジュミョウカ</t>
    </rPh>
    <rPh sb="78" eb="80">
      <t>ジギョウ</t>
    </rPh>
    <rPh sb="81" eb="82">
      <t>ト</t>
    </rPh>
    <rPh sb="83" eb="84">
      <t>ク</t>
    </rPh>
    <phoneticPr fontId="4"/>
  </si>
  <si>
    <t>収益的収支比率が１００％未満であり、一般会計からの繰り入れに依存していることから、下水道使用料の収納率向上と不納欠損額の減少等による経営改善に努めているところである。起債残高対事業規模比率は類似団体と同程度であるが、本市の汚水事業はすでに整備が完了しており、新たに整備を行う必要もないことから今後は企業債残高は減少していく。経費回収率は類似団体と比べ低いことから、人件費の削減や管渠の長寿命化による汚水処理費の削減や適正な使用料収入の確保が必要。</t>
    <rPh sb="0" eb="3">
      <t>シュウエキテキ</t>
    </rPh>
    <rPh sb="3" eb="5">
      <t>シュウシ</t>
    </rPh>
    <rPh sb="5" eb="7">
      <t>ヒリツ</t>
    </rPh>
    <rPh sb="12" eb="14">
      <t>ミマン</t>
    </rPh>
    <rPh sb="18" eb="20">
      <t>イッパン</t>
    </rPh>
    <rPh sb="20" eb="22">
      <t>カイケイ</t>
    </rPh>
    <rPh sb="30" eb="32">
      <t>イゾン</t>
    </rPh>
    <rPh sb="41" eb="44">
      <t>ゲスイドウ</t>
    </rPh>
    <rPh sb="44" eb="47">
      <t>シヨウリョウ</t>
    </rPh>
    <rPh sb="48" eb="50">
      <t>シュウノウ</t>
    </rPh>
    <rPh sb="50" eb="51">
      <t>リツ</t>
    </rPh>
    <rPh sb="51" eb="53">
      <t>コウジョウ</t>
    </rPh>
    <rPh sb="54" eb="56">
      <t>フノウ</t>
    </rPh>
    <rPh sb="56" eb="58">
      <t>ケッソン</t>
    </rPh>
    <rPh sb="58" eb="59">
      <t>ガク</t>
    </rPh>
    <rPh sb="60" eb="62">
      <t>ゲンショウ</t>
    </rPh>
    <rPh sb="62" eb="63">
      <t>トウ</t>
    </rPh>
    <rPh sb="66" eb="68">
      <t>ケイエイ</t>
    </rPh>
    <rPh sb="68" eb="70">
      <t>カイゼン</t>
    </rPh>
    <rPh sb="71" eb="72">
      <t>ツト</t>
    </rPh>
    <rPh sb="83" eb="85">
      <t>キサイ</t>
    </rPh>
    <rPh sb="85" eb="87">
      <t>ザンダカ</t>
    </rPh>
    <rPh sb="87" eb="88">
      <t>タイ</t>
    </rPh>
    <rPh sb="88" eb="90">
      <t>ジギョウ</t>
    </rPh>
    <rPh sb="90" eb="92">
      <t>キボ</t>
    </rPh>
    <rPh sb="92" eb="94">
      <t>ヒリツ</t>
    </rPh>
    <rPh sb="95" eb="97">
      <t>ルイジ</t>
    </rPh>
    <rPh sb="97" eb="99">
      <t>ダンタイ</t>
    </rPh>
    <rPh sb="100" eb="103">
      <t>ドウテイド</t>
    </rPh>
    <rPh sb="108" eb="109">
      <t>ホン</t>
    </rPh>
    <rPh sb="109" eb="110">
      <t>シ</t>
    </rPh>
    <rPh sb="111" eb="113">
      <t>オスイ</t>
    </rPh>
    <rPh sb="113" eb="115">
      <t>ジギョウ</t>
    </rPh>
    <rPh sb="119" eb="121">
      <t>セイビ</t>
    </rPh>
    <rPh sb="122" eb="124">
      <t>カンリョウ</t>
    </rPh>
    <rPh sb="149" eb="151">
      <t>キギョウ</t>
    </rPh>
    <rPh sb="151" eb="152">
      <t>サイ</t>
    </rPh>
    <rPh sb="152" eb="154">
      <t>ザンダカ</t>
    </rPh>
    <rPh sb="162" eb="164">
      <t>ケイヒ</t>
    </rPh>
    <rPh sb="164" eb="166">
      <t>カイシュウ</t>
    </rPh>
    <rPh sb="166" eb="167">
      <t>リツ</t>
    </rPh>
    <rPh sb="168" eb="170">
      <t>ルイジ</t>
    </rPh>
    <rPh sb="170" eb="172">
      <t>ダンタイ</t>
    </rPh>
    <rPh sb="173" eb="174">
      <t>クラ</t>
    </rPh>
    <rPh sb="175" eb="176">
      <t>ヒク</t>
    </rPh>
    <rPh sb="182" eb="185">
      <t>ジンケンヒ</t>
    </rPh>
    <rPh sb="186" eb="188">
      <t>サクゲン</t>
    </rPh>
    <rPh sb="189" eb="190">
      <t>カン</t>
    </rPh>
    <rPh sb="190" eb="191">
      <t>キョ</t>
    </rPh>
    <rPh sb="192" eb="193">
      <t>チョウ</t>
    </rPh>
    <rPh sb="193" eb="196">
      <t>ジュミョウカ</t>
    </rPh>
    <rPh sb="199" eb="201">
      <t>オスイ</t>
    </rPh>
    <rPh sb="201" eb="203">
      <t>ショリ</t>
    </rPh>
    <rPh sb="203" eb="204">
      <t>ヒ</t>
    </rPh>
    <rPh sb="205" eb="207">
      <t>サクゲン</t>
    </rPh>
    <rPh sb="208" eb="210">
      <t>テキセイ</t>
    </rPh>
    <rPh sb="211" eb="214">
      <t>シヨウリョウ</t>
    </rPh>
    <rPh sb="214" eb="216">
      <t>シュウニュウ</t>
    </rPh>
    <rPh sb="217" eb="219">
      <t>カクホ</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</si>
</sst>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293184"/>
        <c:axId val="692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0.13</c:v>
                </c:pt>
                <c:pt idx="2">
                  <c:v>0.14000000000000001</c:v>
                </c:pt>
                <c:pt idx="3">
                  <c:v>0.08</c:v>
                </c:pt>
                <c:pt idx="4">
                  <c:v>0.09</c:v>
                </c:pt>
              </c:numCache>
            </c:numRef>
          </c:val>
          <c:smooth val="0"/>
        </c:ser>
        <c:dLbls>
          <c:showLegendKey val="0"/>
          <c:showVal val="0"/>
          <c:showCatName val="0"/>
          <c:showSerName val="0"/>
          <c:showPercent val="0"/>
          <c:showBubbleSize val="0"/>
        </c:dLbls>
        <c:marker val="1"/>
        <c:smooth val="0"/>
        <c:axId val="69293184"/>
        <c:axId val="69295104"/>
      </c:lineChart>
      <c:dateAx>
        <c:axId val="69293184"/>
        <c:scaling>
          <c:orientation val="minMax"/>
        </c:scaling>
        <c:delete val="1"/>
        <c:axPos val="b"/>
        <c:numFmt formatCode="ge" sourceLinked="1"/>
        <c:majorTickMark val="none"/>
        <c:minorTickMark val="none"/>
        <c:tickLblPos val="none"/>
        <c:crossAx val="69295104"/>
        <c:crosses val="autoZero"/>
        <c:auto val="1"/>
        <c:lblOffset val="100"/>
        <c:baseTimeUnit val="years"/>
      </c:dateAx>
      <c:valAx>
        <c:axId val="692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752960"/>
        <c:axId val="757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81.89</c:v>
                </c:pt>
                <c:pt idx="1">
                  <c:v>83.17</c:v>
                </c:pt>
                <c:pt idx="2">
                  <c:v>79.790000000000006</c:v>
                </c:pt>
                <c:pt idx="3">
                  <c:v>79.22</c:v>
                </c:pt>
                <c:pt idx="4">
                  <c:v>83.47</c:v>
                </c:pt>
              </c:numCache>
            </c:numRef>
          </c:val>
          <c:smooth val="0"/>
        </c:ser>
        <c:dLbls>
          <c:showLegendKey val="0"/>
          <c:showVal val="0"/>
          <c:showCatName val="0"/>
          <c:showSerName val="0"/>
          <c:showPercent val="0"/>
          <c:showBubbleSize val="0"/>
        </c:dLbls>
        <c:marker val="1"/>
        <c:smooth val="0"/>
        <c:axId val="75752960"/>
        <c:axId val="75754880"/>
      </c:lineChart>
      <c:dateAx>
        <c:axId val="75752960"/>
        <c:scaling>
          <c:orientation val="minMax"/>
        </c:scaling>
        <c:delete val="1"/>
        <c:axPos val="b"/>
        <c:numFmt formatCode="ge" sourceLinked="1"/>
        <c:majorTickMark val="none"/>
        <c:minorTickMark val="none"/>
        <c:tickLblPos val="none"/>
        <c:crossAx val="75754880"/>
        <c:crosses val="autoZero"/>
        <c:auto val="1"/>
        <c:lblOffset val="100"/>
        <c:baseTimeUnit val="years"/>
      </c:dateAx>
      <c:valAx>
        <c:axId val="757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97.82</c:v>
                </c:pt>
                <c:pt idx="1">
                  <c:v>97.92</c:v>
                </c:pt>
                <c:pt idx="2">
                  <c:v>98.1</c:v>
                </c:pt>
                <c:pt idx="3">
                  <c:v>98.36</c:v>
                </c:pt>
                <c:pt idx="4">
                  <c:v>98.54</c:v>
                </c:pt>
              </c:numCache>
            </c:numRef>
          </c:val>
        </c:ser>
        <c:dLbls>
          <c:showLegendKey val="0"/>
          <c:showVal val="0"/>
          <c:showCatName val="0"/>
          <c:showSerName val="0"/>
          <c:showPercent val="0"/>
          <c:showBubbleSize val="0"/>
        </c:dLbls>
        <c:gapWidth val="150"/>
        <c:axId val="75797632"/>
        <c:axId val="757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94.79</c:v>
                </c:pt>
                <c:pt idx="1">
                  <c:v>95.06</c:v>
                </c:pt>
                <c:pt idx="2">
                  <c:v>95.77</c:v>
                </c:pt>
                <c:pt idx="3">
                  <c:v>95.59</c:v>
                </c:pt>
                <c:pt idx="4">
                  <c:v>96.07</c:v>
                </c:pt>
              </c:numCache>
            </c:numRef>
          </c:val>
          <c:smooth val="0"/>
        </c:ser>
        <c:dLbls>
          <c:showLegendKey val="0"/>
          <c:showVal val="0"/>
          <c:showCatName val="0"/>
          <c:showSerName val="0"/>
          <c:showPercent val="0"/>
          <c:showBubbleSize val="0"/>
        </c:dLbls>
        <c:marker val="1"/>
        <c:smooth val="0"/>
        <c:axId val="75797632"/>
        <c:axId val="75799552"/>
      </c:lineChart>
      <c:dateAx>
        <c:axId val="75797632"/>
        <c:scaling>
          <c:orientation val="minMax"/>
        </c:scaling>
        <c:delete val="1"/>
        <c:axPos val="b"/>
        <c:numFmt formatCode="ge" sourceLinked="1"/>
        <c:majorTickMark val="none"/>
        <c:minorTickMark val="none"/>
        <c:tickLblPos val="none"/>
        <c:crossAx val="75799552"/>
        <c:crosses val="autoZero"/>
        <c:auto val="1"/>
        <c:lblOffset val="100"/>
        <c:baseTimeUnit val="years"/>
      </c:dateAx>
      <c:valAx>
        <c:axId val="75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75.069999999999993</c:v>
                </c:pt>
                <c:pt idx="1">
                  <c:v>76.510000000000005</c:v>
                </c:pt>
                <c:pt idx="2">
                  <c:v>76.31</c:v>
                </c:pt>
                <c:pt idx="3">
                  <c:v>76.61</c:v>
                </c:pt>
                <c:pt idx="4">
                  <c:v>74.11</c:v>
                </c:pt>
              </c:numCache>
            </c:numRef>
          </c:val>
        </c:ser>
        <c:dLbls>
          <c:showLegendKey val="0"/>
          <c:showVal val="0"/>
          <c:showCatName val="0"/>
          <c:showSerName val="0"/>
          <c:showPercent val="0"/>
          <c:showBubbleSize val="0"/>
        </c:dLbls>
        <c:gapWidth val="150"/>
        <c:axId val="75121408"/>
        <c:axId val="75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21408"/>
        <c:axId val="75123328"/>
      </c:lineChart>
      <c:dateAx>
        <c:axId val="75121408"/>
        <c:scaling>
          <c:orientation val="minMax"/>
        </c:scaling>
        <c:delete val="1"/>
        <c:axPos val="b"/>
        <c:numFmt formatCode="ge" sourceLinked="1"/>
        <c:majorTickMark val="none"/>
        <c:minorTickMark val="none"/>
        <c:tickLblPos val="none"/>
        <c:crossAx val="75123328"/>
        <c:crosses val="autoZero"/>
        <c:auto val="1"/>
        <c:lblOffset val="100"/>
        <c:baseTimeUnit val="years"/>
      </c:dateAx>
      <c:valAx>
        <c:axId val="75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57888"/>
        <c:axId val="751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57888"/>
        <c:axId val="75159808"/>
      </c:lineChart>
      <c:dateAx>
        <c:axId val="75157888"/>
        <c:scaling>
          <c:orientation val="minMax"/>
        </c:scaling>
        <c:delete val="1"/>
        <c:axPos val="b"/>
        <c:numFmt formatCode="ge" sourceLinked="1"/>
        <c:majorTickMark val="none"/>
        <c:minorTickMark val="none"/>
        <c:tickLblPos val="none"/>
        <c:crossAx val="75159808"/>
        <c:crosses val="autoZero"/>
        <c:auto val="1"/>
        <c:lblOffset val="100"/>
        <c:baseTimeUnit val="years"/>
      </c:dateAx>
      <c:valAx>
        <c:axId val="751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87712"/>
        <c:axId val="751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87712"/>
        <c:axId val="75189632"/>
      </c:lineChart>
      <c:dateAx>
        <c:axId val="75187712"/>
        <c:scaling>
          <c:orientation val="minMax"/>
        </c:scaling>
        <c:delete val="1"/>
        <c:axPos val="b"/>
        <c:numFmt formatCode="ge" sourceLinked="1"/>
        <c:majorTickMark val="none"/>
        <c:minorTickMark val="none"/>
        <c:tickLblPos val="none"/>
        <c:crossAx val="75189632"/>
        <c:crosses val="autoZero"/>
        <c:auto val="1"/>
        <c:lblOffset val="100"/>
        <c:baseTimeUnit val="years"/>
      </c:dateAx>
      <c:valAx>
        <c:axId val="751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24960"/>
        <c:axId val="752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24960"/>
        <c:axId val="75231232"/>
      </c:lineChart>
      <c:dateAx>
        <c:axId val="75224960"/>
        <c:scaling>
          <c:orientation val="minMax"/>
        </c:scaling>
        <c:delete val="1"/>
        <c:axPos val="b"/>
        <c:numFmt formatCode="ge" sourceLinked="1"/>
        <c:majorTickMark val="none"/>
        <c:minorTickMark val="none"/>
        <c:tickLblPos val="none"/>
        <c:crossAx val="75231232"/>
        <c:crosses val="autoZero"/>
        <c:auto val="1"/>
        <c:lblOffset val="100"/>
        <c:baseTimeUnit val="years"/>
      </c:dateAx>
      <c:valAx>
        <c:axId val="752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37728"/>
        <c:axId val="753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37728"/>
        <c:axId val="75339648"/>
      </c:lineChart>
      <c:dateAx>
        <c:axId val="75337728"/>
        <c:scaling>
          <c:orientation val="minMax"/>
        </c:scaling>
        <c:delete val="1"/>
        <c:axPos val="b"/>
        <c:numFmt formatCode="ge" sourceLinked="1"/>
        <c:majorTickMark val="none"/>
        <c:minorTickMark val="none"/>
        <c:tickLblPos val="none"/>
        <c:crossAx val="75339648"/>
        <c:crosses val="autoZero"/>
        <c:auto val="1"/>
        <c:lblOffset val="100"/>
        <c:baseTimeUnit val="years"/>
      </c:dateAx>
      <c:valAx>
        <c:axId val="75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1045.0999999999999</c:v>
                </c:pt>
                <c:pt idx="1">
                  <c:v>996.01</c:v>
                </c:pt>
                <c:pt idx="2">
                  <c:v>946.06</c:v>
                </c:pt>
                <c:pt idx="3">
                  <c:v>887.24</c:v>
                </c:pt>
                <c:pt idx="4">
                  <c:v>788.45</c:v>
                </c:pt>
              </c:numCache>
            </c:numRef>
          </c:val>
        </c:ser>
        <c:dLbls>
          <c:showLegendKey val="0"/>
          <c:showVal val="0"/>
          <c:showCatName val="0"/>
          <c:showSerName val="0"/>
          <c:showPercent val="0"/>
          <c:showBubbleSize val="0"/>
        </c:dLbls>
        <c:gapWidth val="150"/>
        <c:axId val="75357568"/>
        <c:axId val="753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1005</c:v>
                </c:pt>
                <c:pt idx="1">
                  <c:v>908.51</c:v>
                </c:pt>
                <c:pt idx="2">
                  <c:v>866.05</c:v>
                </c:pt>
                <c:pt idx="3">
                  <c:v>892.91</c:v>
                </c:pt>
                <c:pt idx="4">
                  <c:v>839.9</c:v>
                </c:pt>
              </c:numCache>
            </c:numRef>
          </c:val>
          <c:smooth val="0"/>
        </c:ser>
        <c:dLbls>
          <c:showLegendKey val="0"/>
          <c:showVal val="0"/>
          <c:showCatName val="0"/>
          <c:showSerName val="0"/>
          <c:showPercent val="0"/>
          <c:showBubbleSize val="0"/>
        </c:dLbls>
        <c:marker val="1"/>
        <c:smooth val="0"/>
        <c:axId val="75357568"/>
        <c:axId val="75372032"/>
      </c:lineChart>
      <c:dateAx>
        <c:axId val="75357568"/>
        <c:scaling>
          <c:orientation val="minMax"/>
        </c:scaling>
        <c:delete val="1"/>
        <c:axPos val="b"/>
        <c:numFmt formatCode="ge" sourceLinked="1"/>
        <c:majorTickMark val="none"/>
        <c:minorTickMark val="none"/>
        <c:tickLblPos val="none"/>
        <c:crossAx val="75372032"/>
        <c:crosses val="autoZero"/>
        <c:auto val="1"/>
        <c:lblOffset val="100"/>
        <c:baseTimeUnit val="years"/>
      </c:dateAx>
      <c:valAx>
        <c:axId val="75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85.21</c:v>
                </c:pt>
                <c:pt idx="1">
                  <c:v>84.89</c:v>
                </c:pt>
                <c:pt idx="2">
                  <c:v>84.41</c:v>
                </c:pt>
                <c:pt idx="3">
                  <c:v>84.91</c:v>
                </c:pt>
                <c:pt idx="4">
                  <c:v>86.96</c:v>
                </c:pt>
              </c:numCache>
            </c:numRef>
          </c:val>
        </c:ser>
        <c:dLbls>
          <c:showLegendKey val="0"/>
          <c:showVal val="0"/>
          <c:showCatName val="0"/>
          <c:showSerName val="0"/>
          <c:showPercent val="0"/>
          <c:showBubbleSize val="0"/>
        </c:dLbls>
        <c:gapWidth val="150"/>
        <c:axId val="75397760"/>
        <c:axId val="754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83.36</c:v>
                </c:pt>
                <c:pt idx="1">
                  <c:v>84.71</c:v>
                </c:pt>
                <c:pt idx="2">
                  <c:v>87.1</c:v>
                </c:pt>
                <c:pt idx="3">
                  <c:v>86.47</c:v>
                </c:pt>
                <c:pt idx="4">
                  <c:v>87.66</c:v>
                </c:pt>
              </c:numCache>
            </c:numRef>
          </c:val>
          <c:smooth val="0"/>
        </c:ser>
        <c:dLbls>
          <c:showLegendKey val="0"/>
          <c:showVal val="0"/>
          <c:showCatName val="0"/>
          <c:showSerName val="0"/>
          <c:showPercent val="0"/>
          <c:showBubbleSize val="0"/>
        </c:dLbls>
        <c:marker val="1"/>
        <c:smooth val="0"/>
        <c:axId val="75397760"/>
        <c:axId val="75416320"/>
      </c:lineChart>
      <c:dateAx>
        <c:axId val="75397760"/>
        <c:scaling>
          <c:orientation val="minMax"/>
        </c:scaling>
        <c:delete val="1"/>
        <c:axPos val="b"/>
        <c:numFmt formatCode="ge" sourceLinked="1"/>
        <c:majorTickMark val="none"/>
        <c:minorTickMark val="none"/>
        <c:tickLblPos val="none"/>
        <c:crossAx val="75416320"/>
        <c:crosses val="autoZero"/>
        <c:auto val="1"/>
        <c:lblOffset val="100"/>
        <c:baseTimeUnit val="years"/>
      </c:dateAx>
      <c:valAx>
        <c:axId val="754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149.86000000000001</c:v>
                </c:pt>
                <c:pt idx="2">
                  <c:v>149.94999999999999</c:v>
                </c:pt>
                <c:pt idx="3">
                  <c:v>149.94999999999999</c:v>
                </c:pt>
                <c:pt idx="4">
                  <c:v>149.94999999999999</c:v>
                </c:pt>
              </c:numCache>
            </c:numRef>
          </c:val>
        </c:ser>
        <c:dLbls>
          <c:showLegendKey val="0"/>
          <c:showVal val="0"/>
          <c:showCatName val="0"/>
          <c:showSerName val="0"/>
          <c:showPercent val="0"/>
          <c:showBubbleSize val="0"/>
        </c:dLbls>
        <c:gapWidth val="150"/>
        <c:axId val="75700096"/>
        <c:axId val="757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152.47999999999999</c:v>
                </c:pt>
                <c:pt idx="1">
                  <c:v>148.62</c:v>
                </c:pt>
                <c:pt idx="2">
                  <c:v>147.97999999999999</c:v>
                </c:pt>
                <c:pt idx="3">
                  <c:v>146.86000000000001</c:v>
                </c:pt>
                <c:pt idx="4">
                  <c:v>145.18</c:v>
                </c:pt>
              </c:numCache>
            </c:numRef>
          </c:val>
          <c:smooth val="0"/>
        </c:ser>
        <c:dLbls>
          <c:showLegendKey val="0"/>
          <c:showVal val="0"/>
          <c:showCatName val="0"/>
          <c:showSerName val="0"/>
          <c:showPercent val="0"/>
          <c:showBubbleSize val="0"/>
        </c:dLbls>
        <c:marker val="1"/>
        <c:smooth val="0"/>
        <c:axId val="75700096"/>
        <c:axId val="75706368"/>
      </c:lineChart>
      <c:dateAx>
        <c:axId val="75700096"/>
        <c:scaling>
          <c:orientation val="minMax"/>
        </c:scaling>
        <c:delete val="1"/>
        <c:axPos val="b"/>
        <c:numFmt formatCode="ge" sourceLinked="1"/>
        <c:majorTickMark val="none"/>
        <c:minorTickMark val="none"/>
        <c:tickLblPos val="none"/>
        <c:crossAx val="75706368"/>
        <c:crosses val="autoZero"/>
        <c:auto val="1"/>
        <c:lblOffset val="100"/>
        <c:baseTimeUnit val="years"/>
      </c:dateAx>
      <c:valAx>
        <c:axId val="757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向日市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54340</v>
      </c>
      <c r="AM8" s="47"/>
      <c r="AN8" s="47"/>
      <c r="AO8" s="47"/>
      <c r="AP8" s="47"/>
      <c r="AQ8" s="47"/>
      <c r="AR8" s="47"/>
      <c r="AS8" s="47"/>
      <c r="AT8" s="43">
        <f>データ!S6</f>
        <v>7.72</v>
      </c>
      <c r="AU8" s="43"/>
      <c r="AV8" s="43"/>
      <c r="AW8" s="43"/>
      <c r="AX8" s="43"/>
      <c r="AY8" s="43"/>
      <c r="AZ8" s="43"/>
      <c r="BA8" s="43"/>
      <c r="BB8" s="43">
        <f>データ!T6</f>
        <v>7038.86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99.99</v>
      </c>
      <c r="Q10" s="43"/>
      <c r="R10" s="43"/>
      <c r="S10" s="43"/>
      <c r="T10" s="43"/>
      <c r="U10" s="43"/>
      <c r="V10" s="43"/>
      <c r="W10" s="43">
        <f>データ!P6</f>
        <v>82.26</v>
      </c>
      <c r="X10" s="43"/>
      <c r="Y10" s="43"/>
      <c r="Z10" s="43"/>
      <c r="AA10" s="43"/>
      <c r="AB10" s="43"/>
      <c r="AC10" s="43"/>
      <c r="AD10" s="47">
        <f>データ!Q6</f>
        <v>2224</v>
      </c>
      <c r="AE10" s="47"/>
      <c r="AF10" s="47"/>
      <c r="AG10" s="47"/>
      <c r="AH10" s="47"/>
      <c r="AI10" s="47"/>
      <c r="AJ10" s="47"/>
      <c r="AK10" s="2"/>
      <c r="AL10" s="47">
        <f>データ!U6</f>
        <v>54465</v>
      </c>
      <c r="AM10" s="47"/>
      <c r="AN10" s="47"/>
      <c r="AO10" s="47"/>
      <c r="AP10" s="47"/>
      <c r="AQ10" s="47"/>
      <c r="AR10" s="47"/>
      <c r="AS10" s="47"/>
      <c r="AT10" s="43">
        <f>データ!V6</f>
        <v>6.47</v>
      </c>
      <c r="AU10" s="43"/>
      <c r="AV10" s="43"/>
      <c r="AW10" s="43"/>
      <c r="AX10" s="43"/>
      <c r="AY10" s="43"/>
      <c r="AZ10" s="43"/>
      <c r="BA10" s="43"/>
      <c r="BB10" s="43">
        <f>データ!W6</f>
        <v>8418.08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262081</v>
      </c>
      <c r="D6" s="31">
        <f t="shared" si="3"/>
        <v>47</v>
      </c>
      <c r="E6" s="31">
        <f t="shared" si="3"/>
        <v>17</v>
      </c>
      <c r="F6" s="31">
        <f t="shared" si="3"/>
        <v>1</v>
      </c>
      <c r="G6" s="31">
        <f t="shared" si="3"/>
        <v>0</v>
      </c>
      <c r="H6" s="31" t="str">
        <f t="shared" si="3"/>
        <v>京都府　向日市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99.99</v>
      </c>
      <c r="P6" s="32">
        <f t="shared" si="3"/>
        <v>82.26</v>
      </c>
      <c r="Q6" s="32">
        <f t="shared" si="3"/>
        <v>2224</v>
      </c>
      <c r="R6" s="32">
        <f t="shared" si="3"/>
        <v>54340</v>
      </c>
      <c r="S6" s="32">
        <f t="shared" si="3"/>
        <v>7.72</v>
      </c>
      <c r="T6" s="32">
        <f t="shared" si="3"/>
        <v>7038.86</v>
      </c>
      <c r="U6" s="32">
        <f t="shared" si="3"/>
        <v>54465</v>
      </c>
      <c r="V6" s="32">
        <f t="shared" si="3"/>
        <v>6.47</v>
      </c>
      <c r="W6" s="32">
        <f t="shared" si="3"/>
        <v>8418.08</v>
      </c>
      <c r="X6" s="33">
        <f>IF(X7="",NA(),X7)</f>
        <v>75.069999999999993</v>
      </c>
      <c r="Y6" s="33">
        <f t="shared" ref="Y6:AG6" si="4">IF(Y7="",NA(),Y7)</f>
        <v>76.510000000000005</v>
      </c>
      <c r="Z6" s="33">
        <f t="shared" si="4"/>
        <v>76.31</v>
      </c>
      <c r="AA6" s="33">
        <f t="shared" si="4"/>
        <v>76.61</v>
      </c>
      <c r="AB6" s="33">
        <f t="shared" si="4"/>
        <v>74.11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1045.0999999999999</v>
      </c>
      <c r="BF6" s="33">
        <f t="shared" ref="BF6:BN6" si="7">IF(BF7="",NA(),BF7)</f>
        <v>996.01</v>
      </c>
      <c r="BG6" s="33">
        <f t="shared" si="7"/>
        <v>946.06</v>
      </c>
      <c r="BH6" s="33">
        <f t="shared" si="7"/>
        <v>887.24</v>
      </c>
      <c r="BI6" s="33">
        <f t="shared" si="7"/>
        <v>788.45</v>
      </c>
      <c r="BJ6" s="33">
        <f t="shared" si="7"/>
        <v>1005</v>
      </c>
      <c r="BK6" s="33">
        <f t="shared" si="7"/>
        <v>908.51</v>
      </c>
      <c r="BL6" s="33">
        <f t="shared" si="7"/>
        <v>866.05</v>
      </c>
      <c r="BM6" s="33">
        <f t="shared" si="7"/>
        <v>892.91</v>
      </c>
      <c r="BN6" s="33">
        <f t="shared" si="7"/>
        <v>839.9</v>
      </c>
      <c r="BO6" s="32" t="str">
        <f>IF(BO7="","",IF(BO7="-","【-】","【"&amp;SUBSTITUTE(TEXT(BO7,"#,##0.00"),"-","△")&amp;"】"))</f>
        <v>【776.35】</v>
      </c>
      <c r="BP6" s="33">
        <f>IF(BP7="",NA(),BP7)</f>
        <v>85.21</v>
      </c>
      <c r="BQ6" s="33">
        <f t="shared" ref="BQ6:BY6" si="8">IF(BQ7="",NA(),BQ7)</f>
        <v>84.89</v>
      </c>
      <c r="BR6" s="33">
        <f t="shared" si="8"/>
        <v>84.41</v>
      </c>
      <c r="BS6" s="33">
        <f t="shared" si="8"/>
        <v>84.91</v>
      </c>
      <c r="BT6" s="33">
        <f t="shared" si="8"/>
        <v>86.96</v>
      </c>
      <c r="BU6" s="33">
        <f t="shared" si="8"/>
        <v>83.36</v>
      </c>
      <c r="BV6" s="33">
        <f t="shared" si="8"/>
        <v>84.71</v>
      </c>
      <c r="BW6" s="33">
        <f t="shared" si="8"/>
        <v>87.1</v>
      </c>
      <c r="BX6" s="33">
        <f t="shared" si="8"/>
        <v>86.47</v>
      </c>
      <c r="BY6" s="33">
        <f t="shared" si="8"/>
        <v>87.66</v>
      </c>
      <c r="BZ6" s="32" t="str">
        <f>IF(BZ7="","",IF(BZ7="-","【-】","【"&amp;SUBSTITUTE(TEXT(BZ7,"#,##0.00"),"-","△")&amp;"】"))</f>
        <v>【96.57】</v>
      </c>
      <c r="CA6" s="33">
        <f>IF(CA7="",NA(),CA7)</f>
        <v>150</v>
      </c>
      <c r="CB6" s="33">
        <f t="shared" ref="CB6:CJ6" si="9">IF(CB7="",NA(),CB7)</f>
        <v>149.86000000000001</v>
      </c>
      <c r="CC6" s="33">
        <f t="shared" si="9"/>
        <v>149.94999999999999</v>
      </c>
      <c r="CD6" s="33">
        <f t="shared" si="9"/>
        <v>149.94999999999999</v>
      </c>
      <c r="CE6" s="33">
        <f t="shared" si="9"/>
        <v>149.94999999999999</v>
      </c>
      <c r="CF6" s="33">
        <f t="shared" si="9"/>
        <v>152.47999999999999</v>
      </c>
      <c r="CG6" s="33">
        <f t="shared" si="9"/>
        <v>148.62</v>
      </c>
      <c r="CH6" s="33">
        <f t="shared" si="9"/>
        <v>147.97999999999999</v>
      </c>
      <c r="CI6" s="33">
        <f t="shared" si="9"/>
        <v>146.86000000000001</v>
      </c>
      <c r="CJ6" s="33">
        <f t="shared" si="9"/>
        <v>145.18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81.89</v>
      </c>
      <c r="CR6" s="33">
        <f t="shared" si="10"/>
        <v>83.17</v>
      </c>
      <c r="CS6" s="33">
        <f t="shared" si="10"/>
        <v>79.790000000000006</v>
      </c>
      <c r="CT6" s="33">
        <f t="shared" si="10"/>
        <v>79.22</v>
      </c>
      <c r="CU6" s="33">
        <f t="shared" si="10"/>
        <v>83.47</v>
      </c>
      <c r="CV6" s="32" t="str">
        <f>IF(CV7="","",IF(CV7="-","【-】","【"&amp;SUBSTITUTE(TEXT(CV7,"#,##0.00"),"-","△")&amp;"】"))</f>
        <v>【60.35】</v>
      </c>
      <c r="CW6" s="33">
        <f>IF(CW7="",NA(),CW7)</f>
        <v>97.82</v>
      </c>
      <c r="CX6" s="33">
        <f t="shared" ref="CX6:DF6" si="11">IF(CX7="",NA(),CX7)</f>
        <v>97.92</v>
      </c>
      <c r="CY6" s="33">
        <f t="shared" si="11"/>
        <v>98.1</v>
      </c>
      <c r="CZ6" s="33">
        <f t="shared" si="11"/>
        <v>98.36</v>
      </c>
      <c r="DA6" s="33">
        <f t="shared" si="11"/>
        <v>98.54</v>
      </c>
      <c r="DB6" s="33">
        <f t="shared" si="11"/>
        <v>94.79</v>
      </c>
      <c r="DC6" s="33">
        <f t="shared" si="11"/>
        <v>95.06</v>
      </c>
      <c r="DD6" s="33">
        <f t="shared" si="11"/>
        <v>95.77</v>
      </c>
      <c r="DE6" s="33">
        <f t="shared" si="11"/>
        <v>95.59</v>
      </c>
      <c r="DF6" s="33">
        <f t="shared" si="11"/>
        <v>96.07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0.13</v>
      </c>
      <c r="EK6" s="33">
        <f t="shared" si="14"/>
        <v>0.14000000000000001</v>
      </c>
      <c r="EL6" s="33">
        <f t="shared" si="14"/>
        <v>0.08</v>
      </c>
      <c r="EM6" s="33">
        <f t="shared" si="14"/>
        <v>0.09</v>
      </c>
      <c r="EN6" s="32" t="str">
        <f>IF(EN7="","",IF(EN7="-","【-】","【"&amp;SUBSTITUTE(TEXT(EN7,"#,##0.00"),"-","△")&amp;"】"))</f>
        <v>【0.17】</v>
      </c>
    </row>
    <row r="7" spans="1:144" s="34" customFormat="1" x14ac:dyDescent="0.15">
      <c r="A7" s="26"/>
      <c r="B7" s="35">
        <v>2014</v>
      </c>
      <c r="C7" s="35">
        <v>262081</v>
      </c>
      <c r="D7" s="35">
        <v>47</v>
      </c>
      <c r="E7" s="35">
        <v>17</v>
      </c>
      <c r="F7" s="35">
        <v>1</v>
      </c>
      <c r="G7" s="35">
        <v>0</v>
      </c>
      <c r="H7" s="35" t="s">
        <v>96</v>
      </c>
      <c r="I7" s="35" t="s">
        <v>97</v>
      </c>
      <c r="J7" s="35" t="s">
        <v>98</v>
      </c>
      <c r="K7" s="35" t="s">
        <v>99</v>
      </c>
      <c r="L7" s="35" t="s">
        <v>100</v>
      </c>
      <c r="M7" s="36" t="s">
        <v>101</v>
      </c>
      <c r="N7" s="36" t="s">
        <v>102</v>
      </c>
      <c r="O7" s="36">
        <v>99.99</v>
      </c>
      <c r="P7" s="36">
        <v>82.26</v>
      </c>
      <c r="Q7" s="36">
        <v>2224</v>
      </c>
      <c r="R7" s="36">
        <v>54340</v>
      </c>
      <c r="S7" s="36">
        <v>7.72</v>
      </c>
      <c r="T7" s="36">
        <v>7038.86</v>
      </c>
      <c r="U7" s="36">
        <v>54465</v>
      </c>
      <c r="V7" s="36">
        <v>6.47</v>
      </c>
      <c r="W7" s="36">
        <v>8418.08</v>
      </c>
      <c r="X7" s="36">
        <v>75.069999999999993</v>
      </c>
      <c r="Y7" s="36">
        <v>76.510000000000005</v>
      </c>
      <c r="Z7" s="36">
        <v>76.31</v>
      </c>
      <c r="AA7" s="36">
        <v>76.61</v>
      </c>
      <c r="AB7" s="36">
        <v>74.11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1045.0999999999999</v>
      </c>
      <c r="BF7" s="36">
        <v>996.01</v>
      </c>
      <c r="BG7" s="36">
        <v>946.06</v>
      </c>
      <c r="BH7" s="36">
        <v>887.24</v>
      </c>
      <c r="BI7" s="36">
        <v>788.45</v>
      </c>
      <c r="BJ7" s="36">
        <v>1005</v>
      </c>
      <c r="BK7" s="36">
        <v>908.51</v>
      </c>
      <c r="BL7" s="36">
        <v>866.05</v>
      </c>
      <c r="BM7" s="36">
        <v>892.91</v>
      </c>
      <c r="BN7" s="36">
        <v>839.9</v>
      </c>
      <c r="BO7" s="36">
        <v>776.35</v>
      </c>
      <c r="BP7" s="36">
        <v>85.21</v>
      </c>
      <c r="BQ7" s="36">
        <v>84.89</v>
      </c>
      <c r="BR7" s="36">
        <v>84.41</v>
      </c>
      <c r="BS7" s="36">
        <v>84.91</v>
      </c>
      <c r="BT7" s="36">
        <v>86.96</v>
      </c>
      <c r="BU7" s="36">
        <v>83.36</v>
      </c>
      <c r="BV7" s="36">
        <v>84.71</v>
      </c>
      <c r="BW7" s="36">
        <v>87.1</v>
      </c>
      <c r="BX7" s="36">
        <v>86.47</v>
      </c>
      <c r="BY7" s="36">
        <v>87.66</v>
      </c>
      <c r="BZ7" s="36">
        <v>96.57</v>
      </c>
      <c r="CA7" s="36">
        <v>150</v>
      </c>
      <c r="CB7" s="36">
        <v>149.86000000000001</v>
      </c>
      <c r="CC7" s="36">
        <v>149.94999999999999</v>
      </c>
      <c r="CD7" s="36">
        <v>149.94999999999999</v>
      </c>
      <c r="CE7" s="36">
        <v>149.94999999999999</v>
      </c>
      <c r="CF7" s="36">
        <v>152.47999999999999</v>
      </c>
      <c r="CG7" s="36">
        <v>148.62</v>
      </c>
      <c r="CH7" s="36">
        <v>147.97999999999999</v>
      </c>
      <c r="CI7" s="36">
        <v>146.86000000000001</v>
      </c>
      <c r="CJ7" s="36">
        <v>145.18</v>
      </c>
      <c r="CK7" s="36">
        <v>142.28</v>
      </c>
      <c r="CL7" s="36" t="s">
        <v>101</v>
      </c>
      <c r="CM7" s="36" t="s">
        <v>101</v>
      </c>
      <c r="CN7" s="36" t="s">
        <v>101</v>
      </c>
      <c r="CO7" s="36" t="s">
        <v>101</v>
      </c>
      <c r="CP7" s="36" t="s">
        <v>101</v>
      </c>
      <c r="CQ7" s="36">
        <v>81.89</v>
      </c>
      <c r="CR7" s="36">
        <v>83.17</v>
      </c>
      <c r="CS7" s="36">
        <v>79.790000000000006</v>
      </c>
      <c r="CT7" s="36">
        <v>79.22</v>
      </c>
      <c r="CU7" s="36">
        <v>83.47</v>
      </c>
      <c r="CV7" s="36">
        <v>60.35</v>
      </c>
      <c r="CW7" s="36">
        <v>97.82</v>
      </c>
      <c r="CX7" s="36">
        <v>97.92</v>
      </c>
      <c r="CY7" s="36">
        <v>98.1</v>
      </c>
      <c r="CZ7" s="36">
        <v>98.36</v>
      </c>
      <c r="DA7" s="36">
        <v>98.54</v>
      </c>
      <c r="DB7" s="36">
        <v>94.79</v>
      </c>
      <c r="DC7" s="36">
        <v>95.06</v>
      </c>
      <c r="DD7" s="36">
        <v>95.77</v>
      </c>
      <c r="DE7" s="36">
        <v>95.59</v>
      </c>
      <c r="DF7" s="36">
        <v>96.07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0.13</v>
      </c>
      <c r="EK7" s="36">
        <v>0.14000000000000001</v>
      </c>
      <c r="EL7" s="36">
        <v>0.08</v>
      </c>
      <c r="EM7" s="36">
        <v>0.09</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2016-02-23T07:26:20Z</cp:lastPrinted>
  <dcterms:created xsi:type="dcterms:W3CDTF">2016-02-03T08:54:13Z</dcterms:created>
  <dcterms:modified xsi:type="dcterms:W3CDTF">2016-02-23T07:26:23Z</dcterms:modified>
  <cp:category/>
</cp:coreProperties>
</file>