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<sst xmlns="http://schemas.openxmlformats.org/spreadsheetml/2006/main" count="221" uniqueCount="111">
  <si>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</si>
  <si>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</si>
  <si>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</si>
  <si>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</si>
  <si>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</si>
  <si>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</si>
  <si>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</si>
  <si>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</si>
  <si>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</si>
  <si>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</si>
  <si>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</si>
  <si>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</si>
  <si>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</si>
  <si>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</si>
  <si>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</si>
  <si>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</si>
  <si>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</si>
  <si>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</si>
  <si>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</si>
  <si>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</si>
  <si>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</si>
  <si>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</si>
  <si>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</si>
  <si>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</si>
  <si>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</si>
  <si>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</si>
  <si>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</si>
  <si>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</si>
  <si>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</si>
  <si>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</si>
  <si>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</si>
  <si>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</si>
  <si>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</si>
  <si>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</si>
  <si>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</si>
  <si>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</si>
  <si>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</si>
  <si>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</si>
  <si>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</si>
  <si>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</si>
  <si>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</si>
  <si>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</si>
  <si>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</si>
  <si>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</si>
  <si>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</si>
  <si>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</si>
  <si>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</si>
  <si>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</si>
  <si>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</si>
  <si>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</si>
  <si>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</si>
  <si>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</si>
  <si>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</si>
  <si>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</si>
  <si>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</si>
  <si>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</si>
  <si>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</si>
  <si>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</si>
  <si>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</si>
  <si>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</si>
  <si>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</si>
  <si>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</si>
  <si>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</si>
  <si>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</si>
  <si>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</si>
  <si>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</si>
  <si>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</si>
  <si>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</si>
  <si>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</si>
  <si>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</si>
  <si>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</si>
  <si>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</si>
  <si>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</si>
  <si>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</si>
  <si>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</si>
  <si>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</si>
  <si>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</si>
  <si>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</si>
  <si>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</si>
  <si>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</si>
  <si>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</si>
  <si>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</si>
  <si>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</si>
  <si>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</si>
  <si>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</si>
  <si>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</si>
  <si>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</si>
  <si>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</si>
  <si>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</si>
  <si>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</si>
  <si>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</si>
  <si>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</si>
  <si>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</si>
  <si>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</si>
  <si>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</si>
  <si>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</si>
  <si>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</si>
  <si>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</si>
  <si>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</si>
  <si>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</si>
  <si>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</si>
  <si>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</si>
  <si>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</si>
  <si>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</si>
  <si>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</si>
  <si>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</si>
  <si>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</si>
  <si>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</si>
  <si>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平成22年度と平成25年度の二段階で料金改定を実施し経営の健全化に努めてきたところである。
　企業債償還に一般会計からの繰出金を充当することによって、④企業債残高対事業規模比率及び⑥汚水処理原価を下げ、①収益的収支比率及び⑤経費回収率は改善したが、一般会計の財政状況が厳しさを増す中、一般会計からの繰出金に頼った経営を続けることは困難になっている。
　⑧水洗化率は100％であり、⑦施設利用率も類似団体平均値と比較して高い水準にある。</t>
    <rPh sb="178" eb="181">
      <t>スイセンカ</t>
    </rPh>
    <rPh sb="181" eb="182">
      <t>リツ</t>
    </rPh>
    <rPh sb="192" eb="194">
      <t>シセツ</t>
    </rPh>
    <rPh sb="194" eb="197">
      <t>リヨウリツ</t>
    </rPh>
    <rPh sb="198" eb="205">
      <t>ルイジダンタイヘイキンチ</t>
    </rPh>
    <rPh sb="206" eb="208">
      <t>ヒカク</t>
    </rPh>
    <rPh sb="210" eb="211">
      <t>タカ</t>
    </rPh>
    <rPh sb="212" eb="214">
      <t>スイジュン</t>
    </rPh>
    <phoneticPr fontId="4"/>
  </si>
  <si>
    <t>　平成12年5月の供用開始から14年が経過ところであり、老朽化はそれほど進行していないと考えられる。</t>
    <rPh sb="1" eb="3">
      <t>ヘイセイ</t>
    </rPh>
    <rPh sb="5" eb="6">
      <t>ネン</t>
    </rPh>
    <rPh sb="7" eb="8">
      <t>ガツ</t>
    </rPh>
    <rPh sb="9" eb="11">
      <t>キョウヨウ</t>
    </rPh>
    <rPh sb="11" eb="13">
      <t>カイシ</t>
    </rPh>
    <rPh sb="17" eb="18">
      <t>ネン</t>
    </rPh>
    <rPh sb="19" eb="21">
      <t>ケイカ</t>
    </rPh>
    <rPh sb="28" eb="31">
      <t>ロウキュウカ</t>
    </rPh>
    <rPh sb="36" eb="38">
      <t>シンコウ</t>
    </rPh>
    <rPh sb="44" eb="45">
      <t>カンガ</t>
    </rPh>
    <phoneticPr fontId="4"/>
  </si>
  <si>
    <t>　管渠の耐用年数と供用開始からの経過年数を比べると、老朽化がそれほど進行しているとは考えられないが、類似団体平均値と比べて汚水処理原価が高く、経費回収率が低いことから、維持管理経費の縮減を図るよう努める。</t>
    <rPh sb="1" eb="3">
      <t>カンキョ</t>
    </rPh>
    <rPh sb="4" eb="6">
      <t>タイヨウ</t>
    </rPh>
    <rPh sb="6" eb="8">
      <t>ネンスウ</t>
    </rPh>
    <rPh sb="9" eb="11">
      <t>キョウヨウ</t>
    </rPh>
    <rPh sb="11" eb="13">
      <t>カイシ</t>
    </rPh>
    <rPh sb="16" eb="18">
      <t>ケイカ</t>
    </rPh>
    <rPh sb="18" eb="20">
      <t>ネンスウ</t>
    </rPh>
    <rPh sb="21" eb="22">
      <t>クラ</t>
    </rPh>
    <rPh sb="26" eb="29">
      <t>ロウキュウカ</t>
    </rPh>
    <rPh sb="34" eb="36">
      <t>シンコウ</t>
    </rPh>
    <rPh sb="42" eb="43">
      <t>カンガ</t>
    </rPh>
    <rPh sb="50" eb="52">
      <t>ルイジ</t>
    </rPh>
    <rPh sb="52" eb="54">
      <t>ダンタイ</t>
    </rPh>
    <rPh sb="54" eb="56">
      <t>ヘイキン</t>
    </rPh>
    <rPh sb="56" eb="57">
      <t>アタイ</t>
    </rPh>
    <rPh sb="58" eb="59">
      <t>クラ</t>
    </rPh>
    <rPh sb="61" eb="63">
      <t>オスイ</t>
    </rPh>
    <rPh sb="63" eb="65">
      <t>ショリ</t>
    </rPh>
    <rPh sb="65" eb="67">
      <t>ゲンカ</t>
    </rPh>
    <rPh sb="68" eb="69">
      <t>タカ</t>
    </rPh>
    <rPh sb="71" eb="73">
      <t>ケイヒ</t>
    </rPh>
    <rPh sb="73" eb="75">
      <t>カイシュウ</t>
    </rPh>
    <rPh sb="75" eb="76">
      <t>リツ</t>
    </rPh>
    <rPh sb="77" eb="78">
      <t>ヒク</t>
    </rPh>
    <rPh sb="84" eb="86">
      <t>イジ</t>
    </rPh>
    <rPh sb="86" eb="88">
      <t>カンリ</t>
    </rPh>
    <rPh sb="88" eb="90">
      <t>ケイヒ</t>
    </rPh>
    <rPh sb="91" eb="93">
      <t>シュクゲン</t>
    </rPh>
    <rPh sb="94" eb="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</si>
</sst>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168128"/>
        <c:axId val="193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3168128"/>
        <c:axId val="193170048"/>
      </c:lineChart>
      <c:dateAx>
        <c:axId val="193168128"/>
        <c:scaling>
          <c:orientation val="minMax"/>
        </c:scaling>
        <c:delete val="1"/>
        <c:axPos val="b"/>
        <c:numFmt formatCode="ge" sourceLinked="1"/>
        <c:majorTickMark val="none"/>
        <c:minorTickMark val="none"/>
        <c:tickLblPos val="none"/>
        <c:crossAx val="193170048"/>
        <c:crosses val="autoZero"/>
        <c:auto val="1"/>
        <c:lblOffset val="100"/>
        <c:baseTimeUnit val="years"/>
      </c:dateAx>
      <c:valAx>
        <c:axId val="193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70.83</c:v>
                </c:pt>
                <c:pt idx="1">
                  <c:v>83.33</c:v>
                </c:pt>
                <c:pt idx="2">
                  <c:v>79.17</c:v>
                </c:pt>
                <c:pt idx="3">
                  <c:v>75</c:v>
                </c:pt>
                <c:pt idx="4">
                  <c:v>62.5</c:v>
                </c:pt>
              </c:numCache>
            </c:numRef>
          </c:val>
        </c:ser>
        <c:dLbls>
          <c:showLegendKey val="0"/>
          <c:showVal val="0"/>
          <c:showCatName val="0"/>
          <c:showSerName val="0"/>
          <c:showPercent val="0"/>
          <c:showBubbleSize val="0"/>
        </c:dLbls>
        <c:gapWidth val="150"/>
        <c:axId val="195204224"/>
        <c:axId val="195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95204224"/>
        <c:axId val="195206144"/>
      </c:lineChart>
      <c:dateAx>
        <c:axId val="195204224"/>
        <c:scaling>
          <c:orientation val="minMax"/>
        </c:scaling>
        <c:delete val="1"/>
        <c:axPos val="b"/>
        <c:numFmt formatCode="ge" sourceLinked="1"/>
        <c:majorTickMark val="none"/>
        <c:minorTickMark val="none"/>
        <c:tickLblPos val="none"/>
        <c:crossAx val="195206144"/>
        <c:crosses val="autoZero"/>
        <c:auto val="1"/>
        <c:lblOffset val="100"/>
        <c:baseTimeUnit val="years"/>
      </c:dateAx>
      <c:valAx>
        <c:axId val="195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5248896"/>
        <c:axId val="1952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95248896"/>
        <c:axId val="195250816"/>
      </c:lineChart>
      <c:dateAx>
        <c:axId val="195248896"/>
        <c:scaling>
          <c:orientation val="minMax"/>
        </c:scaling>
        <c:delete val="1"/>
        <c:axPos val="b"/>
        <c:numFmt formatCode="ge" sourceLinked="1"/>
        <c:majorTickMark val="none"/>
        <c:minorTickMark val="none"/>
        <c:tickLblPos val="none"/>
        <c:crossAx val="195250816"/>
        <c:crosses val="autoZero"/>
        <c:auto val="1"/>
        <c:lblOffset val="100"/>
        <c:baseTimeUnit val="years"/>
      </c:dateAx>
      <c:valAx>
        <c:axId val="1952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37.25</c:v>
                </c:pt>
                <c:pt idx="1">
                  <c:v>37.53</c:v>
                </c:pt>
                <c:pt idx="2">
                  <c:v>34.58</c:v>
                </c:pt>
                <c:pt idx="3">
                  <c:v>99.91</c:v>
                </c:pt>
                <c:pt idx="4">
                  <c:v>99.47</c:v>
                </c:pt>
              </c:numCache>
            </c:numRef>
          </c:val>
        </c:ser>
        <c:dLbls>
          <c:showLegendKey val="0"/>
          <c:showVal val="0"/>
          <c:showCatName val="0"/>
          <c:showSerName val="0"/>
          <c:showPercent val="0"/>
          <c:showBubbleSize val="0"/>
        </c:dLbls>
        <c:gapWidth val="150"/>
        <c:axId val="193663360"/>
        <c:axId val="193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63360"/>
        <c:axId val="193665280"/>
      </c:lineChart>
      <c:dateAx>
        <c:axId val="193663360"/>
        <c:scaling>
          <c:orientation val="minMax"/>
        </c:scaling>
        <c:delete val="1"/>
        <c:axPos val="b"/>
        <c:numFmt formatCode="ge" sourceLinked="1"/>
        <c:majorTickMark val="none"/>
        <c:minorTickMark val="none"/>
        <c:tickLblPos val="none"/>
        <c:crossAx val="193665280"/>
        <c:crosses val="autoZero"/>
        <c:auto val="1"/>
        <c:lblOffset val="100"/>
        <c:baseTimeUnit val="years"/>
      </c:dateAx>
      <c:valAx>
        <c:axId val="1936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703936"/>
        <c:axId val="1937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703936"/>
        <c:axId val="193705856"/>
      </c:lineChart>
      <c:dateAx>
        <c:axId val="193703936"/>
        <c:scaling>
          <c:orientation val="minMax"/>
        </c:scaling>
        <c:delete val="1"/>
        <c:axPos val="b"/>
        <c:numFmt formatCode="ge" sourceLinked="1"/>
        <c:majorTickMark val="none"/>
        <c:minorTickMark val="none"/>
        <c:tickLblPos val="none"/>
        <c:crossAx val="193705856"/>
        <c:crosses val="autoZero"/>
        <c:auto val="1"/>
        <c:lblOffset val="100"/>
        <c:baseTimeUnit val="years"/>
      </c:dateAx>
      <c:valAx>
        <c:axId val="1937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921600"/>
        <c:axId val="1949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921600"/>
        <c:axId val="194923520"/>
      </c:lineChart>
      <c:dateAx>
        <c:axId val="194921600"/>
        <c:scaling>
          <c:orientation val="minMax"/>
        </c:scaling>
        <c:delete val="1"/>
        <c:axPos val="b"/>
        <c:numFmt formatCode="ge" sourceLinked="1"/>
        <c:majorTickMark val="none"/>
        <c:minorTickMark val="none"/>
        <c:tickLblPos val="none"/>
        <c:crossAx val="194923520"/>
        <c:crosses val="autoZero"/>
        <c:auto val="1"/>
        <c:lblOffset val="100"/>
        <c:baseTimeUnit val="years"/>
      </c:dateAx>
      <c:valAx>
        <c:axId val="1949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958464"/>
        <c:axId val="1949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958464"/>
        <c:axId val="194960384"/>
      </c:lineChart>
      <c:dateAx>
        <c:axId val="194958464"/>
        <c:scaling>
          <c:orientation val="minMax"/>
        </c:scaling>
        <c:delete val="1"/>
        <c:axPos val="b"/>
        <c:numFmt formatCode="ge" sourceLinked="1"/>
        <c:majorTickMark val="none"/>
        <c:minorTickMark val="none"/>
        <c:tickLblPos val="none"/>
        <c:crossAx val="194960384"/>
        <c:crosses val="autoZero"/>
        <c:auto val="1"/>
        <c:lblOffset val="100"/>
        <c:baseTimeUnit val="years"/>
      </c:dateAx>
      <c:valAx>
        <c:axId val="194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981248"/>
        <c:axId val="1950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981248"/>
        <c:axId val="195003904"/>
      </c:lineChart>
      <c:dateAx>
        <c:axId val="194981248"/>
        <c:scaling>
          <c:orientation val="minMax"/>
        </c:scaling>
        <c:delete val="1"/>
        <c:axPos val="b"/>
        <c:numFmt formatCode="ge" sourceLinked="1"/>
        <c:majorTickMark val="none"/>
        <c:minorTickMark val="none"/>
        <c:tickLblPos val="none"/>
        <c:crossAx val="195003904"/>
        <c:crosses val="autoZero"/>
        <c:auto val="1"/>
        <c:lblOffset val="100"/>
        <c:baseTimeUnit val="years"/>
      </c:dateAx>
      <c:valAx>
        <c:axId val="1950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13644.3</c:v>
                </c:pt>
                <c:pt idx="1">
                  <c:v>15734.76</c:v>
                </c:pt>
                <c:pt idx="2">
                  <c:v>15589.8</c:v>
                </c:pt>
                <c:pt idx="3" formatCode="#,##0.00;&quot;△&quot;#,##0.00">
                  <c:v>0</c:v>
                </c:pt>
                <c:pt idx="4" formatCode="#,##0.00;&quot;△&quot;#,##0.00">
                  <c:v>0</c:v>
                </c:pt>
              </c:numCache>
            </c:numRef>
          </c:val>
        </c:ser>
        <c:dLbls>
          <c:showLegendKey val="0"/>
          <c:showVal val="0"/>
          <c:showCatName val="0"/>
          <c:showSerName val="0"/>
          <c:showPercent val="0"/>
          <c:showBubbleSize val="0"/>
        </c:dLbls>
        <c:gapWidth val="150"/>
        <c:axId val="195030016"/>
        <c:axId val="1951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95030016"/>
        <c:axId val="195101824"/>
      </c:lineChart>
      <c:dateAx>
        <c:axId val="195030016"/>
        <c:scaling>
          <c:orientation val="minMax"/>
        </c:scaling>
        <c:delete val="1"/>
        <c:axPos val="b"/>
        <c:numFmt formatCode="ge" sourceLinked="1"/>
        <c:majorTickMark val="none"/>
        <c:minorTickMark val="none"/>
        <c:tickLblPos val="none"/>
        <c:crossAx val="195101824"/>
        <c:crosses val="autoZero"/>
        <c:auto val="1"/>
        <c:lblOffset val="100"/>
        <c:baseTimeUnit val="years"/>
      </c:dateAx>
      <c:valAx>
        <c:axId val="195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8.8000000000000007</c:v>
                </c:pt>
                <c:pt idx="1">
                  <c:v>8.35</c:v>
                </c:pt>
                <c:pt idx="2">
                  <c:v>8.1300000000000008</c:v>
                </c:pt>
                <c:pt idx="3">
                  <c:v>8.6199999999999992</c:v>
                </c:pt>
                <c:pt idx="4">
                  <c:v>17.920000000000002</c:v>
                </c:pt>
              </c:numCache>
            </c:numRef>
          </c:val>
        </c:ser>
        <c:dLbls>
          <c:showLegendKey val="0"/>
          <c:showVal val="0"/>
          <c:showCatName val="0"/>
          <c:showSerName val="0"/>
          <c:showPercent val="0"/>
          <c:showBubbleSize val="0"/>
        </c:dLbls>
        <c:gapWidth val="150"/>
        <c:axId val="195144320"/>
        <c:axId val="195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95144320"/>
        <c:axId val="195154688"/>
      </c:lineChart>
      <c:dateAx>
        <c:axId val="195144320"/>
        <c:scaling>
          <c:orientation val="minMax"/>
        </c:scaling>
        <c:delete val="1"/>
        <c:axPos val="b"/>
        <c:numFmt formatCode="ge" sourceLinked="1"/>
        <c:majorTickMark val="none"/>
        <c:minorTickMark val="none"/>
        <c:tickLblPos val="none"/>
        <c:crossAx val="195154688"/>
        <c:crosses val="autoZero"/>
        <c:auto val="1"/>
        <c:lblOffset val="100"/>
        <c:baseTimeUnit val="years"/>
      </c:dateAx>
      <c:valAx>
        <c:axId val="195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1908.43</c:v>
                </c:pt>
                <c:pt idx="1">
                  <c:v>1939.06</c:v>
                </c:pt>
                <c:pt idx="2">
                  <c:v>1940.3</c:v>
                </c:pt>
                <c:pt idx="3">
                  <c:v>1947.14</c:v>
                </c:pt>
                <c:pt idx="4">
                  <c:v>1004.98</c:v>
                </c:pt>
              </c:numCache>
            </c:numRef>
          </c:val>
        </c:ser>
        <c:dLbls>
          <c:showLegendKey val="0"/>
          <c:showVal val="0"/>
          <c:showCatName val="0"/>
          <c:showSerName val="0"/>
          <c:showPercent val="0"/>
          <c:showBubbleSize val="0"/>
        </c:dLbls>
        <c:gapWidth val="150"/>
        <c:axId val="195167744"/>
        <c:axId val="1951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95167744"/>
        <c:axId val="195169664"/>
      </c:lineChart>
      <c:dateAx>
        <c:axId val="195167744"/>
        <c:scaling>
          <c:orientation val="minMax"/>
        </c:scaling>
        <c:delete val="1"/>
        <c:axPos val="b"/>
        <c:numFmt formatCode="ge" sourceLinked="1"/>
        <c:majorTickMark val="none"/>
        <c:minorTickMark val="none"/>
        <c:tickLblPos val="none"/>
        <c:crossAx val="195169664"/>
        <c:crosses val="autoZero"/>
        <c:auto val="1"/>
        <c:lblOffset val="100"/>
        <c:baseTimeUnit val="years"/>
      </c:dateAx>
      <c:valAx>
        <c:axId val="1951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亀岡市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91548</v>
      </c>
      <c r="AM8" s="64"/>
      <c r="AN8" s="64"/>
      <c r="AO8" s="64"/>
      <c r="AP8" s="64"/>
      <c r="AQ8" s="64"/>
      <c r="AR8" s="64"/>
      <c r="AS8" s="64"/>
      <c r="AT8" s="63">
        <f>データ!S6</f>
        <v>224.8</v>
      </c>
      <c r="AU8" s="63"/>
      <c r="AV8" s="63"/>
      <c r="AW8" s="63"/>
      <c r="AX8" s="63"/>
      <c r="AY8" s="63"/>
      <c r="AZ8" s="63"/>
      <c r="BA8" s="63"/>
      <c r="BB8" s="63">
        <f>データ!T6</f>
        <v>407.24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0.06</v>
      </c>
      <c r="Q10" s="63"/>
      <c r="R10" s="63"/>
      <c r="S10" s="63"/>
      <c r="T10" s="63"/>
      <c r="U10" s="63"/>
      <c r="V10" s="63"/>
      <c r="W10" s="63">
        <f>データ!P6</f>
        <v>69.959999999999994</v>
      </c>
      <c r="X10" s="63"/>
      <c r="Y10" s="63"/>
      <c r="Z10" s="63"/>
      <c r="AA10" s="63"/>
      <c r="AB10" s="63"/>
      <c r="AC10" s="63"/>
      <c r="AD10" s="64">
        <f>データ!Q6</f>
        <v>2835</v>
      </c>
      <c r="AE10" s="64"/>
      <c r="AF10" s="64"/>
      <c r="AG10" s="64"/>
      <c r="AH10" s="64"/>
      <c r="AI10" s="64"/>
      <c r="AJ10" s="64"/>
      <c r="AK10" s="2"/>
      <c r="AL10" s="64">
        <f>データ!U6</f>
        <v>56</v>
      </c>
      <c r="AM10" s="64"/>
      <c r="AN10" s="64"/>
      <c r="AO10" s="64"/>
      <c r="AP10" s="64"/>
      <c r="AQ10" s="64"/>
      <c r="AR10" s="64"/>
      <c r="AS10" s="64"/>
      <c r="AT10" s="63">
        <f>データ!V6</f>
        <v>0.05</v>
      </c>
      <c r="AU10" s="63"/>
      <c r="AV10" s="63"/>
      <c r="AW10" s="63"/>
      <c r="AX10" s="63"/>
      <c r="AY10" s="63"/>
      <c r="AZ10" s="63"/>
      <c r="BA10" s="63"/>
      <c r="BB10" s="63">
        <f>データ!W6</f>
        <v>1120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262064</v>
      </c>
      <c r="D6" s="31">
        <f t="shared" si="3"/>
        <v>47</v>
      </c>
      <c r="E6" s="31">
        <f t="shared" si="3"/>
        <v>17</v>
      </c>
      <c r="F6" s="31">
        <f t="shared" si="3"/>
        <v>9</v>
      </c>
      <c r="G6" s="31">
        <f t="shared" si="3"/>
        <v>0</v>
      </c>
      <c r="H6" s="31" t="str">
        <f t="shared" si="3"/>
        <v>京都府　亀岡市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0.06</v>
      </c>
      <c r="P6" s="32">
        <f t="shared" si="3"/>
        <v>69.959999999999994</v>
      </c>
      <c r="Q6" s="32">
        <f t="shared" si="3"/>
        <v>2835</v>
      </c>
      <c r="R6" s="32">
        <f t="shared" si="3"/>
        <v>91548</v>
      </c>
      <c r="S6" s="32">
        <f t="shared" si="3"/>
        <v>224.8</v>
      </c>
      <c r="T6" s="32">
        <f t="shared" si="3"/>
        <v>407.24</v>
      </c>
      <c r="U6" s="32">
        <f t="shared" si="3"/>
        <v>56</v>
      </c>
      <c r="V6" s="32">
        <f t="shared" si="3"/>
        <v>0.05</v>
      </c>
      <c r="W6" s="32">
        <f t="shared" si="3"/>
        <v>1120</v>
      </c>
      <c r="X6" s="33">
        <f>IF(X7="",NA(),X7)</f>
        <v>37.25</v>
      </c>
      <c r="Y6" s="33">
        <f t="shared" ref="Y6:AG6" si="4">IF(Y7="",NA(),Y7)</f>
        <v>37.53</v>
      </c>
      <c r="Z6" s="33">
        <f t="shared" si="4"/>
        <v>34.58</v>
      </c>
      <c r="AA6" s="33">
        <f t="shared" si="4"/>
        <v>99.91</v>
      </c>
      <c r="AB6" s="33">
        <f t="shared" si="4"/>
        <v>99.47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13644.3</v>
      </c>
      <c r="BF6" s="33">
        <f t="shared" ref="BF6:BN6" si="7">IF(BF7="",NA(),BF7)</f>
        <v>15734.76</v>
      </c>
      <c r="BG6" s="33">
        <f t="shared" si="7"/>
        <v>15589.8</v>
      </c>
      <c r="BH6" s="32">
        <f t="shared" si="7"/>
        <v>0</v>
      </c>
      <c r="BI6" s="32">
        <f t="shared" si="7"/>
        <v>0</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8.8000000000000007</v>
      </c>
      <c r="BQ6" s="33">
        <f t="shared" ref="BQ6:BY6" si="8">IF(BQ7="",NA(),BQ7)</f>
        <v>8.35</v>
      </c>
      <c r="BR6" s="33">
        <f t="shared" si="8"/>
        <v>8.1300000000000008</v>
      </c>
      <c r="BS6" s="33">
        <f t="shared" si="8"/>
        <v>8.6199999999999992</v>
      </c>
      <c r="BT6" s="33">
        <f t="shared" si="8"/>
        <v>17.920000000000002</v>
      </c>
      <c r="BU6" s="33">
        <f t="shared" si="8"/>
        <v>23.57</v>
      </c>
      <c r="BV6" s="33">
        <f t="shared" si="8"/>
        <v>26.99</v>
      </c>
      <c r="BW6" s="33">
        <f t="shared" si="8"/>
        <v>29.25</v>
      </c>
      <c r="BX6" s="33">
        <f t="shared" si="8"/>
        <v>31.04</v>
      </c>
      <c r="BY6" s="33">
        <f t="shared" si="8"/>
        <v>29.21</v>
      </c>
      <c r="BZ6" s="32" t="str">
        <f>IF(BZ7="","",IF(BZ7="-","【-】","【"&amp;SUBSTITUTE(TEXT(BZ7,"#,##0.00"),"-","△")&amp;"】"))</f>
        <v>【30.50】</v>
      </c>
      <c r="CA6" s="33">
        <f>IF(CA7="",NA(),CA7)</f>
        <v>1908.43</v>
      </c>
      <c r="CB6" s="33">
        <f t="shared" ref="CB6:CJ6" si="9">IF(CB7="",NA(),CB7)</f>
        <v>1939.06</v>
      </c>
      <c r="CC6" s="33">
        <f t="shared" si="9"/>
        <v>1940.3</v>
      </c>
      <c r="CD6" s="33">
        <f t="shared" si="9"/>
        <v>1947.14</v>
      </c>
      <c r="CE6" s="33">
        <f t="shared" si="9"/>
        <v>1004.98</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70.83</v>
      </c>
      <c r="CM6" s="33">
        <f t="shared" ref="CM6:CU6" si="10">IF(CM7="",NA(),CM7)</f>
        <v>83.33</v>
      </c>
      <c r="CN6" s="33">
        <f t="shared" si="10"/>
        <v>79.17</v>
      </c>
      <c r="CO6" s="33">
        <f t="shared" si="10"/>
        <v>75</v>
      </c>
      <c r="CP6" s="33">
        <f t="shared" si="10"/>
        <v>62.5</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262064</v>
      </c>
      <c r="D7" s="35">
        <v>47</v>
      </c>
      <c r="E7" s="35">
        <v>17</v>
      </c>
      <c r="F7" s="35">
        <v>9</v>
      </c>
      <c r="G7" s="35">
        <v>0</v>
      </c>
      <c r="H7" s="35" t="s">
        <v>96</v>
      </c>
      <c r="I7" s="35" t="s">
        <v>97</v>
      </c>
      <c r="J7" s="35" t="s">
        <v>98</v>
      </c>
      <c r="K7" s="35" t="s">
        <v>99</v>
      </c>
      <c r="L7" s="35" t="s">
        <v>100</v>
      </c>
      <c r="M7" s="36" t="s">
        <v>101</v>
      </c>
      <c r="N7" s="36" t="s">
        <v>102</v>
      </c>
      <c r="O7" s="36">
        <v>0.06</v>
      </c>
      <c r="P7" s="36">
        <v>69.959999999999994</v>
      </c>
      <c r="Q7" s="36">
        <v>2835</v>
      </c>
      <c r="R7" s="36">
        <v>91548</v>
      </c>
      <c r="S7" s="36">
        <v>224.8</v>
      </c>
      <c r="T7" s="36">
        <v>407.24</v>
      </c>
      <c r="U7" s="36">
        <v>56</v>
      </c>
      <c r="V7" s="36">
        <v>0.05</v>
      </c>
      <c r="W7" s="36">
        <v>1120</v>
      </c>
      <c r="X7" s="36">
        <v>37.25</v>
      </c>
      <c r="Y7" s="36">
        <v>37.53</v>
      </c>
      <c r="Z7" s="36">
        <v>34.58</v>
      </c>
      <c r="AA7" s="36">
        <v>99.91</v>
      </c>
      <c r="AB7" s="36">
        <v>99.47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13644.3</v>
      </c>
      <c r="BF7" s="36">
        <v>15734.76</v>
      </c>
      <c r="BG7" s="36">
        <v>15589.8</v>
      </c>
      <c r="BH7" s="36">
        <v>0</v>
      </c>
      <c r="BI7" s="36">
        <v>0</v>
      </c>
      <c r="BJ7" s="36">
        <v>3517.27</v>
      </c>
      <c r="BK7" s="36">
        <v>2988.96</v>
      </c>
      <c r="BL7" s="36">
        <v>3055.24</v>
      </c>
      <c r="BM7" s="36">
        <v>2574.4699999999998</v>
      </c>
      <c r="BN7" s="36">
        <v>2784</v>
      </c>
      <c r="BO7" s="36">
        <v>2665.67</v>
      </c>
      <c r="BP7" s="36">
        <v>8.8000000000000007</v>
      </c>
      <c r="BQ7" s="36">
        <v>8.35</v>
      </c>
      <c r="BR7" s="36">
        <v>8.1300000000000008</v>
      </c>
      <c r="BS7" s="36">
        <v>8.6199999999999992</v>
      </c>
      <c r="BT7" s="36">
        <v>17.920000000000002</v>
      </c>
      <c r="BU7" s="36">
        <v>23.57</v>
      </c>
      <c r="BV7" s="36">
        <v>26.99</v>
      </c>
      <c r="BW7" s="36">
        <v>29.25</v>
      </c>
      <c r="BX7" s="36">
        <v>31.04</v>
      </c>
      <c r="BY7" s="36">
        <v>29.21</v>
      </c>
      <c r="BZ7" s="36">
        <v>30.5</v>
      </c>
      <c r="CA7" s="36">
        <v>1908.43</v>
      </c>
      <c r="CB7" s="36">
        <v>1939.06</v>
      </c>
      <c r="CC7" s="36">
        <v>1940.3</v>
      </c>
      <c r="CD7" s="36">
        <v>1947.14</v>
      </c>
      <c r="CE7" s="36">
        <v>1004.98</v>
      </c>
      <c r="CF7" s="36">
        <v>746.34</v>
      </c>
      <c r="CG7" s="36">
        <v>663.6</v>
      </c>
      <c r="CH7" s="36">
        <v>622.30999999999995</v>
      </c>
      <c r="CI7" s="36">
        <v>589.39</v>
      </c>
      <c r="CJ7" s="36">
        <v>620.01</v>
      </c>
      <c r="CK7" s="36">
        <v>601.39</v>
      </c>
      <c r="CL7" s="36">
        <v>70.83</v>
      </c>
      <c r="CM7" s="36">
        <v>83.33</v>
      </c>
      <c r="CN7" s="36">
        <v>79.17</v>
      </c>
      <c r="CO7" s="36">
        <v>75</v>
      </c>
      <c r="CP7" s="36">
        <v>62.5</v>
      </c>
      <c r="CQ7" s="36">
        <v>36.83</v>
      </c>
      <c r="CR7" s="36">
        <v>38.97</v>
      </c>
      <c r="CS7" s="36">
        <v>39.119999999999997</v>
      </c>
      <c r="CT7" s="36">
        <v>41.24</v>
      </c>
      <c r="CU7" s="36">
        <v>43.1</v>
      </c>
      <c r="CV7" s="36">
        <v>39.880000000000003</v>
      </c>
      <c r="CW7" s="36">
        <v>100</v>
      </c>
      <c r="CX7" s="36">
        <v>100</v>
      </c>
      <c r="CY7" s="36">
        <v>100</v>
      </c>
      <c r="CZ7" s="36">
        <v>100</v>
      </c>
      <c r="DA7" s="36">
        <v>100</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dcterms:created xsi:type="dcterms:W3CDTF">2016-02-03T09:23:10Z</dcterms:created>
  <dcterms:modified xsi:type="dcterms:W3CDTF">2016-02-10T12:12:46Z</dcterms:modified>
</cp:coreProperties>
</file>