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<sst xmlns="http://schemas.openxmlformats.org/spreadsheetml/2006/main" count="218" uniqueCount="108">
  <si>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</si>
  <si>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</si>
  <si>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</si>
  <si>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</si>
  <si>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</si>
  <si>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</si>
  <si>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</si>
  <si>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</si>
  <si>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</si>
  <si>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</si>
  <si>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</si>
  <si>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</si>
  <si>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</si>
  <si>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</si>
  <si>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</si>
  <si>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</si>
  <si>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</si>
  <si>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</si>
  <si>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</si>
  <si>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</si>
  <si>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</si>
  <si>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</si>
  <si>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</si>
  <si>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</si>
  <si>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</si>
  <si>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</si>
  <si>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</si>
  <si>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</si>
  <si>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</si>
  <si>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</si>
  <si>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</si>
  <si>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</si>
  <si>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</si>
  <si>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</si>
  <si>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</si>
  <si>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</si>
  <si>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</si>
  <si>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</si>
  <si>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</si>
  <si>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</si>
  <si>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</si>
  <si>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</si>
  <si>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</si>
  <si>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</si>
  <si>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</si>
  <si>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</si>
  <si>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</si>
  <si>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</si>
  <si>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</si>
  <si>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</si>
  <si>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</si>
  <si>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</si>
  <si>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</si>
  <si>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</si>
  <si>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</si>
  <si>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</si>
  <si>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</si>
  <si>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</si>
  <si>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</si>
  <si>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</si>
  <si>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</si>
  <si>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</si>
  <si>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</si>
  <si>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</si>
  <si>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</si>
  <si>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</si>
  <si>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</si>
  <si>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</si>
  <si>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</si>
  <si>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</si>
  <si>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</si>
  <si>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</si>
  <si>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</si>
  <si>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</si>
  <si>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</si>
  <si>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</si>
  <si>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</si>
  <si>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</si>
  <si>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</si>
  <si>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</si>
  <si>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</si>
  <si>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</si>
  <si>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</si>
  <si>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</si>
  <si>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</si>
  <si>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</si>
  <si>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</si>
  <si>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</si>
  <si>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</si>
  <si>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</si>
  <si>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</si>
  <si>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</si>
  <si>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</si>
  <si>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</si>
  <si>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</si>
  <si>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</si>
  <si>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</si>
  <si>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</si>
  <si>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</si>
  <si>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</si>
  <si>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</si>
  <si>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</si>
  <si>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</si>
  <si>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</si>
  <si>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</si>
  <si>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農業集落排水施設整備事業等に伴う支障水道施設の移設工事などにより、効率的に管路の更新を実施してきたところである。</t>
    <rPh sb="13" eb="14">
      <t>トウ</t>
    </rPh>
    <phoneticPr fontId="4"/>
  </si>
  <si>
    <t>　効率性の低い地域における事業としては、給水原価が類似団体平均値に比べ低い水準にあり比較的健全な経営状況であると考えられる。平成29年度からの上水道事業との統合に向けた統合整備事業を着実に実施し、水道事業の一元管理を行うことで、効率的な経営体制の確立と財政基盤の強化を図り、安定的な給水サービスの提供の継続を目指す。</t>
    <rPh sb="20" eb="22">
      <t>キュウスイ</t>
    </rPh>
    <rPh sb="22" eb="24">
      <t>ゲンカ</t>
    </rPh>
    <rPh sb="25" eb="27">
      <t>ルイジ</t>
    </rPh>
    <rPh sb="27" eb="29">
      <t>ダンタイ</t>
    </rPh>
    <rPh sb="29" eb="31">
      <t>ヘイキン</t>
    </rPh>
    <rPh sb="31" eb="32">
      <t>チ</t>
    </rPh>
    <rPh sb="33" eb="34">
      <t>クラ</t>
    </rPh>
    <rPh sb="35" eb="36">
      <t>ヒク</t>
    </rPh>
    <rPh sb="37" eb="39">
      <t>スイジュン</t>
    </rPh>
    <rPh sb="45" eb="47">
      <t>ケンゼン</t>
    </rPh>
    <rPh sb="62" eb="64">
      <t>ヘイセイ</t>
    </rPh>
    <rPh sb="66" eb="68">
      <t>ネンド</t>
    </rPh>
    <rPh sb="71" eb="74">
      <t>ジョウスイドウ</t>
    </rPh>
    <rPh sb="74" eb="76">
      <t>ジギョウ</t>
    </rPh>
    <rPh sb="78" eb="80">
      <t>トウゴウ</t>
    </rPh>
    <rPh sb="81" eb="82">
      <t>ム</t>
    </rPh>
    <rPh sb="84" eb="86">
      <t>トウゴウ</t>
    </rPh>
    <rPh sb="86" eb="88">
      <t>セイビ</t>
    </rPh>
    <rPh sb="88" eb="90">
      <t>ジギョウ</t>
    </rPh>
    <rPh sb="91" eb="93">
      <t>チャクジツ</t>
    </rPh>
    <rPh sb="94" eb="96">
      <t>ジッシ</t>
    </rPh>
    <rPh sb="98" eb="100">
      <t>スイドウ</t>
    </rPh>
    <rPh sb="100" eb="102">
      <t>ジギョウ</t>
    </rPh>
    <rPh sb="103" eb="105">
      <t>イチゲン</t>
    </rPh>
    <rPh sb="105" eb="107">
      <t>カンリ</t>
    </rPh>
    <rPh sb="108" eb="109">
      <t>オコナ</t>
    </rPh>
    <rPh sb="114" eb="117">
      <t>コウリツテキ</t>
    </rPh>
    <rPh sb="118" eb="120">
      <t>ケイエイ</t>
    </rPh>
    <rPh sb="120" eb="122">
      <t>タイセイ</t>
    </rPh>
    <rPh sb="123" eb="125">
      <t>カクリツ</t>
    </rPh>
    <rPh sb="126" eb="128">
      <t>ザイセイ</t>
    </rPh>
    <rPh sb="128" eb="130">
      <t>キバン</t>
    </rPh>
    <rPh sb="131" eb="133">
      <t>キョウカ</t>
    </rPh>
    <rPh sb="134" eb="135">
      <t>ハカ</t>
    </rPh>
    <rPh sb="137" eb="140">
      <t>アンテイテキ</t>
    </rPh>
    <rPh sb="141" eb="143">
      <t>キュウスイ</t>
    </rPh>
    <rPh sb="148" eb="150">
      <t>テイキョウ</t>
    </rPh>
    <rPh sb="151" eb="153">
      <t>ケイゾク</t>
    </rPh>
    <rPh sb="154" eb="156">
      <t>メザ</t>
    </rPh>
    <phoneticPr fontId="4"/>
  </si>
  <si>
    <t>　①経常収支比率及び⑤料金回収率が類似団体平均値を上回る水準で推移してきており、効率性の低い地域における事業としては、比較的に良い経営状況であると考えられる。
　④企業債残高対給水収益比率は類似団体平均値より低く、⑦施設利用率は類似団体平均値とほぼ同水準であることから、適正な施設規模での投資であったと考えられる。また、有収率も類似団体平均値よりも高く、類似団体との比較では効率が良い方であると考えられる。</t>
    <rPh sb="2" eb="4">
      <t>ケイジョウ</t>
    </rPh>
    <rPh sb="4" eb="6">
      <t>シュウシ</t>
    </rPh>
    <rPh sb="6" eb="8">
      <t>ヒリツ</t>
    </rPh>
    <rPh sb="8" eb="9">
      <t>オヨ</t>
    </rPh>
    <rPh sb="11" eb="13">
      <t>リョウキン</t>
    </rPh>
    <rPh sb="13" eb="15">
      <t>カイシュウ</t>
    </rPh>
    <rPh sb="15" eb="16">
      <t>リツ</t>
    </rPh>
    <rPh sb="17" eb="19">
      <t>ルイジ</t>
    </rPh>
    <rPh sb="19" eb="21">
      <t>ダンタイ</t>
    </rPh>
    <rPh sb="21" eb="23">
      <t>ヘイキン</t>
    </rPh>
    <rPh sb="23" eb="24">
      <t>チ</t>
    </rPh>
    <rPh sb="25" eb="27">
      <t>ウワマワ</t>
    </rPh>
    <rPh sb="28" eb="30">
      <t>スイジュン</t>
    </rPh>
    <rPh sb="31" eb="33">
      <t>スイイ</t>
    </rPh>
    <rPh sb="40" eb="43">
      <t>コウリツセイ</t>
    </rPh>
    <rPh sb="44" eb="45">
      <t>ヒク</t>
    </rPh>
    <rPh sb="46" eb="48">
      <t>チイキ</t>
    </rPh>
    <rPh sb="52" eb="54">
      <t>ジギョウ</t>
    </rPh>
    <rPh sb="59" eb="62">
      <t>ヒカクテキ</t>
    </rPh>
    <rPh sb="63" eb="64">
      <t>ヨ</t>
    </rPh>
    <rPh sb="65" eb="67">
      <t>ケイエイ</t>
    </rPh>
    <rPh sb="67" eb="69">
      <t>ジョウキョウ</t>
    </rPh>
    <rPh sb="73" eb="74">
      <t>カンガ</t>
    </rPh>
    <rPh sb="82" eb="84">
      <t>キギョウ</t>
    </rPh>
    <rPh sb="84" eb="85">
      <t>サイ</t>
    </rPh>
    <rPh sb="85" eb="87">
      <t>ザンダカ</t>
    </rPh>
    <rPh sb="87" eb="88">
      <t>タイ</t>
    </rPh>
    <rPh sb="88" eb="90">
      <t>キュウスイ</t>
    </rPh>
    <rPh sb="90" eb="92">
      <t>シュウエキ</t>
    </rPh>
    <rPh sb="92" eb="94">
      <t>ヒリツ</t>
    </rPh>
    <rPh sb="95" eb="97">
      <t>ルイジ</t>
    </rPh>
    <rPh sb="97" eb="99">
      <t>ダンタイ</t>
    </rPh>
    <rPh sb="99" eb="101">
      <t>ヘイキン</t>
    </rPh>
    <rPh sb="101" eb="102">
      <t>チ</t>
    </rPh>
    <rPh sb="104" eb="105">
      <t>ヒク</t>
    </rPh>
    <rPh sb="108" eb="110">
      <t>シセツ</t>
    </rPh>
    <rPh sb="110" eb="113">
      <t>リヨウリツ</t>
    </rPh>
    <rPh sb="114" eb="116">
      <t>ルイジ</t>
    </rPh>
    <rPh sb="116" eb="118">
      <t>ダンタイ</t>
    </rPh>
    <rPh sb="118" eb="120">
      <t>ヘイキン</t>
    </rPh>
    <rPh sb="120" eb="121">
      <t>チ</t>
    </rPh>
    <rPh sb="124" eb="127">
      <t>ドウスイジュン</t>
    </rPh>
    <rPh sb="135" eb="137">
      <t>テキセイ</t>
    </rPh>
    <rPh sb="138" eb="140">
      <t>シセツ</t>
    </rPh>
    <rPh sb="140" eb="142">
      <t>キボ</t>
    </rPh>
    <rPh sb="144" eb="146">
      <t>トウシ</t>
    </rPh>
    <rPh sb="151" eb="152">
      <t>カンガ</t>
    </rPh>
    <rPh sb="160" eb="162">
      <t>ユウシュウ</t>
    </rPh>
    <rPh sb="162" eb="163">
      <t>リツ</t>
    </rPh>
    <rPh sb="164" eb="166">
      <t>ルイジ</t>
    </rPh>
    <rPh sb="166" eb="168">
      <t>ダンタイ</t>
    </rPh>
    <rPh sb="168" eb="170">
      <t>ヘイキン</t>
    </rPh>
    <rPh sb="170" eb="171">
      <t>チ</t>
    </rPh>
    <rPh sb="174" eb="175">
      <t>タカ</t>
    </rPh>
    <rPh sb="177" eb="179">
      <t>ルイジ</t>
    </rPh>
    <rPh sb="179" eb="181">
      <t>ダンタイ</t>
    </rPh>
    <rPh sb="183" eb="185">
      <t>ヒカク</t>
    </rPh>
    <rPh sb="190" eb="191">
      <t>ヨ</t>
    </rPh>
    <rPh sb="192" eb="193">
      <t>ホウ</t>
    </rPh>
    <rPh sb="197" eb="1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</si>
</sst>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2.77</c:v>
                </c:pt>
                <c:pt idx="1">
                  <c:v>9.39</c:v>
                </c:pt>
                <c:pt idx="2">
                  <c:v>0.27</c:v>
                </c:pt>
                <c:pt idx="3">
                  <c:v>0.13</c:v>
                </c:pt>
                <c:pt idx="4">
                  <c:v>0.38</c:v>
                </c:pt>
              </c:numCache>
            </c:numRef>
          </c:val>
        </c:ser>
        <c:dLbls>
          <c:showLegendKey val="0"/>
          <c:showVal val="0"/>
          <c:showCatName val="0"/>
          <c:showSerName val="0"/>
          <c:showPercent val="0"/>
          <c:showBubbleSize val="0"/>
        </c:dLbls>
        <c:gapWidth val="150"/>
        <c:axId val="143616640"/>
        <c:axId val="1436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43616640"/>
        <c:axId val="143627008"/>
      </c:lineChart>
      <c:dateAx>
        <c:axId val="143616640"/>
        <c:scaling>
          <c:orientation val="minMax"/>
        </c:scaling>
        <c:delete val="1"/>
        <c:axPos val="b"/>
        <c:numFmt formatCode="ge" sourceLinked="1"/>
        <c:majorTickMark val="none"/>
        <c:minorTickMark val="none"/>
        <c:tickLblPos val="none"/>
        <c:crossAx val="143627008"/>
        <c:crosses val="autoZero"/>
        <c:auto val="1"/>
        <c:lblOffset val="100"/>
        <c:baseTimeUnit val="years"/>
      </c:dateAx>
      <c:valAx>
        <c:axId val="1436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70.930000000000007</c:v>
                </c:pt>
                <c:pt idx="1">
                  <c:v>65.739999999999995</c:v>
                </c:pt>
                <c:pt idx="2">
                  <c:v>63.27</c:v>
                </c:pt>
                <c:pt idx="3">
                  <c:v>61.34</c:v>
                </c:pt>
                <c:pt idx="4">
                  <c:v>60.04</c:v>
                </c:pt>
              </c:numCache>
            </c:numRef>
          </c:val>
        </c:ser>
        <c:dLbls>
          <c:showLegendKey val="0"/>
          <c:showVal val="0"/>
          <c:showCatName val="0"/>
          <c:showSerName val="0"/>
          <c:showPercent val="0"/>
          <c:showBubbleSize val="0"/>
        </c:dLbls>
        <c:gapWidth val="150"/>
        <c:axId val="144469376"/>
        <c:axId val="1444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44469376"/>
        <c:axId val="144496128"/>
      </c:lineChart>
      <c:dateAx>
        <c:axId val="144469376"/>
        <c:scaling>
          <c:orientation val="minMax"/>
        </c:scaling>
        <c:delete val="1"/>
        <c:axPos val="b"/>
        <c:numFmt formatCode="ge" sourceLinked="1"/>
        <c:majorTickMark val="none"/>
        <c:minorTickMark val="none"/>
        <c:tickLblPos val="none"/>
        <c:crossAx val="144496128"/>
        <c:crosses val="autoZero"/>
        <c:auto val="1"/>
        <c:lblOffset val="100"/>
        <c:baseTimeUnit val="years"/>
      </c:dateAx>
      <c:valAx>
        <c:axId val="1444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85.37</c:v>
                </c:pt>
                <c:pt idx="1">
                  <c:v>90.32</c:v>
                </c:pt>
                <c:pt idx="2">
                  <c:v>91.29</c:v>
                </c:pt>
                <c:pt idx="3">
                  <c:v>92</c:v>
                </c:pt>
                <c:pt idx="4">
                  <c:v>92.16</c:v>
                </c:pt>
              </c:numCache>
            </c:numRef>
          </c:val>
        </c:ser>
        <c:dLbls>
          <c:showLegendKey val="0"/>
          <c:showVal val="0"/>
          <c:showCatName val="0"/>
          <c:showSerName val="0"/>
          <c:showPercent val="0"/>
          <c:showBubbleSize val="0"/>
        </c:dLbls>
        <c:gapWidth val="150"/>
        <c:axId val="145558144"/>
        <c:axId val="14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45558144"/>
        <c:axId val="145580800"/>
      </c:lineChart>
      <c:dateAx>
        <c:axId val="145558144"/>
        <c:scaling>
          <c:orientation val="minMax"/>
        </c:scaling>
        <c:delete val="1"/>
        <c:axPos val="b"/>
        <c:numFmt formatCode="ge" sourceLinked="1"/>
        <c:majorTickMark val="none"/>
        <c:minorTickMark val="none"/>
        <c:tickLblPos val="none"/>
        <c:crossAx val="145580800"/>
        <c:crosses val="autoZero"/>
        <c:auto val="1"/>
        <c:lblOffset val="100"/>
        <c:baseTimeUnit val="years"/>
      </c:dateAx>
      <c:valAx>
        <c:axId val="14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101.9</c:v>
                </c:pt>
                <c:pt idx="1">
                  <c:v>78.56</c:v>
                </c:pt>
                <c:pt idx="2">
                  <c:v>83.26</c:v>
                </c:pt>
                <c:pt idx="3">
                  <c:v>84.99</c:v>
                </c:pt>
                <c:pt idx="4">
                  <c:v>87.73</c:v>
                </c:pt>
              </c:numCache>
            </c:numRef>
          </c:val>
        </c:ser>
        <c:dLbls>
          <c:showLegendKey val="0"/>
          <c:showVal val="0"/>
          <c:showCatName val="0"/>
          <c:showSerName val="0"/>
          <c:showPercent val="0"/>
          <c:showBubbleSize val="0"/>
        </c:dLbls>
        <c:gapWidth val="150"/>
        <c:axId val="143653120"/>
        <c:axId val="1437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43653120"/>
        <c:axId val="143794560"/>
      </c:lineChart>
      <c:dateAx>
        <c:axId val="143653120"/>
        <c:scaling>
          <c:orientation val="minMax"/>
        </c:scaling>
        <c:delete val="1"/>
        <c:axPos val="b"/>
        <c:numFmt formatCode="ge" sourceLinked="1"/>
        <c:majorTickMark val="none"/>
        <c:minorTickMark val="none"/>
        <c:tickLblPos val="none"/>
        <c:crossAx val="143794560"/>
        <c:crosses val="autoZero"/>
        <c:auto val="1"/>
        <c:lblOffset val="100"/>
        <c:baseTimeUnit val="years"/>
      </c:dateAx>
      <c:valAx>
        <c:axId val="1437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24768"/>
        <c:axId val="1438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24768"/>
        <c:axId val="143831040"/>
      </c:lineChart>
      <c:dateAx>
        <c:axId val="143824768"/>
        <c:scaling>
          <c:orientation val="minMax"/>
        </c:scaling>
        <c:delete val="1"/>
        <c:axPos val="b"/>
        <c:numFmt formatCode="ge" sourceLinked="1"/>
        <c:majorTickMark val="none"/>
        <c:minorTickMark val="none"/>
        <c:tickLblPos val="none"/>
        <c:crossAx val="143831040"/>
        <c:crosses val="autoZero"/>
        <c:auto val="1"/>
        <c:lblOffset val="100"/>
        <c:baseTimeUnit val="years"/>
      </c:dateAx>
      <c:valAx>
        <c:axId val="1438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69440"/>
        <c:axId val="1438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69440"/>
        <c:axId val="143871360"/>
      </c:lineChart>
      <c:dateAx>
        <c:axId val="143869440"/>
        <c:scaling>
          <c:orientation val="minMax"/>
        </c:scaling>
        <c:delete val="1"/>
        <c:axPos val="b"/>
        <c:numFmt formatCode="ge" sourceLinked="1"/>
        <c:majorTickMark val="none"/>
        <c:minorTickMark val="none"/>
        <c:tickLblPos val="none"/>
        <c:crossAx val="143871360"/>
        <c:crosses val="autoZero"/>
        <c:auto val="1"/>
        <c:lblOffset val="100"/>
        <c:baseTimeUnit val="years"/>
      </c:dateAx>
      <c:valAx>
        <c:axId val="1438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914496"/>
        <c:axId val="1439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914496"/>
        <c:axId val="143916416"/>
      </c:lineChart>
      <c:dateAx>
        <c:axId val="143914496"/>
        <c:scaling>
          <c:orientation val="minMax"/>
        </c:scaling>
        <c:delete val="1"/>
        <c:axPos val="b"/>
        <c:numFmt formatCode="ge" sourceLinked="1"/>
        <c:majorTickMark val="none"/>
        <c:minorTickMark val="none"/>
        <c:tickLblPos val="none"/>
        <c:crossAx val="143916416"/>
        <c:crosses val="autoZero"/>
        <c:auto val="1"/>
        <c:lblOffset val="100"/>
        <c:baseTimeUnit val="years"/>
      </c:dateAx>
      <c:valAx>
        <c:axId val="1439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80576"/>
        <c:axId val="1442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80576"/>
        <c:axId val="144286848"/>
      </c:lineChart>
      <c:dateAx>
        <c:axId val="144280576"/>
        <c:scaling>
          <c:orientation val="minMax"/>
        </c:scaling>
        <c:delete val="1"/>
        <c:axPos val="b"/>
        <c:numFmt formatCode="ge" sourceLinked="1"/>
        <c:majorTickMark val="none"/>
        <c:minorTickMark val="none"/>
        <c:tickLblPos val="none"/>
        <c:crossAx val="144286848"/>
        <c:crosses val="autoZero"/>
        <c:auto val="1"/>
        <c:lblOffset val="100"/>
        <c:baseTimeUnit val="years"/>
      </c:dateAx>
      <c:valAx>
        <c:axId val="1442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1040.26</c:v>
                </c:pt>
                <c:pt idx="1">
                  <c:v>992.98</c:v>
                </c:pt>
                <c:pt idx="2">
                  <c:v>961.31</c:v>
                </c:pt>
                <c:pt idx="3">
                  <c:v>938.29</c:v>
                </c:pt>
                <c:pt idx="4">
                  <c:v>882.38</c:v>
                </c:pt>
              </c:numCache>
            </c:numRef>
          </c:val>
        </c:ser>
        <c:dLbls>
          <c:showLegendKey val="0"/>
          <c:showVal val="0"/>
          <c:showCatName val="0"/>
          <c:showSerName val="0"/>
          <c:showPercent val="0"/>
          <c:showBubbleSize val="0"/>
        </c:dLbls>
        <c:gapWidth val="150"/>
        <c:axId val="144304768"/>
        <c:axId val="144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44304768"/>
        <c:axId val="144323328"/>
      </c:lineChart>
      <c:dateAx>
        <c:axId val="144304768"/>
        <c:scaling>
          <c:orientation val="minMax"/>
        </c:scaling>
        <c:delete val="1"/>
        <c:axPos val="b"/>
        <c:numFmt formatCode="ge" sourceLinked="1"/>
        <c:majorTickMark val="none"/>
        <c:minorTickMark val="none"/>
        <c:tickLblPos val="none"/>
        <c:crossAx val="144323328"/>
        <c:crosses val="autoZero"/>
        <c:auto val="1"/>
        <c:lblOffset val="100"/>
        <c:baseTimeUnit val="years"/>
      </c:dateAx>
      <c:valAx>
        <c:axId val="144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88.25</c:v>
                </c:pt>
                <c:pt idx="1">
                  <c:v>82.93</c:v>
                </c:pt>
                <c:pt idx="2">
                  <c:v>83.53</c:v>
                </c:pt>
                <c:pt idx="3">
                  <c:v>71.78</c:v>
                </c:pt>
                <c:pt idx="4">
                  <c:v>74.680000000000007</c:v>
                </c:pt>
              </c:numCache>
            </c:numRef>
          </c:val>
        </c:ser>
        <c:dLbls>
          <c:showLegendKey val="0"/>
          <c:showVal val="0"/>
          <c:showCatName val="0"/>
          <c:showSerName val="0"/>
          <c:showPercent val="0"/>
          <c:showBubbleSize val="0"/>
        </c:dLbls>
        <c:gapWidth val="150"/>
        <c:axId val="144360192"/>
        <c:axId val="1443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44360192"/>
        <c:axId val="144362112"/>
      </c:lineChart>
      <c:dateAx>
        <c:axId val="144360192"/>
        <c:scaling>
          <c:orientation val="minMax"/>
        </c:scaling>
        <c:delete val="1"/>
        <c:axPos val="b"/>
        <c:numFmt formatCode="ge" sourceLinked="1"/>
        <c:majorTickMark val="none"/>
        <c:minorTickMark val="none"/>
        <c:tickLblPos val="none"/>
        <c:crossAx val="144362112"/>
        <c:crosses val="autoZero"/>
        <c:auto val="1"/>
        <c:lblOffset val="100"/>
        <c:baseTimeUnit val="years"/>
      </c:dateAx>
      <c:valAx>
        <c:axId val="1443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127.11</c:v>
                </c:pt>
                <c:pt idx="1">
                  <c:v>135.85</c:v>
                </c:pt>
                <c:pt idx="2">
                  <c:v>134.72</c:v>
                </c:pt>
                <c:pt idx="3">
                  <c:v>155.88999999999999</c:v>
                </c:pt>
                <c:pt idx="4">
                  <c:v>153.38</c:v>
                </c:pt>
              </c:numCache>
            </c:numRef>
          </c:val>
        </c:ser>
        <c:dLbls>
          <c:showLegendKey val="0"/>
          <c:showVal val="0"/>
          <c:showCatName val="0"/>
          <c:showSerName val="0"/>
          <c:showPercent val="0"/>
          <c:showBubbleSize val="0"/>
        </c:dLbls>
        <c:gapWidth val="150"/>
        <c:axId val="144453632"/>
        <c:axId val="1444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44453632"/>
        <c:axId val="144455552"/>
      </c:lineChart>
      <c:dateAx>
        <c:axId val="144453632"/>
        <c:scaling>
          <c:orientation val="minMax"/>
        </c:scaling>
        <c:delete val="1"/>
        <c:axPos val="b"/>
        <c:numFmt formatCode="ge" sourceLinked="1"/>
        <c:majorTickMark val="none"/>
        <c:minorTickMark val="none"/>
        <c:tickLblPos val="none"/>
        <c:crossAx val="144455552"/>
        <c:crosses val="autoZero"/>
        <c:auto val="1"/>
        <c:lblOffset val="100"/>
        <c:baseTimeUnit val="years"/>
      </c:dateAx>
      <c:valAx>
        <c:axId val="1444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亀岡市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91548</v>
      </c>
      <c r="AJ8" s="55"/>
      <c r="AK8" s="55"/>
      <c r="AL8" s="55"/>
      <c r="AM8" s="55"/>
      <c r="AN8" s="55"/>
      <c r="AO8" s="55"/>
      <c r="AP8" s="56"/>
      <c r="AQ8" s="46">
        <f>データ!R6</f>
        <v>224.8</v>
      </c>
      <c r="AR8" s="46"/>
      <c r="AS8" s="46"/>
      <c r="AT8" s="46"/>
      <c r="AU8" s="46"/>
      <c r="AV8" s="46"/>
      <c r="AW8" s="46"/>
      <c r="AX8" s="46"/>
      <c r="AY8" s="46">
        <f>データ!S6</f>
        <v>407.24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7.66</v>
      </c>
      <c r="S10" s="46"/>
      <c r="T10" s="46"/>
      <c r="U10" s="46"/>
      <c r="V10" s="46"/>
      <c r="W10" s="46"/>
      <c r="X10" s="46"/>
      <c r="Y10" s="46"/>
      <c r="Z10" s="80">
        <f>データ!P6</f>
        <v>2095</v>
      </c>
      <c r="AA10" s="80"/>
      <c r="AB10" s="80"/>
      <c r="AC10" s="80"/>
      <c r="AD10" s="80"/>
      <c r="AE10" s="80"/>
      <c r="AF10" s="80"/>
      <c r="AG10" s="80"/>
      <c r="AH10" s="2"/>
      <c r="AI10" s="80">
        <f>データ!T6</f>
        <v>6992</v>
      </c>
      <c r="AJ10" s="80"/>
      <c r="AK10" s="80"/>
      <c r="AL10" s="80"/>
      <c r="AM10" s="80"/>
      <c r="AN10" s="80"/>
      <c r="AO10" s="80"/>
      <c r="AP10" s="80"/>
      <c r="AQ10" s="46">
        <f>データ!U6</f>
        <v>12.9</v>
      </c>
      <c r="AR10" s="46"/>
      <c r="AS10" s="46"/>
      <c r="AT10" s="46"/>
      <c r="AU10" s="46"/>
      <c r="AV10" s="46"/>
      <c r="AW10" s="46"/>
      <c r="AX10" s="46"/>
      <c r="AY10" s="46">
        <f>データ!V6</f>
        <v>542.02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262064</v>
      </c>
      <c r="D6" s="31">
        <f t="shared" si="3"/>
        <v>47</v>
      </c>
      <c r="E6" s="31">
        <f t="shared" si="3"/>
        <v>1</v>
      </c>
      <c r="F6" s="31">
        <f t="shared" si="3"/>
        <v>0</v>
      </c>
      <c r="G6" s="31">
        <f t="shared" si="3"/>
        <v>0</v>
      </c>
      <c r="H6" s="31" t="str">
        <f t="shared" si="3"/>
        <v>京都府　亀岡市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7.66</v>
      </c>
      <c r="P6" s="32">
        <f t="shared" si="3"/>
        <v>2095</v>
      </c>
      <c r="Q6" s="32">
        <f t="shared" si="3"/>
        <v>91548</v>
      </c>
      <c r="R6" s="32">
        <f t="shared" si="3"/>
        <v>224.8</v>
      </c>
      <c r="S6" s="32">
        <f t="shared" si="3"/>
        <v>407.24</v>
      </c>
      <c r="T6" s="32">
        <f t="shared" si="3"/>
        <v>6992</v>
      </c>
      <c r="U6" s="32">
        <f t="shared" si="3"/>
        <v>12.9</v>
      </c>
      <c r="V6" s="32">
        <f t="shared" si="3"/>
        <v>542.02</v>
      </c>
      <c r="W6" s="33">
        <f>IF(W7="",NA(),W7)</f>
        <v>101.9</v>
      </c>
      <c r="X6" s="33">
        <f t="shared" ref="X6:AF6" si="4">IF(X7="",NA(),X7)</f>
        <v>78.56</v>
      </c>
      <c r="Y6" s="33">
        <f t="shared" si="4"/>
        <v>83.26</v>
      </c>
      <c r="Z6" s="33">
        <f t="shared" si="4"/>
        <v>84.99</v>
      </c>
      <c r="AA6" s="33">
        <f t="shared" si="4"/>
        <v>87.73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1040.26</v>
      </c>
      <c r="BE6" s="33">
        <f t="shared" ref="BE6:BM6" si="7">IF(BE7="",NA(),BE7)</f>
        <v>992.98</v>
      </c>
      <c r="BF6" s="33">
        <f t="shared" si="7"/>
        <v>961.31</v>
      </c>
      <c r="BG6" s="33">
        <f t="shared" si="7"/>
        <v>938.29</v>
      </c>
      <c r="BH6" s="33">
        <f t="shared" si="7"/>
        <v>882.38</v>
      </c>
      <c r="BI6" s="33">
        <f t="shared" si="7"/>
        <v>1187.81</v>
      </c>
      <c r="BJ6" s="33">
        <f t="shared" si="7"/>
        <v>1168.8</v>
      </c>
      <c r="BK6" s="33">
        <f t="shared" si="7"/>
        <v>1158.82</v>
      </c>
      <c r="BL6" s="33">
        <f t="shared" si="7"/>
        <v>1167.7</v>
      </c>
      <c r="BM6" s="33">
        <f t="shared" si="7"/>
        <v>1228.58</v>
      </c>
      <c r="BN6" s="32" t="str">
        <f>IF(BN7="","",IF(BN7="-","【-】","【"&amp;SUBSTITUTE(TEXT(BN7,"#,##0.00"),"-","△")&amp;"】"))</f>
        <v>【1,239.32】</v>
      </c>
      <c r="BO6" s="33">
        <f>IF(BO7="",NA(),BO7)</f>
        <v>88.25</v>
      </c>
      <c r="BP6" s="33">
        <f t="shared" ref="BP6:BX6" si="8">IF(BP7="",NA(),BP7)</f>
        <v>82.93</v>
      </c>
      <c r="BQ6" s="33">
        <f t="shared" si="8"/>
        <v>83.53</v>
      </c>
      <c r="BR6" s="33">
        <f t="shared" si="8"/>
        <v>71.78</v>
      </c>
      <c r="BS6" s="33">
        <f t="shared" si="8"/>
        <v>74.680000000000007</v>
      </c>
      <c r="BT6" s="33">
        <f t="shared" si="8"/>
        <v>57.96</v>
      </c>
      <c r="BU6" s="33">
        <f t="shared" si="8"/>
        <v>56.44</v>
      </c>
      <c r="BV6" s="33">
        <f t="shared" si="8"/>
        <v>55.6</v>
      </c>
      <c r="BW6" s="33">
        <f t="shared" si="8"/>
        <v>54.43</v>
      </c>
      <c r="BX6" s="33">
        <f t="shared" si="8"/>
        <v>53.81</v>
      </c>
      <c r="BY6" s="32" t="str">
        <f>IF(BY7="","",IF(BY7="-","【-】","【"&amp;SUBSTITUTE(TEXT(BY7,"#,##0.00"),"-","△")&amp;"】"))</f>
        <v>【36.33】</v>
      </c>
      <c r="BZ6" s="33">
        <f>IF(BZ7="",NA(),BZ7)</f>
        <v>127.11</v>
      </c>
      <c r="CA6" s="33">
        <f t="shared" ref="CA6:CI6" si="9">IF(CA7="",NA(),CA7)</f>
        <v>135.85</v>
      </c>
      <c r="CB6" s="33">
        <f t="shared" si="9"/>
        <v>134.72</v>
      </c>
      <c r="CC6" s="33">
        <f t="shared" si="9"/>
        <v>155.88999999999999</v>
      </c>
      <c r="CD6" s="33">
        <f t="shared" si="9"/>
        <v>153.38</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70.930000000000007</v>
      </c>
      <c r="CL6" s="33">
        <f t="shared" ref="CL6:CT6" si="10">IF(CL7="",NA(),CL7)</f>
        <v>65.739999999999995</v>
      </c>
      <c r="CM6" s="33">
        <f t="shared" si="10"/>
        <v>63.27</v>
      </c>
      <c r="CN6" s="33">
        <f t="shared" si="10"/>
        <v>61.34</v>
      </c>
      <c r="CO6" s="33">
        <f t="shared" si="10"/>
        <v>60.04</v>
      </c>
      <c r="CP6" s="33">
        <f t="shared" si="10"/>
        <v>60.92</v>
      </c>
      <c r="CQ6" s="33">
        <f t="shared" si="10"/>
        <v>59.84</v>
      </c>
      <c r="CR6" s="33">
        <f t="shared" si="10"/>
        <v>60.66</v>
      </c>
      <c r="CS6" s="33">
        <f t="shared" si="10"/>
        <v>60.17</v>
      </c>
      <c r="CT6" s="33">
        <f t="shared" si="10"/>
        <v>58.96</v>
      </c>
      <c r="CU6" s="32" t="str">
        <f>IF(CU7="","",IF(CU7="-","【-】","【"&amp;SUBSTITUTE(TEXT(CU7,"#,##0.00"),"-","△")&amp;"】"))</f>
        <v>【58.19】</v>
      </c>
      <c r="CV6" s="33">
        <f>IF(CV7="",NA(),CV7)</f>
        <v>85.37</v>
      </c>
      <c r="CW6" s="33">
        <f t="shared" ref="CW6:DE6" si="11">IF(CW7="",NA(),CW7)</f>
        <v>90.32</v>
      </c>
      <c r="CX6" s="33">
        <f t="shared" si="11"/>
        <v>91.29</v>
      </c>
      <c r="CY6" s="33">
        <f t="shared" si="11"/>
        <v>92</v>
      </c>
      <c r="CZ6" s="33">
        <f t="shared" si="11"/>
        <v>92.16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2.77</v>
      </c>
      <c r="ED6" s="33">
        <f t="shared" ref="ED6:EL6" si="14">IF(ED7="",NA(),ED7)</f>
        <v>9.39</v>
      </c>
      <c r="EE6" s="33">
        <f t="shared" si="14"/>
        <v>0.27</v>
      </c>
      <c r="EF6" s="33">
        <f t="shared" si="14"/>
        <v>0.13</v>
      </c>
      <c r="EG6" s="33">
        <f t="shared" si="14"/>
        <v>0.38</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262064</v>
      </c>
      <c r="D7" s="35">
        <v>47</v>
      </c>
      <c r="E7" s="35">
        <v>1</v>
      </c>
      <c r="F7" s="35">
        <v>0</v>
      </c>
      <c r="G7" s="35">
        <v>0</v>
      </c>
      <c r="H7" s="35" t="s">
        <v>93</v>
      </c>
      <c r="I7" s="35" t="s">
        <v>94</v>
      </c>
      <c r="J7" s="35" t="s">
        <v>95</v>
      </c>
      <c r="K7" s="35" t="s">
        <v>96</v>
      </c>
      <c r="L7" s="35" t="s">
        <v>97</v>
      </c>
      <c r="M7" s="36" t="s">
        <v>98</v>
      </c>
      <c r="N7" s="36" t="s">
        <v>99</v>
      </c>
      <c r="O7" s="36">
        <v>7.66</v>
      </c>
      <c r="P7" s="36">
        <v>2095</v>
      </c>
      <c r="Q7" s="36">
        <v>91548</v>
      </c>
      <c r="R7" s="36">
        <v>224.8</v>
      </c>
      <c r="S7" s="36">
        <v>407.24</v>
      </c>
      <c r="T7" s="36">
        <v>6992</v>
      </c>
      <c r="U7" s="36">
        <v>12.9</v>
      </c>
      <c r="V7" s="36">
        <v>542.02</v>
      </c>
      <c r="W7" s="36">
        <v>101.9</v>
      </c>
      <c r="X7" s="36">
        <v>78.56</v>
      </c>
      <c r="Y7" s="36">
        <v>83.26</v>
      </c>
      <c r="Z7" s="36">
        <v>84.99</v>
      </c>
      <c r="AA7" s="36">
        <v>87.73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1040.26</v>
      </c>
      <c r="BE7" s="36">
        <v>992.98</v>
      </c>
      <c r="BF7" s="36">
        <v>961.31</v>
      </c>
      <c r="BG7" s="36">
        <v>938.29</v>
      </c>
      <c r="BH7" s="36">
        <v>882.38</v>
      </c>
      <c r="BI7" s="36">
        <v>1187.81</v>
      </c>
      <c r="BJ7" s="36">
        <v>1168.8</v>
      </c>
      <c r="BK7" s="36">
        <v>1158.82</v>
      </c>
      <c r="BL7" s="36">
        <v>1167.7</v>
      </c>
      <c r="BM7" s="36">
        <v>1228.58</v>
      </c>
      <c r="BN7" s="36">
        <v>1239.32</v>
      </c>
      <c r="BO7" s="36">
        <v>88.25</v>
      </c>
      <c r="BP7" s="36">
        <v>82.93</v>
      </c>
      <c r="BQ7" s="36">
        <v>83.53</v>
      </c>
      <c r="BR7" s="36">
        <v>71.78</v>
      </c>
      <c r="BS7" s="36">
        <v>74.680000000000007</v>
      </c>
      <c r="BT7" s="36">
        <v>57.96</v>
      </c>
      <c r="BU7" s="36">
        <v>56.44</v>
      </c>
      <c r="BV7" s="36">
        <v>55.6</v>
      </c>
      <c r="BW7" s="36">
        <v>54.43</v>
      </c>
      <c r="BX7" s="36">
        <v>53.81</v>
      </c>
      <c r="BY7" s="36">
        <v>36.33</v>
      </c>
      <c r="BZ7" s="36">
        <v>127.11</v>
      </c>
      <c r="CA7" s="36">
        <v>135.85</v>
      </c>
      <c r="CB7" s="36">
        <v>134.72</v>
      </c>
      <c r="CC7" s="36">
        <v>155.88999999999999</v>
      </c>
      <c r="CD7" s="36">
        <v>153.38</v>
      </c>
      <c r="CE7" s="36">
        <v>263.20999999999998</v>
      </c>
      <c r="CF7" s="36">
        <v>270.7</v>
      </c>
      <c r="CG7" s="36">
        <v>275.86</v>
      </c>
      <c r="CH7" s="36">
        <v>279.8</v>
      </c>
      <c r="CI7" s="36">
        <v>284.64999999999998</v>
      </c>
      <c r="CJ7" s="36">
        <v>476.46</v>
      </c>
      <c r="CK7" s="36">
        <v>70.930000000000007</v>
      </c>
      <c r="CL7" s="36">
        <v>65.739999999999995</v>
      </c>
      <c r="CM7" s="36">
        <v>63.27</v>
      </c>
      <c r="CN7" s="36">
        <v>61.34</v>
      </c>
      <c r="CO7" s="36">
        <v>60.04</v>
      </c>
      <c r="CP7" s="36">
        <v>60.92</v>
      </c>
      <c r="CQ7" s="36">
        <v>59.84</v>
      </c>
      <c r="CR7" s="36">
        <v>60.66</v>
      </c>
      <c r="CS7" s="36">
        <v>60.17</v>
      </c>
      <c r="CT7" s="36">
        <v>58.96</v>
      </c>
      <c r="CU7" s="36">
        <v>58.19</v>
      </c>
      <c r="CV7" s="36">
        <v>85.37</v>
      </c>
      <c r="CW7" s="36">
        <v>90.32</v>
      </c>
      <c r="CX7" s="36">
        <v>91.29</v>
      </c>
      <c r="CY7" s="36">
        <v>92</v>
      </c>
      <c r="CZ7" s="36">
        <v>92.16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2.77</v>
      </c>
      <c r="ED7" s="36">
        <v>9.39</v>
      </c>
      <c r="EE7" s="36">
        <v>0.27</v>
      </c>
      <c r="EF7" s="36">
        <v>0.13</v>
      </c>
      <c r="EG7" s="36">
        <v>0.38</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釜中美樹</cp:lastModifiedBy>
  <cp:lastPrinted>2016-02-19T07:58:48Z</cp:lastPrinted>
  <dcterms:created xsi:type="dcterms:W3CDTF">2016-01-18T05:03:55Z</dcterms:created>
  <dcterms:modified xsi:type="dcterms:W3CDTF">2016-02-19T07:58:48Z</dcterms:modified>
</cp:coreProperties>
</file>