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<sst xmlns="http://schemas.openxmlformats.org/spreadsheetml/2006/main" count="217" uniqueCount="107">
  <si>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</si>
  <si>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</si>
  <si>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</si>
  <si>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</si>
  <si>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</si>
  <si>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</si>
  <si>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</si>
  <si>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</si>
  <si>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</si>
  <si>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</si>
  <si>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</si>
  <si>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</si>
  <si>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</si>
  <si>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</si>
  <si>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</si>
  <si>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</si>
  <si>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</si>
  <si>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</si>
  <si>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</si>
  <si>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</si>
  <si>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</si>
  <si>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</si>
  <si>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</si>
  <si>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</si>
  <si>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</si>
  <si>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</si>
  <si>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</si>
  <si>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</si>
  <si>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</si>
  <si>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</si>
  <si>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</si>
  <si>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</si>
  <si>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</si>
  <si>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</si>
  <si>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</si>
  <si>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</si>
  <si>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</si>
  <si>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</si>
  <si>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</si>
  <si>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</si>
  <si>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</si>
  <si>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</si>
  <si>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</si>
  <si>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</si>
  <si>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</si>
  <si>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</si>
  <si>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</si>
  <si>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</si>
  <si>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</si>
  <si>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</si>
  <si>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</si>
  <si>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</si>
  <si>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</si>
  <si>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</si>
  <si>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</si>
  <si>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</si>
  <si>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</si>
  <si>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</si>
  <si>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</si>
  <si>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</si>
  <si>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</si>
  <si>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</si>
  <si>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</si>
  <si>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</si>
  <si>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</si>
  <si>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</si>
  <si>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</si>
  <si>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</si>
  <si>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</si>
  <si>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</si>
  <si>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</si>
  <si>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</si>
  <si>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</si>
  <si>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</si>
  <si>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</si>
  <si>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</si>
  <si>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</si>
  <si>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</si>
  <si>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</si>
  <si>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</si>
  <si>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</si>
  <si>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</si>
  <si>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</si>
  <si>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</si>
  <si>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</si>
  <si>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</si>
  <si>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</si>
  <si>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</si>
  <si>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</si>
  <si>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</si>
  <si>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</si>
  <si>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</si>
  <si>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</si>
  <si>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</si>
  <si>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</si>
  <si>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</si>
  <si>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</si>
  <si>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</si>
  <si>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</si>
  <si>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</si>
  <si>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</si>
  <si>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</si>
  <si>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</si>
  <si>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</si>
  <si>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と平成25年度の二段階で料金改定を実施し経営の健全化に努めてきたところである。平成26年度の①経常収支比率及び⑤料金回収率について、類似団体平均値や全国平均とほぼ同程度の数値となっており、また平成26年度からの地方公営企業会計制度の見直しの影響により②累積欠損金比率も0％となっている。
　また、平成26年度の③流動比率のついても、地方公営企業会計制度の見直しの影響により低下しているが、類似団体平均値と同程度の水準にあり、当面の短期的な債務に対する支払資金は確保され、支払能力に問題はないと考えられる。しかしながら、④企業債残高対給水収益比率の推移を見ると、企業債残高の規模縮小に努めてはいるが、類似団体平均値の約2倍の水準にあることから、企業債償還と更新投資財源としての企業債借入、そして内部留保資金とのバランスに留意する必要があると考える。
　施設規模について⑦施設利用率が類似団体平均値より低く、また⑧有収率が平成25年度、平成26年度と類似団体平均値を下回っていることから投資が料金収入に結びついていない状況が考えられる。</t>
    <rPh sb="46" eb="48">
      <t>ヘイセイ</t>
    </rPh>
    <rPh sb="50" eb="52">
      <t>ネンド</t>
    </rPh>
    <rPh sb="54" eb="56">
      <t>ケイジョウ</t>
    </rPh>
    <rPh sb="56" eb="58">
      <t>シュウシ</t>
    </rPh>
    <rPh sb="58" eb="60">
      <t>ヒリツ</t>
    </rPh>
    <rPh sb="60" eb="61">
      <t>オヨ</t>
    </rPh>
    <rPh sb="63" eb="65">
      <t>リョウキン</t>
    </rPh>
    <rPh sb="65" eb="67">
      <t>カイシュウ</t>
    </rPh>
    <rPh sb="67" eb="68">
      <t>リツ</t>
    </rPh>
    <rPh sb="73" eb="75">
      <t>ルイジ</t>
    </rPh>
    <rPh sb="75" eb="77">
      <t>ダンタイ</t>
    </rPh>
    <rPh sb="77" eb="79">
      <t>ヘイキン</t>
    </rPh>
    <rPh sb="79" eb="80">
      <t>チ</t>
    </rPh>
    <rPh sb="81" eb="83">
      <t>ゼンコク</t>
    </rPh>
    <rPh sb="83" eb="85">
      <t>ヘイキン</t>
    </rPh>
    <rPh sb="88" eb="91">
      <t>ドウテイド</t>
    </rPh>
    <rPh sb="92" eb="94">
      <t>スウチ</t>
    </rPh>
    <rPh sb="103" eb="105">
      <t>ヘイセイ</t>
    </rPh>
    <rPh sb="107" eb="109">
      <t>ネンド</t>
    </rPh>
    <rPh sb="112" eb="114">
      <t>チホウ</t>
    </rPh>
    <rPh sb="114" eb="116">
      <t>コウエイ</t>
    </rPh>
    <rPh sb="116" eb="118">
      <t>キギョウ</t>
    </rPh>
    <rPh sb="118" eb="120">
      <t>カイケイ</t>
    </rPh>
    <rPh sb="120" eb="122">
      <t>セイド</t>
    </rPh>
    <rPh sb="123" eb="125">
      <t>ミナオ</t>
    </rPh>
    <rPh sb="127" eb="129">
      <t>エイキョウ</t>
    </rPh>
    <rPh sb="133" eb="135">
      <t>ルイセキ</t>
    </rPh>
    <rPh sb="135" eb="137">
      <t>ケッソン</t>
    </rPh>
    <rPh sb="137" eb="138">
      <t>キン</t>
    </rPh>
    <rPh sb="138" eb="140">
      <t>ヒリツ</t>
    </rPh>
    <rPh sb="155" eb="157">
      <t>ヘイセイ</t>
    </rPh>
    <rPh sb="159" eb="161">
      <t>ネンド</t>
    </rPh>
    <rPh sb="165" eb="167">
      <t>ヒリツ</t>
    </rPh>
    <rPh sb="173" eb="175">
      <t>チホウ</t>
    </rPh>
    <rPh sb="175" eb="177">
      <t>コウエイ</t>
    </rPh>
    <rPh sb="177" eb="179">
      <t>キギョウ</t>
    </rPh>
    <rPh sb="179" eb="181">
      <t>カイケイ</t>
    </rPh>
    <rPh sb="181" eb="183">
      <t>セイド</t>
    </rPh>
    <rPh sb="184" eb="186">
      <t>ミナオ</t>
    </rPh>
    <rPh sb="188" eb="190">
      <t>エイキョウ</t>
    </rPh>
    <rPh sb="193" eb="195">
      <t>テイカ</t>
    </rPh>
    <rPh sb="201" eb="203">
      <t>ルイジ</t>
    </rPh>
    <rPh sb="203" eb="205">
      <t>ダンタイ</t>
    </rPh>
    <rPh sb="205" eb="207">
      <t>ヘイキン</t>
    </rPh>
    <rPh sb="207" eb="208">
      <t>チ</t>
    </rPh>
    <rPh sb="209" eb="212">
      <t>ドウテイド</t>
    </rPh>
    <rPh sb="213" eb="215">
      <t>スイジュン</t>
    </rPh>
    <rPh sb="219" eb="221">
      <t>トウメン</t>
    </rPh>
    <rPh sb="222" eb="225">
      <t>タンキテキ</t>
    </rPh>
    <rPh sb="226" eb="228">
      <t>サイム</t>
    </rPh>
    <rPh sb="229" eb="230">
      <t>タイ</t>
    </rPh>
    <rPh sb="232" eb="234">
      <t>シハライ</t>
    </rPh>
    <rPh sb="234" eb="236">
      <t>シキン</t>
    </rPh>
    <rPh sb="237" eb="239">
      <t>カクホ</t>
    </rPh>
    <rPh sb="242" eb="244">
      <t>シハライ</t>
    </rPh>
    <rPh sb="244" eb="246">
      <t>ノウリョク</t>
    </rPh>
    <rPh sb="247" eb="249">
      <t>モンダイ</t>
    </rPh>
    <rPh sb="253" eb="254">
      <t>カンガ</t>
    </rPh>
    <rPh sb="267" eb="269">
      <t>キギョウ</t>
    </rPh>
    <rPh sb="269" eb="270">
      <t>サイ</t>
    </rPh>
    <rPh sb="270" eb="272">
      <t>ザンダカ</t>
    </rPh>
    <rPh sb="272" eb="273">
      <t>タイ</t>
    </rPh>
    <rPh sb="273" eb="275">
      <t>キュウスイ</t>
    </rPh>
    <rPh sb="275" eb="277">
      <t>シュウエキ</t>
    </rPh>
    <rPh sb="277" eb="279">
      <t>ヒリツ</t>
    </rPh>
    <rPh sb="280" eb="282">
      <t>スイイ</t>
    </rPh>
    <rPh sb="283" eb="284">
      <t>ミ</t>
    </rPh>
    <rPh sb="287" eb="289">
      <t>キギョウ</t>
    </rPh>
    <rPh sb="289" eb="290">
      <t>サイ</t>
    </rPh>
    <rPh sb="290" eb="292">
      <t>ザンダカ</t>
    </rPh>
    <rPh sb="293" eb="295">
      <t>キボ</t>
    </rPh>
    <rPh sb="295" eb="297">
      <t>シュクショウ</t>
    </rPh>
    <rPh sb="298" eb="299">
      <t>ツト</t>
    </rPh>
    <rPh sb="306" eb="308">
      <t>ルイジ</t>
    </rPh>
    <rPh sb="308" eb="310">
      <t>ダンタイ</t>
    </rPh>
    <rPh sb="310" eb="312">
      <t>ヘイキン</t>
    </rPh>
    <rPh sb="312" eb="313">
      <t>チ</t>
    </rPh>
    <rPh sb="314" eb="315">
      <t>ヤク</t>
    </rPh>
    <rPh sb="316" eb="317">
      <t>バイ</t>
    </rPh>
    <rPh sb="318" eb="320">
      <t>スイジュン</t>
    </rPh>
    <rPh sb="328" eb="330">
      <t>キギョウ</t>
    </rPh>
    <rPh sb="330" eb="331">
      <t>サイ</t>
    </rPh>
    <rPh sb="331" eb="333">
      <t>ショウカン</t>
    </rPh>
    <rPh sb="334" eb="336">
      <t>コウシン</t>
    </rPh>
    <rPh sb="336" eb="338">
      <t>トウシ</t>
    </rPh>
    <rPh sb="338" eb="340">
      <t>ザイゲン</t>
    </rPh>
    <rPh sb="344" eb="346">
      <t>キギョウ</t>
    </rPh>
    <rPh sb="346" eb="347">
      <t>サイ</t>
    </rPh>
    <rPh sb="347" eb="349">
      <t>カリイレ</t>
    </rPh>
    <rPh sb="353" eb="355">
      <t>ナイブ</t>
    </rPh>
    <rPh sb="355" eb="357">
      <t>リュウホ</t>
    </rPh>
    <rPh sb="357" eb="359">
      <t>シキン</t>
    </rPh>
    <rPh sb="366" eb="368">
      <t>リュウイ</t>
    </rPh>
    <rPh sb="370" eb="372">
      <t>ヒツヨウ</t>
    </rPh>
    <rPh sb="376" eb="377">
      <t>カンガ</t>
    </rPh>
    <rPh sb="382" eb="384">
      <t>シセツ</t>
    </rPh>
    <rPh sb="384" eb="386">
      <t>キボ</t>
    </rPh>
    <rPh sb="391" eb="393">
      <t>シセツ</t>
    </rPh>
    <rPh sb="393" eb="396">
      <t>リヨウリツ</t>
    </rPh>
    <rPh sb="397" eb="399">
      <t>ルイジ</t>
    </rPh>
    <rPh sb="399" eb="401">
      <t>ダンタイ</t>
    </rPh>
    <rPh sb="401" eb="403">
      <t>ヘイキン</t>
    </rPh>
    <rPh sb="403" eb="404">
      <t>チ</t>
    </rPh>
    <rPh sb="406" eb="407">
      <t>ヒク</t>
    </rPh>
    <rPh sb="412" eb="414">
      <t>ユウシュウ</t>
    </rPh>
    <rPh sb="414" eb="415">
      <t>リツ</t>
    </rPh>
    <rPh sb="416" eb="418">
      <t>ヘイセイ</t>
    </rPh>
    <rPh sb="420" eb="422">
      <t>ネンド</t>
    </rPh>
    <rPh sb="423" eb="425">
      <t>ヘイセイ</t>
    </rPh>
    <rPh sb="427" eb="429">
      <t>ネンド</t>
    </rPh>
    <rPh sb="430" eb="432">
      <t>ルイジ</t>
    </rPh>
    <rPh sb="432" eb="434">
      <t>ダンタイ</t>
    </rPh>
    <rPh sb="434" eb="436">
      <t>ヘイキン</t>
    </rPh>
    <rPh sb="436" eb="437">
      <t>チ</t>
    </rPh>
    <rPh sb="438" eb="440">
      <t>シタマワ</t>
    </rPh>
    <rPh sb="448" eb="450">
      <t>トウシ</t>
    </rPh>
    <rPh sb="451" eb="453">
      <t>リョウキン</t>
    </rPh>
    <rPh sb="453" eb="455">
      <t>シュウニュウ</t>
    </rPh>
    <rPh sb="456" eb="457">
      <t>ムス</t>
    </rPh>
    <rPh sb="464" eb="466">
      <t>ジョウキョウ</t>
    </rPh>
    <rPh sb="467" eb="468">
      <t>カンガ</t>
    </rPh>
    <phoneticPr fontId="4"/>
  </si>
  <si>
    <t>　①有形固定資産減価償却率は、類似団体平均値とほぼ同水準で推移している。また、②管路経年化率も類似団体平均値よりも低い水準であり、施設の健全性は保たれていると考えられる。しかしながら、高度経済成長期の人口増加に伴う拡張事業で整備した施設の老朽化による更新需要の増加が今後見込まれる。</t>
    <rPh sb="19" eb="21">
      <t>ヘイキン</t>
    </rPh>
    <rPh sb="21" eb="22">
      <t>チ</t>
    </rPh>
    <rPh sb="25" eb="28">
      <t>ドウスイジュン</t>
    </rPh>
    <rPh sb="29" eb="31">
      <t>スイイ</t>
    </rPh>
    <rPh sb="40" eb="42">
      <t>カンロ</t>
    </rPh>
    <rPh sb="42" eb="45">
      <t>ケイネンカ</t>
    </rPh>
    <rPh sb="45" eb="46">
      <t>リツ</t>
    </rPh>
    <rPh sb="47" eb="49">
      <t>ルイジ</t>
    </rPh>
    <rPh sb="49" eb="51">
      <t>ダンタイ</t>
    </rPh>
    <rPh sb="51" eb="53">
      <t>ヘイキン</t>
    </rPh>
    <rPh sb="53" eb="54">
      <t>チ</t>
    </rPh>
    <rPh sb="57" eb="58">
      <t>ヒク</t>
    </rPh>
    <rPh sb="59" eb="61">
      <t>スイジュン</t>
    </rPh>
    <rPh sb="65" eb="67">
      <t>シセツ</t>
    </rPh>
    <rPh sb="68" eb="71">
      <t>ケンゼンセイ</t>
    </rPh>
    <rPh sb="72" eb="73">
      <t>タモ</t>
    </rPh>
    <rPh sb="79" eb="80">
      <t>カンガ</t>
    </rPh>
    <phoneticPr fontId="4"/>
  </si>
  <si>
    <t>　有収水量の減少傾向により料金収入の増加が見込めない中、保有する施設の老朽化による更新需要の増大が見込まれるが、更新投資に関して施設規模の適正化を十分検討し、過剰投資を行わないようにする。また、投資財源については、企業債残高対給水収益比率が類似団体と比較して高いことから、企業債償還を上回ることが無いよう企業債借入を抑制する。</t>
    <rPh sb="18" eb="20">
      <t>ゾウカ</t>
    </rPh>
    <rPh sb="21" eb="23">
      <t>ミコ</t>
    </rPh>
    <rPh sb="26" eb="27">
      <t>ナカ</t>
    </rPh>
    <rPh sb="28" eb="30">
      <t>ホユウ</t>
    </rPh>
    <rPh sb="32" eb="34">
      <t>シセツ</t>
    </rPh>
    <rPh sb="35" eb="38">
      <t>ロウキュウカ</t>
    </rPh>
    <rPh sb="41" eb="43">
      <t>コウシン</t>
    </rPh>
    <rPh sb="43" eb="45">
      <t>ジュヨウ</t>
    </rPh>
    <rPh sb="46" eb="48">
      <t>ゾウダイ</t>
    </rPh>
    <rPh sb="49" eb="51">
      <t>ミコ</t>
    </rPh>
    <rPh sb="56" eb="58">
      <t>コウシン</t>
    </rPh>
    <rPh sb="58" eb="60">
      <t>トウシ</t>
    </rPh>
    <rPh sb="61" eb="62">
      <t>カン</t>
    </rPh>
    <rPh sb="64" eb="66">
      <t>シセツ</t>
    </rPh>
    <rPh sb="66" eb="68">
      <t>キボ</t>
    </rPh>
    <rPh sb="69" eb="72">
      <t>テキセイカ</t>
    </rPh>
    <rPh sb="73" eb="75">
      <t>ジュウブン</t>
    </rPh>
    <rPh sb="75" eb="77">
      <t>ケントウ</t>
    </rPh>
    <rPh sb="79" eb="81">
      <t>カジョウ</t>
    </rPh>
    <rPh sb="81" eb="83">
      <t>トウシ</t>
    </rPh>
    <rPh sb="84" eb="85">
      <t>オコナ</t>
    </rPh>
    <rPh sb="97" eb="99">
      <t>トウシ</t>
    </rPh>
    <rPh sb="99" eb="101">
      <t>ザイゲン</t>
    </rPh>
    <rPh sb="107" eb="109">
      <t>キギョウ</t>
    </rPh>
    <rPh sb="109" eb="110">
      <t>サイ</t>
    </rPh>
    <rPh sb="110" eb="112">
      <t>ザンダカ</t>
    </rPh>
    <rPh sb="112" eb="113">
      <t>タイ</t>
    </rPh>
    <rPh sb="113" eb="115">
      <t>キュウスイ</t>
    </rPh>
    <rPh sb="115" eb="117">
      <t>シュウエキ</t>
    </rPh>
    <rPh sb="117" eb="119">
      <t>ヒリツ</t>
    </rPh>
    <rPh sb="120" eb="122">
      <t>ルイジ</t>
    </rPh>
    <rPh sb="122" eb="124">
      <t>ダンタイ</t>
    </rPh>
    <rPh sb="125" eb="127">
      <t>ヒカク</t>
    </rPh>
    <rPh sb="129" eb="130">
      <t>タカ</t>
    </rPh>
    <rPh sb="136" eb="138">
      <t>キギョウ</t>
    </rPh>
    <rPh sb="138" eb="139">
      <t>サイ</t>
    </rPh>
    <rPh sb="139" eb="141">
      <t>ショウカン</t>
    </rPh>
    <rPh sb="142" eb="144">
      <t>ウワマワ</t>
    </rPh>
    <rPh sb="148" eb="149">
      <t>ナ</t>
    </rPh>
    <rPh sb="152" eb="154">
      <t>キギョウ</t>
    </rPh>
    <rPh sb="154" eb="155">
      <t>サイ</t>
    </rPh>
    <rPh sb="155" eb="157">
      <t>カリイレ</t>
    </rPh>
    <rPh sb="158" eb="160">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</si>
</sst>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0.16</c:v>
                </c:pt>
                <c:pt idx="1">
                  <c:v>0.09</c:v>
                </c:pt>
                <c:pt idx="2">
                  <c:v>0.19</c:v>
                </c:pt>
                <c:pt idx="3">
                  <c:v>0.47</c:v>
                </c:pt>
                <c:pt idx="4">
                  <c:v>0.25</c:v>
                </c:pt>
              </c:numCache>
            </c:numRef>
          </c:val>
        </c:ser>
        <c:dLbls>
          <c:showLegendKey val="0"/>
          <c:showVal val="0"/>
          <c:showCatName val="0"/>
          <c:showSerName val="0"/>
          <c:showPercent val="0"/>
          <c:showBubbleSize val="0"/>
        </c:dLbls>
        <c:gapWidth val="150"/>
        <c:axId val="189386752"/>
        <c:axId val="189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89386752"/>
        <c:axId val="189388672"/>
      </c:lineChart>
      <c:dateAx>
        <c:axId val="189386752"/>
        <c:scaling>
          <c:orientation val="minMax"/>
        </c:scaling>
        <c:delete val="1"/>
        <c:axPos val="b"/>
        <c:numFmt formatCode="ge" sourceLinked="1"/>
        <c:majorTickMark val="none"/>
        <c:minorTickMark val="none"/>
        <c:tickLblPos val="none"/>
        <c:crossAx val="189388672"/>
        <c:crosses val="autoZero"/>
        <c:auto val="1"/>
        <c:lblOffset val="100"/>
        <c:baseTimeUnit val="years"/>
      </c:dateAx>
      <c:valAx>
        <c:axId val="189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53.51</c:v>
                </c:pt>
                <c:pt idx="1">
                  <c:v>53.25</c:v>
                </c:pt>
                <c:pt idx="2">
                  <c:v>52.12</c:v>
                </c:pt>
                <c:pt idx="3">
                  <c:v>52.26</c:v>
                </c:pt>
                <c:pt idx="4">
                  <c:v>51.2</c:v>
                </c:pt>
              </c:numCache>
            </c:numRef>
          </c:val>
        </c:ser>
        <c:dLbls>
          <c:showLegendKey val="0"/>
          <c:showVal val="0"/>
          <c:showCatName val="0"/>
          <c:showSerName val="0"/>
          <c:showPercent val="0"/>
          <c:showBubbleSize val="0"/>
        </c:dLbls>
        <c:gapWidth val="150"/>
        <c:axId val="197202304"/>
        <c:axId val="1972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7202304"/>
        <c:axId val="197204224"/>
      </c:lineChart>
      <c:dateAx>
        <c:axId val="197202304"/>
        <c:scaling>
          <c:orientation val="minMax"/>
        </c:scaling>
        <c:delete val="1"/>
        <c:axPos val="b"/>
        <c:numFmt formatCode="ge" sourceLinked="1"/>
        <c:majorTickMark val="none"/>
        <c:minorTickMark val="none"/>
        <c:tickLblPos val="none"/>
        <c:crossAx val="197204224"/>
        <c:crosses val="autoZero"/>
        <c:auto val="1"/>
        <c:lblOffset val="100"/>
        <c:baseTimeUnit val="years"/>
      </c:dateAx>
      <c:valAx>
        <c:axId val="1972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89.62</c:v>
                </c:pt>
                <c:pt idx="1">
                  <c:v>87.93</c:v>
                </c:pt>
                <c:pt idx="2">
                  <c:v>88.09</c:v>
                </c:pt>
                <c:pt idx="3">
                  <c:v>87.2</c:v>
                </c:pt>
                <c:pt idx="4">
                  <c:v>87.21</c:v>
                </c:pt>
              </c:numCache>
            </c:numRef>
          </c:val>
        </c:ser>
        <c:dLbls>
          <c:showLegendKey val="0"/>
          <c:showVal val="0"/>
          <c:showCatName val="0"/>
          <c:showSerName val="0"/>
          <c:showPercent val="0"/>
          <c:showBubbleSize val="0"/>
        </c:dLbls>
        <c:gapWidth val="150"/>
        <c:axId val="197246976"/>
        <c:axId val="1972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7246976"/>
        <c:axId val="197248896"/>
      </c:lineChart>
      <c:dateAx>
        <c:axId val="197246976"/>
        <c:scaling>
          <c:orientation val="minMax"/>
        </c:scaling>
        <c:delete val="1"/>
        <c:axPos val="b"/>
        <c:numFmt formatCode="ge" sourceLinked="1"/>
        <c:majorTickMark val="none"/>
        <c:minorTickMark val="none"/>
        <c:tickLblPos val="none"/>
        <c:crossAx val="197248896"/>
        <c:crosses val="autoZero"/>
        <c:auto val="1"/>
        <c:lblOffset val="100"/>
        <c:baseTimeUnit val="years"/>
      </c:dateAx>
      <c:valAx>
        <c:axId val="197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103.72</c:v>
                </c:pt>
                <c:pt idx="1">
                  <c:v>100.02</c:v>
                </c:pt>
                <c:pt idx="2">
                  <c:v>97.96</c:v>
                </c:pt>
                <c:pt idx="3">
                  <c:v>105.84</c:v>
                </c:pt>
                <c:pt idx="4">
                  <c:v>117.72</c:v>
                </c:pt>
              </c:numCache>
            </c:numRef>
          </c:val>
        </c:ser>
        <c:dLbls>
          <c:showLegendKey val="0"/>
          <c:showVal val="0"/>
          <c:showCatName val="0"/>
          <c:showSerName val="0"/>
          <c:showPercent val="0"/>
          <c:showBubbleSize val="0"/>
        </c:dLbls>
        <c:gapWidth val="150"/>
        <c:axId val="195636608"/>
        <c:axId val="195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5636608"/>
        <c:axId val="195659264"/>
      </c:lineChart>
      <c:dateAx>
        <c:axId val="195636608"/>
        <c:scaling>
          <c:orientation val="minMax"/>
        </c:scaling>
        <c:delete val="1"/>
        <c:axPos val="b"/>
        <c:numFmt formatCode="ge" sourceLinked="1"/>
        <c:majorTickMark val="none"/>
        <c:minorTickMark val="none"/>
        <c:tickLblPos val="none"/>
        <c:crossAx val="195659264"/>
        <c:crosses val="autoZero"/>
        <c:auto val="1"/>
        <c:lblOffset val="100"/>
        <c:baseTimeUnit val="years"/>
      </c:dateAx>
      <c:valAx>
        <c:axId val="19565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40.42</c:v>
                </c:pt>
                <c:pt idx="1">
                  <c:v>38.54</c:v>
                </c:pt>
                <c:pt idx="2">
                  <c:v>38.58</c:v>
                </c:pt>
                <c:pt idx="3">
                  <c:v>39.74</c:v>
                </c:pt>
                <c:pt idx="4">
                  <c:v>41.4</c:v>
                </c:pt>
              </c:numCache>
            </c:numRef>
          </c:val>
        </c:ser>
        <c:dLbls>
          <c:showLegendKey val="0"/>
          <c:showVal val="0"/>
          <c:showCatName val="0"/>
          <c:showSerName val="0"/>
          <c:showPercent val="0"/>
          <c:showBubbleSize val="0"/>
        </c:dLbls>
        <c:gapWidth val="150"/>
        <c:axId val="195685376"/>
        <c:axId val="1968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95685376"/>
        <c:axId val="196879488"/>
      </c:lineChart>
      <c:dateAx>
        <c:axId val="195685376"/>
        <c:scaling>
          <c:orientation val="minMax"/>
        </c:scaling>
        <c:delete val="1"/>
        <c:axPos val="b"/>
        <c:numFmt formatCode="ge" sourceLinked="1"/>
        <c:majorTickMark val="none"/>
        <c:minorTickMark val="none"/>
        <c:tickLblPos val="none"/>
        <c:crossAx val="196879488"/>
        <c:crosses val="autoZero"/>
        <c:auto val="1"/>
        <c:lblOffset val="100"/>
        <c:baseTimeUnit val="years"/>
      </c:dateAx>
      <c:valAx>
        <c:axId val="1968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c:v>
                </c:pt>
                <c:pt idx="1">
                  <c:v>0.62</c:v>
                </c:pt>
                <c:pt idx="2">
                  <c:v>0.82</c:v>
                </c:pt>
                <c:pt idx="3">
                  <c:v>1.89</c:v>
                </c:pt>
                <c:pt idx="4">
                  <c:v>2.78</c:v>
                </c:pt>
              </c:numCache>
            </c:numRef>
          </c:val>
        </c:ser>
        <c:dLbls>
          <c:showLegendKey val="0"/>
          <c:showVal val="0"/>
          <c:showCatName val="0"/>
          <c:showSerName val="0"/>
          <c:showPercent val="0"/>
          <c:showBubbleSize val="0"/>
        </c:dLbls>
        <c:gapWidth val="150"/>
        <c:axId val="196913792"/>
        <c:axId val="1969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96913792"/>
        <c:axId val="196920064"/>
      </c:lineChart>
      <c:dateAx>
        <c:axId val="196913792"/>
        <c:scaling>
          <c:orientation val="minMax"/>
        </c:scaling>
        <c:delete val="1"/>
        <c:axPos val="b"/>
        <c:numFmt formatCode="ge" sourceLinked="1"/>
        <c:majorTickMark val="none"/>
        <c:minorTickMark val="none"/>
        <c:tickLblPos val="none"/>
        <c:crossAx val="196920064"/>
        <c:crosses val="autoZero"/>
        <c:auto val="1"/>
        <c:lblOffset val="100"/>
        <c:baseTimeUnit val="years"/>
      </c:dateAx>
      <c:valAx>
        <c:axId val="196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85.7</c:v>
                </c:pt>
                <c:pt idx="1">
                  <c:v>84.76</c:v>
                </c:pt>
                <c:pt idx="2">
                  <c:v>89.1</c:v>
                </c:pt>
                <c:pt idx="3">
                  <c:v>76.67</c:v>
                </c:pt>
                <c:pt idx="4" formatCode="#,##0.00;&quot;△&quot;#,##0.00">
                  <c:v>0</c:v>
                </c:pt>
              </c:numCache>
            </c:numRef>
          </c:val>
        </c:ser>
        <c:dLbls>
          <c:showLegendKey val="0"/>
          <c:showVal val="0"/>
          <c:showCatName val="0"/>
          <c:showSerName val="0"/>
          <c:showPercent val="0"/>
          <c:showBubbleSize val="0"/>
        </c:dLbls>
        <c:gapWidth val="150"/>
        <c:axId val="196942464"/>
        <c:axId val="1969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96942464"/>
        <c:axId val="196956928"/>
      </c:lineChart>
      <c:dateAx>
        <c:axId val="196942464"/>
        <c:scaling>
          <c:orientation val="minMax"/>
        </c:scaling>
        <c:delete val="1"/>
        <c:axPos val="b"/>
        <c:numFmt formatCode="ge" sourceLinked="1"/>
        <c:majorTickMark val="none"/>
        <c:minorTickMark val="none"/>
        <c:tickLblPos val="none"/>
        <c:crossAx val="196956928"/>
        <c:crosses val="autoZero"/>
        <c:auto val="1"/>
        <c:lblOffset val="100"/>
        <c:baseTimeUnit val="years"/>
      </c:dateAx>
      <c:valAx>
        <c:axId val="19695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568.42999999999995</c:v>
                </c:pt>
                <c:pt idx="1">
                  <c:v>382.05</c:v>
                </c:pt>
                <c:pt idx="2">
                  <c:v>433.81</c:v>
                </c:pt>
                <c:pt idx="3">
                  <c:v>651.33000000000004</c:v>
                </c:pt>
                <c:pt idx="4">
                  <c:v>320.85000000000002</c:v>
                </c:pt>
              </c:numCache>
            </c:numRef>
          </c:val>
        </c:ser>
        <c:dLbls>
          <c:showLegendKey val="0"/>
          <c:showVal val="0"/>
          <c:showCatName val="0"/>
          <c:showSerName val="0"/>
          <c:showPercent val="0"/>
          <c:showBubbleSize val="0"/>
        </c:dLbls>
        <c:gapWidth val="150"/>
        <c:axId val="196995712"/>
        <c:axId val="1969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96995712"/>
        <c:axId val="196997888"/>
      </c:lineChart>
      <c:dateAx>
        <c:axId val="196995712"/>
        <c:scaling>
          <c:orientation val="minMax"/>
        </c:scaling>
        <c:delete val="1"/>
        <c:axPos val="b"/>
        <c:numFmt formatCode="ge" sourceLinked="1"/>
        <c:majorTickMark val="none"/>
        <c:minorTickMark val="none"/>
        <c:tickLblPos val="none"/>
        <c:crossAx val="196997888"/>
        <c:crosses val="autoZero"/>
        <c:auto val="1"/>
        <c:lblOffset val="100"/>
        <c:baseTimeUnit val="years"/>
      </c:dateAx>
      <c:valAx>
        <c:axId val="19699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725.65</c:v>
                </c:pt>
                <c:pt idx="1">
                  <c:v>714.24</c:v>
                </c:pt>
                <c:pt idx="2">
                  <c:v>708.17</c:v>
                </c:pt>
                <c:pt idx="3">
                  <c:v>653.13</c:v>
                </c:pt>
                <c:pt idx="4">
                  <c:v>644.20000000000005</c:v>
                </c:pt>
              </c:numCache>
            </c:numRef>
          </c:val>
        </c:ser>
        <c:dLbls>
          <c:showLegendKey val="0"/>
          <c:showVal val="0"/>
          <c:showCatName val="0"/>
          <c:showSerName val="0"/>
          <c:showPercent val="0"/>
          <c:showBubbleSize val="0"/>
        </c:dLbls>
        <c:gapWidth val="150"/>
        <c:axId val="197093632"/>
        <c:axId val="1970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97093632"/>
        <c:axId val="197099904"/>
      </c:lineChart>
      <c:dateAx>
        <c:axId val="197093632"/>
        <c:scaling>
          <c:orientation val="minMax"/>
        </c:scaling>
        <c:delete val="1"/>
        <c:axPos val="b"/>
        <c:numFmt formatCode="ge" sourceLinked="1"/>
        <c:majorTickMark val="none"/>
        <c:minorTickMark val="none"/>
        <c:tickLblPos val="none"/>
        <c:crossAx val="197099904"/>
        <c:crosses val="autoZero"/>
        <c:auto val="1"/>
        <c:lblOffset val="100"/>
        <c:baseTimeUnit val="years"/>
      </c:dateAx>
      <c:valAx>
        <c:axId val="19709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91.84</c:v>
                </c:pt>
                <c:pt idx="1">
                  <c:v>87.39</c:v>
                </c:pt>
                <c:pt idx="2">
                  <c:v>85.11</c:v>
                </c:pt>
                <c:pt idx="3">
                  <c:v>88.17</c:v>
                </c:pt>
                <c:pt idx="4">
                  <c:v>104.24</c:v>
                </c:pt>
              </c:numCache>
            </c:numRef>
          </c:val>
        </c:ser>
        <c:dLbls>
          <c:showLegendKey val="0"/>
          <c:showVal val="0"/>
          <c:showCatName val="0"/>
          <c:showSerName val="0"/>
          <c:showPercent val="0"/>
          <c:showBubbleSize val="0"/>
        </c:dLbls>
        <c:gapWidth val="150"/>
        <c:axId val="197142400"/>
        <c:axId val="197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97142400"/>
        <c:axId val="197144576"/>
      </c:lineChart>
      <c:dateAx>
        <c:axId val="197142400"/>
        <c:scaling>
          <c:orientation val="minMax"/>
        </c:scaling>
        <c:delete val="1"/>
        <c:axPos val="b"/>
        <c:numFmt formatCode="ge" sourceLinked="1"/>
        <c:majorTickMark val="none"/>
        <c:minorTickMark val="none"/>
        <c:tickLblPos val="none"/>
        <c:crossAx val="197144576"/>
        <c:crosses val="autoZero"/>
        <c:auto val="1"/>
        <c:lblOffset val="100"/>
        <c:baseTimeUnit val="years"/>
      </c:dateAx>
      <c:valAx>
        <c:axId val="197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127.36</c:v>
                </c:pt>
                <c:pt idx="1">
                  <c:v>136.07</c:v>
                </c:pt>
                <c:pt idx="2">
                  <c:v>138.68</c:v>
                </c:pt>
                <c:pt idx="3">
                  <c:v>140.81</c:v>
                </c:pt>
                <c:pt idx="4">
                  <c:v>119.14</c:v>
                </c:pt>
              </c:numCache>
            </c:numRef>
          </c:val>
        </c:ser>
        <c:dLbls>
          <c:showLegendKey val="0"/>
          <c:showVal val="0"/>
          <c:showCatName val="0"/>
          <c:showSerName val="0"/>
          <c:showPercent val="0"/>
          <c:showBubbleSize val="0"/>
        </c:dLbls>
        <c:gapWidth val="150"/>
        <c:axId val="197166208"/>
        <c:axId val="1971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97166208"/>
        <c:axId val="197168128"/>
      </c:lineChart>
      <c:dateAx>
        <c:axId val="197166208"/>
        <c:scaling>
          <c:orientation val="minMax"/>
        </c:scaling>
        <c:delete val="1"/>
        <c:axPos val="b"/>
        <c:numFmt formatCode="ge" sourceLinked="1"/>
        <c:majorTickMark val="none"/>
        <c:minorTickMark val="none"/>
        <c:tickLblPos val="none"/>
        <c:crossAx val="197168128"/>
        <c:crosses val="autoZero"/>
        <c:auto val="1"/>
        <c:lblOffset val="100"/>
        <c:baseTimeUnit val="years"/>
      </c:dateAx>
      <c:valAx>
        <c:axId val="197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亀岡市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91548</v>
      </c>
      <c r="AJ8" s="75"/>
      <c r="AK8" s="75"/>
      <c r="AL8" s="75"/>
      <c r="AM8" s="75"/>
      <c r="AN8" s="75"/>
      <c r="AO8" s="75"/>
      <c r="AP8" s="76"/>
      <c r="AQ8" s="57">
        <f>データ!R6</f>
        <v>224.8</v>
      </c>
      <c r="AR8" s="57"/>
      <c r="AS8" s="57"/>
      <c r="AT8" s="57"/>
      <c r="AU8" s="57"/>
      <c r="AV8" s="57"/>
      <c r="AW8" s="57"/>
      <c r="AX8" s="57"/>
      <c r="AY8" s="57">
        <f>データ!S6</f>
        <v>407.24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67.739999999999995</v>
      </c>
      <c r="K10" s="57"/>
      <c r="L10" s="57"/>
      <c r="M10" s="57"/>
      <c r="N10" s="57"/>
      <c r="O10" s="57"/>
      <c r="P10" s="57"/>
      <c r="Q10" s="57"/>
      <c r="R10" s="57">
        <f>データ!O6</f>
        <v>90.29</v>
      </c>
      <c r="S10" s="57"/>
      <c r="T10" s="57"/>
      <c r="U10" s="57"/>
      <c r="V10" s="57"/>
      <c r="W10" s="57"/>
      <c r="X10" s="57"/>
      <c r="Y10" s="57"/>
      <c r="Z10" s="65">
        <f>データ!P6</f>
        <v>2205</v>
      </c>
      <c r="AA10" s="65"/>
      <c r="AB10" s="65"/>
      <c r="AC10" s="65"/>
      <c r="AD10" s="65"/>
      <c r="AE10" s="65"/>
      <c r="AF10" s="65"/>
      <c r="AG10" s="65"/>
      <c r="AH10" s="2"/>
      <c r="AI10" s="65">
        <f>データ!T6</f>
        <v>82395</v>
      </c>
      <c r="AJ10" s="65"/>
      <c r="AK10" s="65"/>
      <c r="AL10" s="65"/>
      <c r="AM10" s="65"/>
      <c r="AN10" s="65"/>
      <c r="AO10" s="65"/>
      <c r="AP10" s="65"/>
      <c r="AQ10" s="57">
        <f>データ!U6</f>
        <v>44.4</v>
      </c>
      <c r="AR10" s="57"/>
      <c r="AS10" s="57"/>
      <c r="AT10" s="57"/>
      <c r="AU10" s="57"/>
      <c r="AV10" s="57"/>
      <c r="AW10" s="57"/>
      <c r="AX10" s="57"/>
      <c r="AY10" s="57">
        <f>データ!V6</f>
        <v>1855.74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262064</v>
      </c>
      <c r="D6" s="31">
        <f t="shared" si="3"/>
        <v>46</v>
      </c>
      <c r="E6" s="31">
        <f t="shared" si="3"/>
        <v>1</v>
      </c>
      <c r="F6" s="31">
        <f t="shared" si="3"/>
        <v>0</v>
      </c>
      <c r="G6" s="31">
        <f t="shared" si="3"/>
        <v>1</v>
      </c>
      <c r="H6" s="31" t="str">
        <f t="shared" si="3"/>
        <v>京都府　亀岡市</v>
      </c>
      <c r="I6" s="31" t="str">
        <f t="shared" si="3"/>
        <v>法適用</v>
      </c>
      <c r="J6" s="31" t="str">
        <f t="shared" si="3"/>
        <v>水道事業</v>
      </c>
      <c r="K6" s="31" t="str">
        <f t="shared" si="3"/>
        <v>末端給水事業</v>
      </c>
      <c r="L6" s="31" t="str">
        <f t="shared" si="3"/>
        <v>A4</v>
      </c>
      <c r="M6" s="32" t="str">
        <f t="shared" si="3"/>
        <v>-</v>
      </c>
      <c r="N6" s="32">
        <f t="shared" si="3"/>
        <v>67.739999999999995</v>
      </c>
      <c r="O6" s="32">
        <f t="shared" si="3"/>
        <v>90.29</v>
      </c>
      <c r="P6" s="32">
        <f t="shared" si="3"/>
        <v>2205</v>
      </c>
      <c r="Q6" s="32">
        <f t="shared" si="3"/>
        <v>91548</v>
      </c>
      <c r="R6" s="32">
        <f t="shared" si="3"/>
        <v>224.8</v>
      </c>
      <c r="S6" s="32">
        <f t="shared" si="3"/>
        <v>407.24</v>
      </c>
      <c r="T6" s="32">
        <f t="shared" si="3"/>
        <v>82395</v>
      </c>
      <c r="U6" s="32">
        <f t="shared" si="3"/>
        <v>44.4</v>
      </c>
      <c r="V6" s="32">
        <f t="shared" si="3"/>
        <v>1855.74</v>
      </c>
      <c r="W6" s="33">
        <f>IF(W7="",NA(),W7)</f>
        <v>103.72</v>
      </c>
      <c r="X6" s="33">
        <f t="shared" ref="X6:AF6" si="4">IF(X7="",NA(),X7)</f>
        <v>100.02</v>
      </c>
      <c r="Y6" s="33">
        <f t="shared" si="4"/>
        <v>97.96</v>
      </c>
      <c r="Z6" s="33">
        <f t="shared" si="4"/>
        <v>105.84</v>
      </c>
      <c r="AA6" s="33">
        <f t="shared" si="4"/>
        <v>117.72</v>
      </c>
      <c r="AB6" s="33">
        <f t="shared" si="4"/>
        <v>108.89</v>
      </c>
      <c r="AC6" s="33">
        <f t="shared" si="4"/>
        <v>107.68</v>
      </c>
      <c r="AD6" s="33">
        <f t="shared" si="4"/>
        <v>108.24</v>
      </c>
      <c r="AE6" s="33">
        <f t="shared" si="4"/>
        <v>107.8</v>
      </c>
      <c r="AF6" s="33">
        <f t="shared" si="4"/>
        <v>111.96</v>
      </c>
      <c r="AG6" s="32" t="str">
        <f>IF(AG7="","",IF(AG7="-","【-】","【"&amp;SUBSTITUTE(TEXT(AG7,"#,##0.00"),"-","△")&amp;"】"))</f>
        <v>【113.03】</v>
      </c>
      <c r="AH6" s="33">
        <f>IF(AH7="",NA(),AH7)</f>
        <v>85.7</v>
      </c>
      <c r="AI6" s="33">
        <f t="shared" ref="AI6:AQ6" si="5">IF(AI7="",NA(),AI7)</f>
        <v>84.76</v>
      </c>
      <c r="AJ6" s="33">
        <f t="shared" si="5"/>
        <v>89.1</v>
      </c>
      <c r="AK6" s="33">
        <f t="shared" si="5"/>
        <v>76.67</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568.42999999999995</v>
      </c>
      <c r="AT6" s="33">
        <f t="shared" ref="AT6:BB6" si="6">IF(AT7="",NA(),AT7)</f>
        <v>382.05</v>
      </c>
      <c r="AU6" s="33">
        <f t="shared" si="6"/>
        <v>433.81</v>
      </c>
      <c r="AV6" s="33">
        <f t="shared" si="6"/>
        <v>651.33000000000004</v>
      </c>
      <c r="AW6" s="33">
        <f t="shared" si="6"/>
        <v>320.85000000000002</v>
      </c>
      <c r="AX6" s="33">
        <f t="shared" si="6"/>
        <v>699.11</v>
      </c>
      <c r="AY6" s="33">
        <f t="shared" si="6"/>
        <v>695.41</v>
      </c>
      <c r="AZ6" s="33">
        <f t="shared" si="6"/>
        <v>701</v>
      </c>
      <c r="BA6" s="33">
        <f t="shared" si="6"/>
        <v>739.59</v>
      </c>
      <c r="BB6" s="33">
        <f t="shared" si="6"/>
        <v>335.95</v>
      </c>
      <c r="BC6" s="32" t="str">
        <f>IF(BC7="","",IF(BC7="-","【-】","【"&amp;SUBSTITUTE(TEXT(BC7,"#,##0.00"),"-","△")&amp;"】"))</f>
        <v>【264.16】</v>
      </c>
      <c r="BD6" s="33">
        <f>IF(BD7="",NA(),BD7)</f>
        <v>725.65</v>
      </c>
      <c r="BE6" s="33">
        <f t="shared" ref="BE6:BM6" si="7">IF(BE7="",NA(),BE7)</f>
        <v>714.24</v>
      </c>
      <c r="BF6" s="33">
        <f t="shared" si="7"/>
        <v>708.17</v>
      </c>
      <c r="BG6" s="33">
        <f t="shared" si="7"/>
        <v>653.13</v>
      </c>
      <c r="BH6" s="33">
        <f t="shared" si="7"/>
        <v>644.20000000000005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91.84</v>
      </c>
      <c r="BP6" s="33">
        <f t="shared" ref="BP6:BX6" si="8">IF(BP7="",NA(),BP7)</f>
        <v>87.39</v>
      </c>
      <c r="BQ6" s="33">
        <f t="shared" si="8"/>
        <v>85.11</v>
      </c>
      <c r="BR6" s="33">
        <f t="shared" si="8"/>
        <v>88.17</v>
      </c>
      <c r="BS6" s="33">
        <f t="shared" si="8"/>
        <v>104.24</v>
      </c>
      <c r="BT6" s="33">
        <f t="shared" si="8"/>
        <v>101.27</v>
      </c>
      <c r="BU6" s="33">
        <f t="shared" si="8"/>
        <v>99.61</v>
      </c>
      <c r="BV6" s="33">
        <f t="shared" si="8"/>
        <v>100.27</v>
      </c>
      <c r="BW6" s="33">
        <f t="shared" si="8"/>
        <v>99.46</v>
      </c>
      <c r="BX6" s="33">
        <f t="shared" si="8"/>
        <v>105.21</v>
      </c>
      <c r="BY6" s="32" t="str">
        <f>IF(BY7="","",IF(BY7="-","【-】","【"&amp;SUBSTITUTE(TEXT(BY7,"#,##0.00"),"-","△")&amp;"】"))</f>
        <v>【104.60】</v>
      </c>
      <c r="BZ6" s="33">
        <f>IF(BZ7="",NA(),BZ7)</f>
        <v>127.36</v>
      </c>
      <c r="CA6" s="33">
        <f t="shared" ref="CA6:CI6" si="9">IF(CA7="",NA(),CA7)</f>
        <v>136.07</v>
      </c>
      <c r="CB6" s="33">
        <f t="shared" si="9"/>
        <v>138.68</v>
      </c>
      <c r="CC6" s="33">
        <f t="shared" si="9"/>
        <v>140.81</v>
      </c>
      <c r="CD6" s="33">
        <f t="shared" si="9"/>
        <v>119.14</v>
      </c>
      <c r="CE6" s="33">
        <f t="shared" si="9"/>
        <v>167.74</v>
      </c>
      <c r="CF6" s="33">
        <f t="shared" si="9"/>
        <v>169.59</v>
      </c>
      <c r="CG6" s="33">
        <f t="shared" si="9"/>
        <v>169.62</v>
      </c>
      <c r="CH6" s="33">
        <f t="shared" si="9"/>
        <v>171.78</v>
      </c>
      <c r="CI6" s="33">
        <f t="shared" si="9"/>
        <v>162.59</v>
      </c>
      <c r="CJ6" s="32" t="str">
        <f>IF(CJ7="","",IF(CJ7="-","【-】","【"&amp;SUBSTITUTE(TEXT(CJ7,"#,##0.00"),"-","△")&amp;"】"))</f>
        <v>【164.21】</v>
      </c>
      <c r="CK6" s="33">
        <f>IF(CK7="",NA(),CK7)</f>
        <v>53.51</v>
      </c>
      <c r="CL6" s="33">
        <f t="shared" ref="CL6:CT6" si="10">IF(CL7="",NA(),CL7)</f>
        <v>53.25</v>
      </c>
      <c r="CM6" s="33">
        <f t="shared" si="10"/>
        <v>52.12</v>
      </c>
      <c r="CN6" s="33">
        <f t="shared" si="10"/>
        <v>52.26</v>
      </c>
      <c r="CO6" s="33">
        <f t="shared" si="10"/>
        <v>51.2</v>
      </c>
      <c r="CP6" s="33">
        <f t="shared" si="10"/>
        <v>60.83</v>
      </c>
      <c r="CQ6" s="33">
        <f t="shared" si="10"/>
        <v>60.04</v>
      </c>
      <c r="CR6" s="33">
        <f t="shared" si="10"/>
        <v>59.88</v>
      </c>
      <c r="CS6" s="33">
        <f t="shared" si="10"/>
        <v>59.68</v>
      </c>
      <c r="CT6" s="33">
        <f t="shared" si="10"/>
        <v>59.17</v>
      </c>
      <c r="CU6" s="32" t="str">
        <f>IF(CU7="","",IF(CU7="-","【-】","【"&amp;SUBSTITUTE(TEXT(CU7,"#,##0.00"),"-","△")&amp;"】"))</f>
        <v>【59.80】</v>
      </c>
      <c r="CV6" s="33">
        <f>IF(CV7="",NA(),CV7)</f>
        <v>89.62</v>
      </c>
      <c r="CW6" s="33">
        <f t="shared" ref="CW6:DE6" si="11">IF(CW7="",NA(),CW7)</f>
        <v>87.93</v>
      </c>
      <c r="CX6" s="33">
        <f t="shared" si="11"/>
        <v>88.09</v>
      </c>
      <c r="CY6" s="33">
        <f t="shared" si="11"/>
        <v>87.2</v>
      </c>
      <c r="CZ6" s="33">
        <f t="shared" si="11"/>
        <v>87.21</v>
      </c>
      <c r="DA6" s="33">
        <f t="shared" si="11"/>
        <v>87.92</v>
      </c>
      <c r="DB6" s="33">
        <f t="shared" si="11"/>
        <v>87.33</v>
      </c>
      <c r="DC6" s="33">
        <f t="shared" si="11"/>
        <v>87.65</v>
      </c>
      <c r="DD6" s="33">
        <f t="shared" si="11"/>
        <v>87.63</v>
      </c>
      <c r="DE6" s="33">
        <f t="shared" si="11"/>
        <v>87.6</v>
      </c>
      <c r="DF6" s="32" t="str">
        <f>IF(DF7="","",IF(DF7="-","【-】","【"&amp;SUBSTITUTE(TEXT(DF7,"#,##0.00"),"-","△")&amp;"】"))</f>
        <v>【89.78】</v>
      </c>
      <c r="DG6" s="33">
        <f>IF(DG7="",NA(),DG7)</f>
        <v>40.42</v>
      </c>
      <c r="DH6" s="33">
        <f t="shared" ref="DH6:DP6" si="12">IF(DH7="",NA(),DH7)</f>
        <v>38.54</v>
      </c>
      <c r="DI6" s="33">
        <f t="shared" si="12"/>
        <v>38.58</v>
      </c>
      <c r="DJ6" s="33">
        <f t="shared" si="12"/>
        <v>39.74</v>
      </c>
      <c r="DK6" s="33">
        <f t="shared" si="12"/>
        <v>41.4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0.5</v>
      </c>
      <c r="DS6" s="33">
        <f t="shared" ref="DS6:EA6" si="13">IF(DS7="",NA(),DS7)</f>
        <v>0.62</v>
      </c>
      <c r="DT6" s="33">
        <f t="shared" si="13"/>
        <v>0.82</v>
      </c>
      <c r="DU6" s="33">
        <f t="shared" si="13"/>
        <v>1.89</v>
      </c>
      <c r="DV6" s="33">
        <f t="shared" si="13"/>
        <v>2.78</v>
      </c>
      <c r="DW6" s="33">
        <f t="shared" si="13"/>
        <v>6.92</v>
      </c>
      <c r="DX6" s="33">
        <f t="shared" si="13"/>
        <v>7.67</v>
      </c>
      <c r="DY6" s="33">
        <f t="shared" si="13"/>
        <v>8.4</v>
      </c>
      <c r="DZ6" s="33">
        <f t="shared" si="13"/>
        <v>9.7100000000000009</v>
      </c>
      <c r="EA6" s="33">
        <f t="shared" si="13"/>
        <v>10.71</v>
      </c>
      <c r="EB6" s="32" t="str">
        <f>IF(EB7="","",IF(EB7="-","【-】","【"&amp;SUBSTITUTE(TEXT(EB7,"#,##0.00"),"-","△")&amp;"】"))</f>
        <v>【12.42】</v>
      </c>
      <c r="EC6" s="33">
        <f>IF(EC7="",NA(),EC7)</f>
        <v>0.16</v>
      </c>
      <c r="ED6" s="33">
        <f t="shared" ref="ED6:EL6" si="14">IF(ED7="",NA(),ED7)</f>
        <v>0.09</v>
      </c>
      <c r="EE6" s="33">
        <f t="shared" si="14"/>
        <v>0.19</v>
      </c>
      <c r="EF6" s="33">
        <f t="shared" si="14"/>
        <v>0.47</v>
      </c>
      <c r="EG6" s="33">
        <f t="shared" si="14"/>
        <v>0.25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262064</v>
      </c>
      <c r="D7" s="35">
        <v>46</v>
      </c>
      <c r="E7" s="35">
        <v>1</v>
      </c>
      <c r="F7" s="35">
        <v>0</v>
      </c>
      <c r="G7" s="35">
        <v>1</v>
      </c>
      <c r="H7" s="35" t="s">
        <v>93</v>
      </c>
      <c r="I7" s="35" t="s">
        <v>94</v>
      </c>
      <c r="J7" s="35" t="s">
        <v>95</v>
      </c>
      <c r="K7" s="35" t="s">
        <v>96</v>
      </c>
      <c r="L7" s="35" t="s">
        <v>97</v>
      </c>
      <c r="M7" s="36" t="s">
        <v>98</v>
      </c>
      <c r="N7" s="36">
        <v>67.739999999999995</v>
      </c>
      <c r="O7" s="36">
        <v>90.29</v>
      </c>
      <c r="P7" s="36">
        <v>2205</v>
      </c>
      <c r="Q7" s="36">
        <v>91548</v>
      </c>
      <c r="R7" s="36">
        <v>224.8</v>
      </c>
      <c r="S7" s="36">
        <v>407.24</v>
      </c>
      <c r="T7" s="36">
        <v>82395</v>
      </c>
      <c r="U7" s="36">
        <v>44.4</v>
      </c>
      <c r="V7" s="36">
        <v>1855.74</v>
      </c>
      <c r="W7" s="36">
        <v>103.72</v>
      </c>
      <c r="X7" s="36">
        <v>100.02</v>
      </c>
      <c r="Y7" s="36">
        <v>97.96</v>
      </c>
      <c r="Z7" s="36">
        <v>105.84</v>
      </c>
      <c r="AA7" s="36">
        <v>117.72</v>
      </c>
      <c r="AB7" s="36">
        <v>108.89</v>
      </c>
      <c r="AC7" s="36">
        <v>107.68</v>
      </c>
      <c r="AD7" s="36">
        <v>108.24</v>
      </c>
      <c r="AE7" s="36">
        <v>107.8</v>
      </c>
      <c r="AF7" s="36">
        <v>111.96</v>
      </c>
      <c r="AG7" s="36">
        <v>113.03</v>
      </c>
      <c r="AH7" s="36">
        <v>85.7</v>
      </c>
      <c r="AI7" s="36">
        <v>84.76</v>
      </c>
      <c r="AJ7" s="36">
        <v>89.1</v>
      </c>
      <c r="AK7" s="36">
        <v>76.67</v>
      </c>
      <c r="AL7" s="36">
        <v>0</v>
      </c>
      <c r="AM7" s="36">
        <v>4.4400000000000004</v>
      </c>
      <c r="AN7" s="36">
        <v>4.67</v>
      </c>
      <c r="AO7" s="36">
        <v>4.46</v>
      </c>
      <c r="AP7" s="36">
        <v>4.3899999999999997</v>
      </c>
      <c r="AQ7" s="36">
        <v>0.41</v>
      </c>
      <c r="AR7" s="36">
        <v>0.81</v>
      </c>
      <c r="AS7" s="36">
        <v>568.42999999999995</v>
      </c>
      <c r="AT7" s="36">
        <v>382.05</v>
      </c>
      <c r="AU7" s="36">
        <v>433.81</v>
      </c>
      <c r="AV7" s="36">
        <v>651.33000000000004</v>
      </c>
      <c r="AW7" s="36">
        <v>320.85000000000002</v>
      </c>
      <c r="AX7" s="36">
        <v>699.11</v>
      </c>
      <c r="AY7" s="36">
        <v>695.41</v>
      </c>
      <c r="AZ7" s="36">
        <v>701</v>
      </c>
      <c r="BA7" s="36">
        <v>739.59</v>
      </c>
      <c r="BB7" s="36">
        <v>335.95</v>
      </c>
      <c r="BC7" s="36">
        <v>264.16000000000003</v>
      </c>
      <c r="BD7" s="36">
        <v>725.65</v>
      </c>
      <c r="BE7" s="36">
        <v>714.24</v>
      </c>
      <c r="BF7" s="36">
        <v>708.17</v>
      </c>
      <c r="BG7" s="36">
        <v>653.13</v>
      </c>
      <c r="BH7" s="36">
        <v>644.20000000000005</v>
      </c>
      <c r="BI7" s="36">
        <v>339.69</v>
      </c>
      <c r="BJ7" s="36">
        <v>343.45</v>
      </c>
      <c r="BK7" s="36">
        <v>330.99</v>
      </c>
      <c r="BL7" s="36">
        <v>324.08999999999997</v>
      </c>
      <c r="BM7" s="36">
        <v>319.82</v>
      </c>
      <c r="BN7" s="36">
        <v>283.72000000000003</v>
      </c>
      <c r="BO7" s="36">
        <v>91.84</v>
      </c>
      <c r="BP7" s="36">
        <v>87.39</v>
      </c>
      <c r="BQ7" s="36">
        <v>85.11</v>
      </c>
      <c r="BR7" s="36">
        <v>88.17</v>
      </c>
      <c r="BS7" s="36">
        <v>104.24</v>
      </c>
      <c r="BT7" s="36">
        <v>101.27</v>
      </c>
      <c r="BU7" s="36">
        <v>99.61</v>
      </c>
      <c r="BV7" s="36">
        <v>100.27</v>
      </c>
      <c r="BW7" s="36">
        <v>99.46</v>
      </c>
      <c r="BX7" s="36">
        <v>105.21</v>
      </c>
      <c r="BY7" s="36">
        <v>104.6</v>
      </c>
      <c r="BZ7" s="36">
        <v>127.36</v>
      </c>
      <c r="CA7" s="36">
        <v>136.07</v>
      </c>
      <c r="CB7" s="36">
        <v>138.68</v>
      </c>
      <c r="CC7" s="36">
        <v>140.81</v>
      </c>
      <c r="CD7" s="36">
        <v>119.14</v>
      </c>
      <c r="CE7" s="36">
        <v>167.74</v>
      </c>
      <c r="CF7" s="36">
        <v>169.59</v>
      </c>
      <c r="CG7" s="36">
        <v>169.62</v>
      </c>
      <c r="CH7" s="36">
        <v>171.78</v>
      </c>
      <c r="CI7" s="36">
        <v>162.59</v>
      </c>
      <c r="CJ7" s="36">
        <v>164.21</v>
      </c>
      <c r="CK7" s="36">
        <v>53.51</v>
      </c>
      <c r="CL7" s="36">
        <v>53.25</v>
      </c>
      <c r="CM7" s="36">
        <v>52.12</v>
      </c>
      <c r="CN7" s="36">
        <v>52.26</v>
      </c>
      <c r="CO7" s="36">
        <v>51.2</v>
      </c>
      <c r="CP7" s="36">
        <v>60.83</v>
      </c>
      <c r="CQ7" s="36">
        <v>60.04</v>
      </c>
      <c r="CR7" s="36">
        <v>59.88</v>
      </c>
      <c r="CS7" s="36">
        <v>59.68</v>
      </c>
      <c r="CT7" s="36">
        <v>59.17</v>
      </c>
      <c r="CU7" s="36">
        <v>59.8</v>
      </c>
      <c r="CV7" s="36">
        <v>89.62</v>
      </c>
      <c r="CW7" s="36">
        <v>87.93</v>
      </c>
      <c r="CX7" s="36">
        <v>88.09</v>
      </c>
      <c r="CY7" s="36">
        <v>87.2</v>
      </c>
      <c r="CZ7" s="36">
        <v>87.21</v>
      </c>
      <c r="DA7" s="36">
        <v>87.92</v>
      </c>
      <c r="DB7" s="36">
        <v>87.33</v>
      </c>
      <c r="DC7" s="36">
        <v>87.65</v>
      </c>
      <c r="DD7" s="36">
        <v>87.63</v>
      </c>
      <c r="DE7" s="36">
        <v>87.6</v>
      </c>
      <c r="DF7" s="36">
        <v>89.78</v>
      </c>
      <c r="DG7" s="36">
        <v>40.42</v>
      </c>
      <c r="DH7" s="36">
        <v>38.54</v>
      </c>
      <c r="DI7" s="36">
        <v>38.58</v>
      </c>
      <c r="DJ7" s="36">
        <v>39.74</v>
      </c>
      <c r="DK7" s="36">
        <v>41.4</v>
      </c>
      <c r="DL7" s="36">
        <v>36.700000000000003</v>
      </c>
      <c r="DM7" s="36">
        <v>37.71</v>
      </c>
      <c r="DN7" s="36">
        <v>38.69</v>
      </c>
      <c r="DO7" s="36">
        <v>39.65</v>
      </c>
      <c r="DP7" s="36">
        <v>45.25</v>
      </c>
      <c r="DQ7" s="36">
        <v>46.31</v>
      </c>
      <c r="DR7" s="36">
        <v>0.5</v>
      </c>
      <c r="DS7" s="36">
        <v>0.62</v>
      </c>
      <c r="DT7" s="36">
        <v>0.82</v>
      </c>
      <c r="DU7" s="36">
        <v>1.89</v>
      </c>
      <c r="DV7" s="36">
        <v>2.78</v>
      </c>
      <c r="DW7" s="36">
        <v>6.92</v>
      </c>
      <c r="DX7" s="36">
        <v>7.67</v>
      </c>
      <c r="DY7" s="36">
        <v>8.4</v>
      </c>
      <c r="DZ7" s="36">
        <v>9.7100000000000009</v>
      </c>
      <c r="EA7" s="36">
        <v>10.71</v>
      </c>
      <c r="EB7" s="36">
        <v>12.42</v>
      </c>
      <c r="EC7" s="36">
        <v>0.16</v>
      </c>
      <c r="ED7" s="36">
        <v>0.09</v>
      </c>
      <c r="EE7" s="36">
        <v>0.19</v>
      </c>
      <c r="EF7" s="36">
        <v>0.47</v>
      </c>
      <c r="EG7" s="36">
        <v>0.25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dcterms:created xsi:type="dcterms:W3CDTF">2016-02-03T07:23:39Z</dcterms:created>
  <dcterms:modified xsi:type="dcterms:W3CDTF">2016-02-10T11:59:51Z</dcterms:modified>
</cp:coreProperties>
</file>