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<sst xmlns="http://schemas.openxmlformats.org/spreadsheetml/2006/main" count="221" uniqueCount="111">
  <si>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</si>
  <si>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</si>
  <si>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</si>
  <si>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</si>
  <si>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</si>
  <si>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</si>
  <si>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</si>
  <si>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</si>
  <si>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</si>
  <si>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</si>
  <si>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</si>
  <si>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</si>
  <si>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</si>
  <si>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</si>
  <si>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</si>
  <si>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</si>
  <si>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</si>
  <si>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</si>
  <si>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</si>
  <si>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</si>
  <si>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</si>
  <si>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</si>
  <si>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</si>
  <si>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</si>
  <si>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</si>
  <si>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</si>
  <si>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</si>
  <si>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</si>
  <si>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</si>
  <si>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</si>
  <si>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</si>
  <si>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</si>
  <si>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</si>
  <si>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</si>
  <si>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</si>
  <si>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</si>
  <si>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</si>
  <si>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</si>
  <si>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</si>
  <si>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</si>
  <si>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</si>
  <si>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</si>
  <si>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</si>
  <si>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</si>
  <si>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</si>
  <si>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</si>
  <si>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</si>
  <si>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</si>
  <si>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</si>
  <si>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</si>
  <si>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</si>
  <si>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</si>
  <si>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</si>
  <si>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</si>
  <si>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</si>
  <si>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</si>
  <si>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</si>
  <si>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</si>
  <si>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</si>
  <si>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</si>
  <si>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</si>
  <si>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</si>
  <si>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</si>
  <si>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</si>
  <si>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</si>
  <si>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</si>
  <si>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</si>
  <si>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</si>
  <si>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</si>
  <si>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</si>
  <si>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</si>
  <si>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</si>
  <si>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</si>
  <si>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</si>
  <si>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</si>
  <si>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</si>
  <si>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</si>
  <si>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</si>
  <si>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</si>
  <si>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</si>
  <si>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</si>
  <si>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</si>
  <si>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</si>
  <si>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</si>
  <si>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</si>
  <si>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</si>
  <si>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</si>
  <si>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</si>
  <si>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</si>
  <si>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</si>
  <si>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</si>
  <si>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</si>
  <si>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</si>
  <si>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</si>
  <si>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</si>
  <si>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</si>
  <si>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</si>
  <si>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</si>
  <si>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</si>
  <si>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</si>
  <si>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</si>
  <si>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</si>
  <si>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</si>
  <si>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</si>
  <si>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</si>
  <si>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</si>
  <si>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</si>
  <si>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</si>
  <si>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①収益的収支比率は100％未満であり、適正な使用料収入の確保が十分ではない状況です。
④企業債残高対事業規模比率は類似団体平均値の約3倍の比率で、投資規模、料金水準及び企業債のあり方について検討が必要です。
⑤経費回収率は類似団体平均値の約半分しかありません。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⑥汚水処理原価は類似団体平均値の約2倍のコストがかかっており、増加傾向にあります。投資の適正化、維持管理費の削減の取組が必要と考えます。
⑦施設利用率は類似団体と比較し低くなっています。要因としては整備途中によるため、今後は数値が高くなる見込みです。また、地域の特性上、お盆又は年末年始など一時に増大する時期があるため、一定の余裕は必要と考えています。
⑧水洗化率は概ね類似団体平均値並みでありますが、引き続き水洗化の普及促進に努めていく必要があります。</t>
    <rPh sb="1" eb="4">
      <t>シュウエキテキ</t>
    </rPh>
    <rPh sb="4" eb="6">
      <t>シュウシ</t>
    </rPh>
    <rPh sb="6" eb="8">
      <t>ヒリツ</t>
    </rPh>
    <rPh sb="13" eb="15">
      <t>ミマン</t>
    </rPh>
    <rPh sb="19" eb="21">
      <t>テキセイ</t>
    </rPh>
    <rPh sb="28" eb="30">
      <t>カクホ</t>
    </rPh>
    <rPh sb="31" eb="33">
      <t>ジュウブン</t>
    </rPh>
    <rPh sb="37" eb="39">
      <t>ジョウキョウ</t>
    </rPh>
    <rPh sb="44" eb="46">
      <t>キギョウ</t>
    </rPh>
    <rPh sb="46" eb="47">
      <t>サイ</t>
    </rPh>
    <rPh sb="47" eb="49">
      <t>ザンダカ</t>
    </rPh>
    <rPh sb="49" eb="50">
      <t>タイ</t>
    </rPh>
    <rPh sb="50" eb="52">
      <t>ジギョウ</t>
    </rPh>
    <rPh sb="52" eb="54">
      <t>キボ</t>
    </rPh>
    <rPh sb="54" eb="56">
      <t>ヒリツ</t>
    </rPh>
    <rPh sb="57" eb="59">
      <t>ルイジ</t>
    </rPh>
    <rPh sb="59" eb="61">
      <t>ダンタイ</t>
    </rPh>
    <rPh sb="61" eb="64">
      <t>ヘイキンチ</t>
    </rPh>
    <rPh sb="65" eb="66">
      <t>ヤク</t>
    </rPh>
    <rPh sb="67" eb="68">
      <t>バイ</t>
    </rPh>
    <rPh sb="69" eb="71">
      <t>ヒリツ</t>
    </rPh>
    <rPh sb="73" eb="75">
      <t>トウシ</t>
    </rPh>
    <rPh sb="75" eb="77">
      <t>キボ</t>
    </rPh>
    <rPh sb="78" eb="80">
      <t>リョウキン</t>
    </rPh>
    <rPh sb="80" eb="82">
      <t>スイジュン</t>
    </rPh>
    <rPh sb="82" eb="83">
      <t>オヨ</t>
    </rPh>
    <rPh sb="84" eb="86">
      <t>キギョウ</t>
    </rPh>
    <rPh sb="86" eb="87">
      <t>サイ</t>
    </rPh>
    <rPh sb="90" eb="91">
      <t>カタ</t>
    </rPh>
    <rPh sb="95" eb="97">
      <t>ケントウ</t>
    </rPh>
    <rPh sb="98" eb="100">
      <t>ヒツヨウ</t>
    </rPh>
    <rPh sb="105" eb="107">
      <t>ケイヒ</t>
    </rPh>
    <rPh sb="107" eb="109">
      <t>カイシュウ</t>
    </rPh>
    <rPh sb="109" eb="110">
      <t>リツ</t>
    </rPh>
    <rPh sb="111" eb="113">
      <t>ルイジ</t>
    </rPh>
    <rPh sb="113" eb="115">
      <t>ダンタイ</t>
    </rPh>
    <rPh sb="115" eb="118">
      <t>ヘイキンチ</t>
    </rPh>
    <rPh sb="119" eb="122">
      <t>ヤクハンブン</t>
    </rPh>
    <rPh sb="130" eb="132">
      <t>オスイ</t>
    </rPh>
    <rPh sb="132" eb="134">
      <t>ショリ</t>
    </rPh>
    <rPh sb="134" eb="136">
      <t>ゲンカ</t>
    </rPh>
    <rPh sb="137" eb="139">
      <t>ルイジ</t>
    </rPh>
    <rPh sb="139" eb="141">
      <t>ダンタイ</t>
    </rPh>
    <rPh sb="141" eb="144">
      <t>ヘイキンチ</t>
    </rPh>
    <rPh sb="145" eb="146">
      <t>ヤク</t>
    </rPh>
    <rPh sb="147" eb="148">
      <t>バイ</t>
    </rPh>
    <rPh sb="155" eb="157">
      <t>ケイヒ</t>
    </rPh>
    <rPh sb="157" eb="159">
      <t>カイシュウ</t>
    </rPh>
    <rPh sb="159" eb="160">
      <t>リツ</t>
    </rPh>
    <rPh sb="172" eb="174">
      <t>ゲンイン</t>
    </rPh>
    <rPh sb="176" eb="178">
      <t>テイガク</t>
    </rPh>
    <rPh sb="179" eb="182">
      <t>シヨウリョウ</t>
    </rPh>
    <rPh sb="183" eb="185">
      <t>カオク</t>
    </rPh>
    <rPh sb="186" eb="188">
      <t>サンザイ</t>
    </rPh>
    <rPh sb="194" eb="195">
      <t>トウ</t>
    </rPh>
    <rPh sb="198" eb="200">
      <t>コウガク</t>
    </rPh>
    <rPh sb="201" eb="203">
      <t>オスイ</t>
    </rPh>
    <rPh sb="203" eb="205">
      <t>ショリ</t>
    </rPh>
    <rPh sb="206" eb="207">
      <t>カカ</t>
    </rPh>
    <rPh sb="208" eb="210">
      <t>シホン</t>
    </rPh>
    <rPh sb="210" eb="211">
      <t>ヒ</t>
    </rPh>
    <rPh sb="215" eb="216">
      <t>カンガ</t>
    </rPh>
    <rPh sb="224" eb="226">
      <t>オスイ</t>
    </rPh>
    <rPh sb="226" eb="228">
      <t>ショリ</t>
    </rPh>
    <rPh sb="228" eb="230">
      <t>ゲンカ</t>
    </rPh>
    <rPh sb="231" eb="233">
      <t>ルイジ</t>
    </rPh>
    <rPh sb="233" eb="235">
      <t>ダンタイ</t>
    </rPh>
    <rPh sb="235" eb="238">
      <t>ヘイキンチ</t>
    </rPh>
    <rPh sb="239" eb="240">
      <t>ヤク</t>
    </rPh>
    <rPh sb="241" eb="242">
      <t>バイ</t>
    </rPh>
    <rPh sb="254" eb="256">
      <t>ゾウカ</t>
    </rPh>
    <rPh sb="256" eb="258">
      <t>ケイコウ</t>
    </rPh>
    <rPh sb="264" eb="266">
      <t>トウシ</t>
    </rPh>
    <rPh sb="271" eb="273">
      <t>イジ</t>
    </rPh>
    <rPh sb="273" eb="276">
      <t>カンリヒ</t>
    </rPh>
    <rPh sb="277" eb="279">
      <t>サクゲン</t>
    </rPh>
    <rPh sb="280" eb="282">
      <t>トリクミ</t>
    </rPh>
    <rPh sb="283" eb="285">
      <t>ヒツヨウ</t>
    </rPh>
    <rPh sb="286" eb="287">
      <t>カンガ</t>
    </rPh>
    <rPh sb="293" eb="295">
      <t>シセツ</t>
    </rPh>
    <rPh sb="295" eb="298">
      <t>リヨウリツ</t>
    </rPh>
    <rPh sb="299" eb="301">
      <t>ルイジ</t>
    </rPh>
    <rPh sb="301" eb="303">
      <t>ダンタイ</t>
    </rPh>
    <rPh sb="304" eb="306">
      <t>ヒカク</t>
    </rPh>
    <rPh sb="316" eb="318">
      <t>ヨウイン</t>
    </rPh>
    <rPh sb="322" eb="324">
      <t>セイビ</t>
    </rPh>
    <rPh sb="324" eb="326">
      <t>トチュウ</t>
    </rPh>
    <rPh sb="351" eb="353">
      <t>チイキ</t>
    </rPh>
    <rPh sb="354" eb="356">
      <t>トクセイ</t>
    </rPh>
    <rPh sb="356" eb="357">
      <t>ジョウ</t>
    </rPh>
    <rPh sb="359" eb="360">
      <t>ボン</t>
    </rPh>
    <rPh sb="360" eb="361">
      <t>マタ</t>
    </rPh>
    <rPh sb="362" eb="364">
      <t>ネンマツ</t>
    </rPh>
    <rPh sb="364" eb="366">
      <t>ネンシ</t>
    </rPh>
    <rPh sb="368" eb="370">
      <t>イットキ</t>
    </rPh>
    <rPh sb="371" eb="373">
      <t>ゾウダイ</t>
    </rPh>
    <rPh sb="375" eb="377">
      <t>ジキ</t>
    </rPh>
    <rPh sb="383" eb="385">
      <t>イッテイ</t>
    </rPh>
    <rPh sb="386" eb="388">
      <t>ヨユウ</t>
    </rPh>
    <rPh sb="389" eb="391">
      <t>ヒツヨウ</t>
    </rPh>
    <rPh sb="392" eb="393">
      <t>カンガ</t>
    </rPh>
    <rPh sb="401" eb="404">
      <t>スイセンカ</t>
    </rPh>
    <rPh sb="404" eb="405">
      <t>リツ</t>
    </rPh>
    <rPh sb="406" eb="407">
      <t>オオム</t>
    </rPh>
    <rPh sb="408" eb="410">
      <t>ルイジ</t>
    </rPh>
    <rPh sb="410" eb="412">
      <t>ダンタイ</t>
    </rPh>
    <rPh sb="412" eb="415">
      <t>ヘイキンチ</t>
    </rPh>
    <rPh sb="415" eb="416">
      <t>ナ</t>
    </rPh>
    <rPh sb="424" eb="425">
      <t>ヒ</t>
    </rPh>
    <rPh sb="426" eb="427">
      <t>ツヅ</t>
    </rPh>
    <rPh sb="428" eb="431">
      <t>スイセンカ</t>
    </rPh>
    <rPh sb="432" eb="434">
      <t>フキュウ</t>
    </rPh>
    <rPh sb="434" eb="436">
      <t>ソクシン</t>
    </rPh>
    <rPh sb="437" eb="438">
      <t>ツト</t>
    </rPh>
    <rPh sb="442" eb="444">
      <t>ヒツヨウ</t>
    </rPh>
    <phoneticPr fontId="4"/>
  </si>
  <si>
    <t>管渠はまだ新しいため、管渠改善の実績がありません。</t>
    <rPh sb="0" eb="2">
      <t>カンキョ</t>
    </rPh>
    <rPh sb="5" eb="6">
      <t>アタラ</t>
    </rPh>
    <rPh sb="11" eb="13">
      <t>カンキョ</t>
    </rPh>
    <rPh sb="13" eb="15">
      <t>カイゼン</t>
    </rPh>
    <rPh sb="16" eb="18">
      <t>ジッセキ</t>
    </rPh>
    <phoneticPr fontId="4"/>
  </si>
  <si>
    <t xml:space="preserve">本市の公共下水道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くことが必要と考えています。
</t>
    <rPh sb="177" eb="180">
      <t>テキセイカ</t>
    </rPh>
    <rPh sb="209" eb="210">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</si>
</sst>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01536"/>
        <c:axId val="1020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98801536"/>
        <c:axId val="102054912"/>
      </c:lineChart>
      <c:dateAx>
        <c:axId val="98801536"/>
        <c:scaling>
          <c:orientation val="minMax"/>
        </c:scaling>
        <c:delete val="1"/>
        <c:axPos val="b"/>
        <c:numFmt formatCode="ge" sourceLinked="1"/>
        <c:majorTickMark val="none"/>
        <c:minorTickMark val="none"/>
        <c:tickLblPos val="none"/>
        <c:crossAx val="102054912"/>
        <c:crosses val="autoZero"/>
        <c:auto val="1"/>
        <c:lblOffset val="100"/>
        <c:baseTimeUnit val="years"/>
      </c:dateAx>
      <c:valAx>
        <c:axId val="1020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41.65</c:v>
                </c:pt>
                <c:pt idx="1">
                  <c:v>43.82</c:v>
                </c:pt>
                <c:pt idx="2">
                  <c:v>43.96</c:v>
                </c:pt>
                <c:pt idx="3">
                  <c:v>44.57</c:v>
                </c:pt>
                <c:pt idx="4">
                  <c:v>45.62</c:v>
                </c:pt>
              </c:numCache>
            </c:numRef>
          </c:val>
        </c:ser>
        <c:dLbls>
          <c:showLegendKey val="0"/>
          <c:showVal val="0"/>
          <c:showCatName val="0"/>
          <c:showSerName val="0"/>
          <c:showPercent val="0"/>
          <c:showBubbleSize val="0"/>
        </c:dLbls>
        <c:gapWidth val="150"/>
        <c:axId val="102553088"/>
        <c:axId val="1025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157.25</c:v>
                </c:pt>
                <c:pt idx="1">
                  <c:v>181.7</c:v>
                </c:pt>
                <c:pt idx="2">
                  <c:v>178.57</c:v>
                </c:pt>
                <c:pt idx="3">
                  <c:v>151.65</c:v>
                </c:pt>
                <c:pt idx="4">
                  <c:v>149.82</c:v>
                </c:pt>
              </c:numCache>
            </c:numRef>
          </c:val>
          <c:smooth val="0"/>
        </c:ser>
        <c:dLbls>
          <c:showLegendKey val="0"/>
          <c:showVal val="0"/>
          <c:showCatName val="0"/>
          <c:showSerName val="0"/>
          <c:showPercent val="0"/>
          <c:showBubbleSize val="0"/>
        </c:dLbls>
        <c:marker val="1"/>
        <c:smooth val="0"/>
        <c:axId val="102553088"/>
        <c:axId val="102555008"/>
      </c:lineChart>
      <c:dateAx>
        <c:axId val="102553088"/>
        <c:scaling>
          <c:orientation val="minMax"/>
        </c:scaling>
        <c:delete val="1"/>
        <c:axPos val="b"/>
        <c:numFmt formatCode="ge" sourceLinked="1"/>
        <c:majorTickMark val="none"/>
        <c:minorTickMark val="none"/>
        <c:tickLblPos val="none"/>
        <c:crossAx val="102555008"/>
        <c:crosses val="autoZero"/>
        <c:auto val="1"/>
        <c:lblOffset val="100"/>
        <c:baseTimeUnit val="years"/>
      </c:dateAx>
      <c:valAx>
        <c:axId val="1025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86.66</c:v>
                </c:pt>
                <c:pt idx="1">
                  <c:v>87.14</c:v>
                </c:pt>
                <c:pt idx="2">
                  <c:v>84.66</c:v>
                </c:pt>
                <c:pt idx="3">
                  <c:v>82.93</c:v>
                </c:pt>
                <c:pt idx="4">
                  <c:v>83.55</c:v>
                </c:pt>
              </c:numCache>
            </c:numRef>
          </c:val>
        </c:ser>
        <c:dLbls>
          <c:showLegendKey val="0"/>
          <c:showVal val="0"/>
          <c:showCatName val="0"/>
          <c:showSerName val="0"/>
          <c:showPercent val="0"/>
          <c:showBubbleSize val="0"/>
        </c:dLbls>
        <c:gapWidth val="150"/>
        <c:axId val="102712448"/>
        <c:axId val="102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2712448"/>
        <c:axId val="102714368"/>
      </c:lineChart>
      <c:dateAx>
        <c:axId val="102712448"/>
        <c:scaling>
          <c:orientation val="minMax"/>
        </c:scaling>
        <c:delete val="1"/>
        <c:axPos val="b"/>
        <c:numFmt formatCode="ge" sourceLinked="1"/>
        <c:majorTickMark val="none"/>
        <c:minorTickMark val="none"/>
        <c:tickLblPos val="none"/>
        <c:crossAx val="102714368"/>
        <c:crosses val="autoZero"/>
        <c:auto val="1"/>
        <c:lblOffset val="100"/>
        <c:baseTimeUnit val="years"/>
      </c:dateAx>
      <c:valAx>
        <c:axId val="102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56.11</c:v>
                </c:pt>
                <c:pt idx="1">
                  <c:v>58.49</c:v>
                </c:pt>
                <c:pt idx="2">
                  <c:v>66.680000000000007</c:v>
                </c:pt>
                <c:pt idx="3">
                  <c:v>63.1</c:v>
                </c:pt>
                <c:pt idx="4">
                  <c:v>64.88</c:v>
                </c:pt>
              </c:numCache>
            </c:numRef>
          </c:val>
        </c:ser>
        <c:dLbls>
          <c:showLegendKey val="0"/>
          <c:showVal val="0"/>
          <c:showCatName val="0"/>
          <c:showSerName val="0"/>
          <c:showPercent val="0"/>
          <c:showBubbleSize val="0"/>
        </c:dLbls>
        <c:gapWidth val="150"/>
        <c:axId val="102734464"/>
        <c:axId val="1027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34464"/>
        <c:axId val="102741504"/>
      </c:lineChart>
      <c:dateAx>
        <c:axId val="102734464"/>
        <c:scaling>
          <c:orientation val="minMax"/>
        </c:scaling>
        <c:delete val="1"/>
        <c:axPos val="b"/>
        <c:numFmt formatCode="ge" sourceLinked="1"/>
        <c:majorTickMark val="none"/>
        <c:minorTickMark val="none"/>
        <c:tickLblPos val="none"/>
        <c:crossAx val="102741504"/>
        <c:crosses val="autoZero"/>
        <c:auto val="1"/>
        <c:lblOffset val="100"/>
        <c:baseTimeUnit val="years"/>
      </c:dateAx>
      <c:valAx>
        <c:axId val="1027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305856"/>
        <c:axId val="1164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305856"/>
        <c:axId val="116417664"/>
      </c:lineChart>
      <c:dateAx>
        <c:axId val="115305856"/>
        <c:scaling>
          <c:orientation val="minMax"/>
        </c:scaling>
        <c:delete val="1"/>
        <c:axPos val="b"/>
        <c:numFmt formatCode="ge" sourceLinked="1"/>
        <c:majorTickMark val="none"/>
        <c:minorTickMark val="none"/>
        <c:tickLblPos val="none"/>
        <c:crossAx val="116417664"/>
        <c:crosses val="autoZero"/>
        <c:auto val="1"/>
        <c:lblOffset val="100"/>
        <c:baseTimeUnit val="years"/>
      </c:dateAx>
      <c:valAx>
        <c:axId val="1164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193664"/>
        <c:axId val="131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93664"/>
        <c:axId val="131229568"/>
      </c:lineChart>
      <c:dateAx>
        <c:axId val="130193664"/>
        <c:scaling>
          <c:orientation val="minMax"/>
        </c:scaling>
        <c:delete val="1"/>
        <c:axPos val="b"/>
        <c:numFmt formatCode="ge" sourceLinked="1"/>
        <c:majorTickMark val="none"/>
        <c:minorTickMark val="none"/>
        <c:tickLblPos val="none"/>
        <c:crossAx val="131229568"/>
        <c:crosses val="autoZero"/>
        <c:auto val="1"/>
        <c:lblOffset val="100"/>
        <c:baseTimeUnit val="years"/>
      </c:dateAx>
      <c:valAx>
        <c:axId val="131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50304"/>
        <c:axId val="1024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50304"/>
        <c:axId val="102452224"/>
      </c:lineChart>
      <c:dateAx>
        <c:axId val="102450304"/>
        <c:scaling>
          <c:orientation val="minMax"/>
        </c:scaling>
        <c:delete val="1"/>
        <c:axPos val="b"/>
        <c:numFmt formatCode="ge" sourceLinked="1"/>
        <c:majorTickMark val="none"/>
        <c:minorTickMark val="none"/>
        <c:tickLblPos val="none"/>
        <c:crossAx val="102452224"/>
        <c:crosses val="autoZero"/>
        <c:auto val="1"/>
        <c:lblOffset val="100"/>
        <c:baseTimeUnit val="years"/>
      </c:dateAx>
      <c:valAx>
        <c:axId val="1024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68608"/>
        <c:axId val="102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68608"/>
        <c:axId val="102474880"/>
      </c:lineChart>
      <c:dateAx>
        <c:axId val="102468608"/>
        <c:scaling>
          <c:orientation val="minMax"/>
        </c:scaling>
        <c:delete val="1"/>
        <c:axPos val="b"/>
        <c:numFmt formatCode="ge" sourceLinked="1"/>
        <c:majorTickMark val="none"/>
        <c:minorTickMark val="none"/>
        <c:tickLblPos val="none"/>
        <c:crossAx val="102474880"/>
        <c:crosses val="autoZero"/>
        <c:auto val="1"/>
        <c:lblOffset val="100"/>
        <c:baseTimeUnit val="years"/>
      </c:dateAx>
      <c:valAx>
        <c:axId val="102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3498.96</c:v>
                </c:pt>
                <c:pt idx="1">
                  <c:v>2650.09</c:v>
                </c:pt>
                <c:pt idx="2">
                  <c:v>2740.49</c:v>
                </c:pt>
                <c:pt idx="3">
                  <c:v>3064.72</c:v>
                </c:pt>
                <c:pt idx="4">
                  <c:v>3156.11</c:v>
                </c:pt>
              </c:numCache>
            </c:numRef>
          </c:val>
        </c:ser>
        <c:dLbls>
          <c:showLegendKey val="0"/>
          <c:showVal val="0"/>
          <c:showCatName val="0"/>
          <c:showSerName val="0"/>
          <c:showPercent val="0"/>
          <c:showBubbleSize val="0"/>
        </c:dLbls>
        <c:gapWidth val="150"/>
        <c:axId val="102488704"/>
        <c:axId val="102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02488704"/>
        <c:axId val="102490880"/>
      </c:lineChart>
      <c:dateAx>
        <c:axId val="102488704"/>
        <c:scaling>
          <c:orientation val="minMax"/>
        </c:scaling>
        <c:delete val="1"/>
        <c:axPos val="b"/>
        <c:numFmt formatCode="ge" sourceLinked="1"/>
        <c:majorTickMark val="none"/>
        <c:minorTickMark val="none"/>
        <c:tickLblPos val="none"/>
        <c:crossAx val="102490880"/>
        <c:crosses val="autoZero"/>
        <c:auto val="1"/>
        <c:lblOffset val="100"/>
        <c:baseTimeUnit val="years"/>
      </c:dateAx>
      <c:valAx>
        <c:axId val="1024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34.99</c:v>
                </c:pt>
                <c:pt idx="1">
                  <c:v>39.78</c:v>
                </c:pt>
                <c:pt idx="2">
                  <c:v>37.35</c:v>
                </c:pt>
                <c:pt idx="3">
                  <c:v>35.200000000000003</c:v>
                </c:pt>
                <c:pt idx="4">
                  <c:v>34.15</c:v>
                </c:pt>
              </c:numCache>
            </c:numRef>
          </c:val>
        </c:ser>
        <c:dLbls>
          <c:showLegendKey val="0"/>
          <c:showVal val="0"/>
          <c:showCatName val="0"/>
          <c:showSerName val="0"/>
          <c:showPercent val="0"/>
          <c:showBubbleSize val="0"/>
        </c:dLbls>
        <c:gapWidth val="150"/>
        <c:axId val="102504704"/>
        <c:axId val="1025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2504704"/>
        <c:axId val="102506880"/>
      </c:lineChart>
      <c:dateAx>
        <c:axId val="102504704"/>
        <c:scaling>
          <c:orientation val="minMax"/>
        </c:scaling>
        <c:delete val="1"/>
        <c:axPos val="b"/>
        <c:numFmt formatCode="ge" sourceLinked="1"/>
        <c:majorTickMark val="none"/>
        <c:minorTickMark val="none"/>
        <c:tickLblPos val="none"/>
        <c:crossAx val="102506880"/>
        <c:crosses val="autoZero"/>
        <c:auto val="1"/>
        <c:lblOffset val="100"/>
        <c:baseTimeUnit val="years"/>
      </c:dateAx>
      <c:valAx>
        <c:axId val="1025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427.9</c:v>
                </c:pt>
                <c:pt idx="1">
                  <c:v>378.15</c:v>
                </c:pt>
                <c:pt idx="2">
                  <c:v>404.16</c:v>
                </c:pt>
                <c:pt idx="3">
                  <c:v>430.09</c:v>
                </c:pt>
                <c:pt idx="4">
                  <c:v>451.49</c:v>
                </c:pt>
              </c:numCache>
            </c:numRef>
          </c:val>
        </c:ser>
        <c:dLbls>
          <c:showLegendKey val="0"/>
          <c:showVal val="0"/>
          <c:showCatName val="0"/>
          <c:showSerName val="0"/>
          <c:showPercent val="0"/>
          <c:showBubbleSize val="0"/>
        </c:dLbls>
        <c:gapWidth val="150"/>
        <c:axId val="102532992"/>
        <c:axId val="1025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2532992"/>
        <c:axId val="102539264"/>
      </c:lineChart>
      <c:dateAx>
        <c:axId val="102532992"/>
        <c:scaling>
          <c:orientation val="minMax"/>
        </c:scaling>
        <c:delete val="1"/>
        <c:axPos val="b"/>
        <c:numFmt formatCode="ge" sourceLinked="1"/>
        <c:majorTickMark val="none"/>
        <c:minorTickMark val="none"/>
        <c:tickLblPos val="none"/>
        <c:crossAx val="102539264"/>
        <c:crosses val="autoZero"/>
        <c:auto val="1"/>
        <c:lblOffset val="100"/>
        <c:baseTimeUnit val="years"/>
      </c:dateAx>
      <c:valAx>
        <c:axId val="1025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綾部市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35419</v>
      </c>
      <c r="AM8" s="64"/>
      <c r="AN8" s="64"/>
      <c r="AO8" s="64"/>
      <c r="AP8" s="64"/>
      <c r="AQ8" s="64"/>
      <c r="AR8" s="64"/>
      <c r="AS8" s="64"/>
      <c r="AT8" s="63">
        <f>データ!S6</f>
        <v>347.1</v>
      </c>
      <c r="AU8" s="63"/>
      <c r="AV8" s="63"/>
      <c r="AW8" s="63"/>
      <c r="AX8" s="63"/>
      <c r="AY8" s="63"/>
      <c r="AZ8" s="63"/>
      <c r="BA8" s="63"/>
      <c r="BB8" s="63">
        <f>データ!T6</f>
        <v>102.04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37.67</v>
      </c>
      <c r="Q10" s="63"/>
      <c r="R10" s="63"/>
      <c r="S10" s="63"/>
      <c r="T10" s="63"/>
      <c r="U10" s="63"/>
      <c r="V10" s="63"/>
      <c r="W10" s="63">
        <f>データ!P6</f>
        <v>93.77</v>
      </c>
      <c r="X10" s="63"/>
      <c r="Y10" s="63"/>
      <c r="Z10" s="63"/>
      <c r="AA10" s="63"/>
      <c r="AB10" s="63"/>
      <c r="AC10" s="63"/>
      <c r="AD10" s="64">
        <f>データ!Q6</f>
        <v>2376</v>
      </c>
      <c r="AE10" s="64"/>
      <c r="AF10" s="64"/>
      <c r="AG10" s="64"/>
      <c r="AH10" s="64"/>
      <c r="AI10" s="64"/>
      <c r="AJ10" s="64"/>
      <c r="AK10" s="2"/>
      <c r="AL10" s="64">
        <f>データ!U6</f>
        <v>13240</v>
      </c>
      <c r="AM10" s="64"/>
      <c r="AN10" s="64"/>
      <c r="AO10" s="64"/>
      <c r="AP10" s="64"/>
      <c r="AQ10" s="64"/>
      <c r="AR10" s="64"/>
      <c r="AS10" s="64"/>
      <c r="AT10" s="63">
        <f>データ!V6</f>
        <v>3.57</v>
      </c>
      <c r="AU10" s="63"/>
      <c r="AV10" s="63"/>
      <c r="AW10" s="63"/>
      <c r="AX10" s="63"/>
      <c r="AY10" s="63"/>
      <c r="AZ10" s="63"/>
      <c r="BA10" s="63"/>
      <c r="BB10" s="63">
        <f>データ!W6</f>
        <v>3708.68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262030</v>
      </c>
      <c r="D6" s="31">
        <f t="shared" si="3"/>
        <v>47</v>
      </c>
      <c r="E6" s="31">
        <f t="shared" si="3"/>
        <v>17</v>
      </c>
      <c r="F6" s="31">
        <f t="shared" si="3"/>
        <v>1</v>
      </c>
      <c r="G6" s="31">
        <f t="shared" si="3"/>
        <v>0</v>
      </c>
      <c r="H6" s="31" t="str">
        <f t="shared" si="3"/>
        <v>京都府　綾部市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37.67</v>
      </c>
      <c r="P6" s="32">
        <f t="shared" si="3"/>
        <v>93.77</v>
      </c>
      <c r="Q6" s="32">
        <f t="shared" si="3"/>
        <v>2376</v>
      </c>
      <c r="R6" s="32">
        <f t="shared" si="3"/>
        <v>35419</v>
      </c>
      <c r="S6" s="32">
        <f t="shared" si="3"/>
        <v>347.1</v>
      </c>
      <c r="T6" s="32">
        <f t="shared" si="3"/>
        <v>102.04</v>
      </c>
      <c r="U6" s="32">
        <f t="shared" si="3"/>
        <v>13240</v>
      </c>
      <c r="V6" s="32">
        <f t="shared" si="3"/>
        <v>3.57</v>
      </c>
      <c r="W6" s="32">
        <f t="shared" si="3"/>
        <v>3708.68</v>
      </c>
      <c r="X6" s="33">
        <f>IF(X7="",NA(),X7)</f>
        <v>56.11</v>
      </c>
      <c r="Y6" s="33">
        <f t="shared" ref="Y6:AG6" si="4">IF(Y7="",NA(),Y7)</f>
        <v>58.49</v>
      </c>
      <c r="Z6" s="33">
        <f t="shared" si="4"/>
        <v>66.680000000000007</v>
      </c>
      <c r="AA6" s="33">
        <f t="shared" si="4"/>
        <v>63.1</v>
      </c>
      <c r="AB6" s="33">
        <f t="shared" si="4"/>
        <v>64.88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3498.96</v>
      </c>
      <c r="BF6" s="33">
        <f t="shared" ref="BF6:BN6" si="7">IF(BF7="",NA(),BF7)</f>
        <v>2650.09</v>
      </c>
      <c r="BG6" s="33">
        <f t="shared" si="7"/>
        <v>2740.49</v>
      </c>
      <c r="BH6" s="33">
        <f t="shared" si="7"/>
        <v>3064.72</v>
      </c>
      <c r="BI6" s="33">
        <f t="shared" si="7"/>
        <v>3156.11</v>
      </c>
      <c r="BJ6" s="33">
        <f t="shared" si="7"/>
        <v>1320.98</v>
      </c>
      <c r="BK6" s="33">
        <f t="shared" si="7"/>
        <v>1334.01</v>
      </c>
      <c r="BL6" s="33">
        <f t="shared" si="7"/>
        <v>1273.52</v>
      </c>
      <c r="BM6" s="33">
        <f t="shared" si="7"/>
        <v>1209.95</v>
      </c>
      <c r="BN6" s="33">
        <f t="shared" si="7"/>
        <v>1136.5</v>
      </c>
      <c r="BO6" s="32" t="str">
        <f>IF(BO7="","",IF(BO7="-","【-】","【"&amp;SUBSTITUTE(TEXT(BO7,"#,##0.00"),"-","△")&amp;"】"))</f>
        <v>【776.35】</v>
      </c>
      <c r="BP6" s="33">
        <f>IF(BP7="",NA(),BP7)</f>
        <v>34.99</v>
      </c>
      <c r="BQ6" s="33">
        <f t="shared" ref="BQ6:BY6" si="8">IF(BQ7="",NA(),BQ7)</f>
        <v>39.78</v>
      </c>
      <c r="BR6" s="33">
        <f t="shared" si="8"/>
        <v>37.35</v>
      </c>
      <c r="BS6" s="33">
        <f t="shared" si="8"/>
        <v>35.200000000000003</v>
      </c>
      <c r="BT6" s="33">
        <f t="shared" si="8"/>
        <v>34.15</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427.9</v>
      </c>
      <c r="CB6" s="33">
        <f t="shared" ref="CB6:CJ6" si="9">IF(CB7="",NA(),CB7)</f>
        <v>378.15</v>
      </c>
      <c r="CC6" s="33">
        <f t="shared" si="9"/>
        <v>404.16</v>
      </c>
      <c r="CD6" s="33">
        <f t="shared" si="9"/>
        <v>430.09</v>
      </c>
      <c r="CE6" s="33">
        <f t="shared" si="9"/>
        <v>451.49</v>
      </c>
      <c r="CF6" s="33">
        <f t="shared" si="9"/>
        <v>222.94</v>
      </c>
      <c r="CG6" s="33">
        <f t="shared" si="9"/>
        <v>224.83</v>
      </c>
      <c r="CH6" s="33">
        <f t="shared" si="9"/>
        <v>224.94</v>
      </c>
      <c r="CI6" s="33">
        <f t="shared" si="9"/>
        <v>220.67</v>
      </c>
      <c r="CJ6" s="33">
        <f t="shared" si="9"/>
        <v>217.82</v>
      </c>
      <c r="CK6" s="32" t="str">
        <f>IF(CK7="","",IF(CK7="-","【-】","【"&amp;SUBSTITUTE(TEXT(CK7,"#,##0.00"),"-","△")&amp;"】"))</f>
        <v>【142.28】</v>
      </c>
      <c r="CL6" s="33">
        <f>IF(CL7="",NA(),CL7)</f>
        <v>41.65</v>
      </c>
      <c r="CM6" s="33">
        <f t="shared" ref="CM6:CU6" si="10">IF(CM7="",NA(),CM7)</f>
        <v>43.82</v>
      </c>
      <c r="CN6" s="33">
        <f t="shared" si="10"/>
        <v>43.96</v>
      </c>
      <c r="CO6" s="33">
        <f t="shared" si="10"/>
        <v>44.57</v>
      </c>
      <c r="CP6" s="33">
        <f t="shared" si="10"/>
        <v>45.62</v>
      </c>
      <c r="CQ6" s="33">
        <f t="shared" si="10"/>
        <v>157.25</v>
      </c>
      <c r="CR6" s="33">
        <f t="shared" si="10"/>
        <v>181.7</v>
      </c>
      <c r="CS6" s="33">
        <f t="shared" si="10"/>
        <v>178.57</v>
      </c>
      <c r="CT6" s="33">
        <f t="shared" si="10"/>
        <v>151.65</v>
      </c>
      <c r="CU6" s="33">
        <f t="shared" si="10"/>
        <v>149.82</v>
      </c>
      <c r="CV6" s="32" t="str">
        <f>IF(CV7="","",IF(CV7="-","【-】","【"&amp;SUBSTITUTE(TEXT(CV7,"#,##0.00"),"-","△")&amp;"】"))</f>
        <v>【86.58】</v>
      </c>
      <c r="CW6" s="33">
        <f>IF(CW7="",NA(),CW7)</f>
        <v>86.66</v>
      </c>
      <c r="CX6" s="33">
        <f t="shared" ref="CX6:DF6" si="11">IF(CX7="",NA(),CX7)</f>
        <v>87.14</v>
      </c>
      <c r="CY6" s="33">
        <f t="shared" si="11"/>
        <v>84.66</v>
      </c>
      <c r="CZ6" s="33">
        <f t="shared" si="11"/>
        <v>82.93</v>
      </c>
      <c r="DA6" s="33">
        <f t="shared" si="11"/>
        <v>83.55</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x14ac:dyDescent="0.15">
      <c r="A7" s="26"/>
      <c r="B7" s="35">
        <v>2014</v>
      </c>
      <c r="C7" s="35">
        <v>262030</v>
      </c>
      <c r="D7" s="35">
        <v>47</v>
      </c>
      <c r="E7" s="35">
        <v>17</v>
      </c>
      <c r="F7" s="35">
        <v>1</v>
      </c>
      <c r="G7" s="35">
        <v>0</v>
      </c>
      <c r="H7" s="35" t="s">
        <v>96</v>
      </c>
      <c r="I7" s="35" t="s">
        <v>97</v>
      </c>
      <c r="J7" s="35" t="s">
        <v>98</v>
      </c>
      <c r="K7" s="35" t="s">
        <v>99</v>
      </c>
      <c r="L7" s="35" t="s">
        <v>100</v>
      </c>
      <c r="M7" s="36" t="s">
        <v>101</v>
      </c>
      <c r="N7" s="36" t="s">
        <v>102</v>
      </c>
      <c r="O7" s="36">
        <v>37.67</v>
      </c>
      <c r="P7" s="36">
        <v>93.77</v>
      </c>
      <c r="Q7" s="36">
        <v>2376</v>
      </c>
      <c r="R7" s="36">
        <v>35419</v>
      </c>
      <c r="S7" s="36">
        <v>347.1</v>
      </c>
      <c r="T7" s="36">
        <v>102.04</v>
      </c>
      <c r="U7" s="36">
        <v>13240</v>
      </c>
      <c r="V7" s="36">
        <v>3.57</v>
      </c>
      <c r="W7" s="36">
        <v>3708.68</v>
      </c>
      <c r="X7" s="36">
        <v>56.11</v>
      </c>
      <c r="Y7" s="36">
        <v>58.49</v>
      </c>
      <c r="Z7" s="36">
        <v>66.680000000000007</v>
      </c>
      <c r="AA7" s="36">
        <v>63.1</v>
      </c>
      <c r="AB7" s="36">
        <v>64.88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3498.96</v>
      </c>
      <c r="BF7" s="36">
        <v>2650.09</v>
      </c>
      <c r="BG7" s="36">
        <v>2740.49</v>
      </c>
      <c r="BH7" s="36">
        <v>3064.72</v>
      </c>
      <c r="BI7" s="36">
        <v>3156.11</v>
      </c>
      <c r="BJ7" s="36">
        <v>1320.98</v>
      </c>
      <c r="BK7" s="36">
        <v>1334.01</v>
      </c>
      <c r="BL7" s="36">
        <v>1273.52</v>
      </c>
      <c r="BM7" s="36">
        <v>1209.95</v>
      </c>
      <c r="BN7" s="36">
        <v>1136.5</v>
      </c>
      <c r="BO7" s="36">
        <v>776.35</v>
      </c>
      <c r="BP7" s="36">
        <v>34.99</v>
      </c>
      <c r="BQ7" s="36">
        <v>39.78</v>
      </c>
      <c r="BR7" s="36">
        <v>37.35</v>
      </c>
      <c r="BS7" s="36">
        <v>35.200000000000003</v>
      </c>
      <c r="BT7" s="36">
        <v>34.15</v>
      </c>
      <c r="BU7" s="36">
        <v>68.63</v>
      </c>
      <c r="BV7" s="36">
        <v>67.14</v>
      </c>
      <c r="BW7" s="36">
        <v>67.849999999999994</v>
      </c>
      <c r="BX7" s="36">
        <v>69.48</v>
      </c>
      <c r="BY7" s="36">
        <v>71.650000000000006</v>
      </c>
      <c r="BZ7" s="36">
        <v>96.57</v>
      </c>
      <c r="CA7" s="36">
        <v>427.9</v>
      </c>
      <c r="CB7" s="36">
        <v>378.15</v>
      </c>
      <c r="CC7" s="36">
        <v>404.16</v>
      </c>
      <c r="CD7" s="36">
        <v>430.09</v>
      </c>
      <c r="CE7" s="36">
        <v>451.49</v>
      </c>
      <c r="CF7" s="36">
        <v>222.94</v>
      </c>
      <c r="CG7" s="36">
        <v>224.83</v>
      </c>
      <c r="CH7" s="36">
        <v>224.94</v>
      </c>
      <c r="CI7" s="36">
        <v>220.67</v>
      </c>
      <c r="CJ7" s="36">
        <v>217.82</v>
      </c>
      <c r="CK7" s="36">
        <v>142.28</v>
      </c>
      <c r="CL7" s="36">
        <v>41.65</v>
      </c>
      <c r="CM7" s="36">
        <v>43.82</v>
      </c>
      <c r="CN7" s="36">
        <v>43.96</v>
      </c>
      <c r="CO7" s="36">
        <v>44.57</v>
      </c>
      <c r="CP7" s="36">
        <v>45.62</v>
      </c>
      <c r="CQ7" s="36">
        <v>157.25</v>
      </c>
      <c r="CR7" s="36">
        <v>181.7</v>
      </c>
      <c r="CS7" s="36">
        <v>178.57</v>
      </c>
      <c r="CT7" s="36">
        <v>151.65</v>
      </c>
      <c r="CU7" s="36">
        <v>149.82</v>
      </c>
      <c r="CV7" s="36">
        <v>86.58</v>
      </c>
      <c r="CW7" s="36">
        <v>86.66</v>
      </c>
      <c r="CX7" s="36">
        <v>87.14</v>
      </c>
      <c r="CY7" s="36">
        <v>84.66</v>
      </c>
      <c r="CZ7" s="36">
        <v>82.93</v>
      </c>
      <c r="DA7" s="36">
        <v>83.55</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2016-02-16T09:47:56Z</cp:lastPrinted>
  <dcterms:created xsi:type="dcterms:W3CDTF">2016-01-14T10:40:30Z</dcterms:created>
  <dcterms:modified xsi:type="dcterms:W3CDTF">2016-03-08T07:36:00Z</dcterms:modified>
  <cp:category/>
</cp:coreProperties>
</file>