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W10" i="4" s="1"/>
  <c r="O6" i="5"/>
  <c r="P10" i="4" s="1"/>
  <c r="N6" i="5"/>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W8" i="4"/>
  <c r="B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<sst xmlns="http://schemas.openxmlformats.org/spreadsheetml/2006/main" count="232" uniqueCount="111">
  <si>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</si>
  <si>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</si>
  <si>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</si>
  <si>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</si>
  <si>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</si>
  <si>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</si>
  <si>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</si>
  <si>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</si>
  <si>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</si>
  <si>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</si>
  <si>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</si>
  <si>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</si>
  <si>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</si>
  <si>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</si>
  <si>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</si>
  <si>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</si>
  <si>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</si>
  <si>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</si>
  <si>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</si>
  <si>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</si>
  <si>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</si>
  <si>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</si>
  <si>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</si>
  <si>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</si>
  <si>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</si>
  <si>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</si>
  <si>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</si>
  <si>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</si>
  <si>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</si>
  <si>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</si>
  <si>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</si>
  <si>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</si>
  <si>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</si>
  <si>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</si>
  <si>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</si>
  <si>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</si>
  <si>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</si>
  <si>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</si>
  <si>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</si>
  <si>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</si>
  <si>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</si>
  <si>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</si>
  <si>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</si>
  <si>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</si>
  <si>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</si>
  <si>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</si>
  <si>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</si>
  <si>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</si>
  <si>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</si>
  <si>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</si>
  <si>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</si>
  <si>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</si>
  <si>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</si>
  <si>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</si>
  <si>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</si>
  <si>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</si>
  <si>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</si>
  <si>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</si>
  <si>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</si>
  <si>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</si>
  <si>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</si>
  <si>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</si>
  <si>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</si>
  <si>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</si>
  <si>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</si>
  <si>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</si>
  <si>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</si>
  <si>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</si>
  <si>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</si>
  <si>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</si>
  <si>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</si>
  <si>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</si>
  <si>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</si>
  <si>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</si>
  <si>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</si>
  <si>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</si>
  <si>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</si>
  <si>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</si>
  <si>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</si>
  <si>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</si>
  <si>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</si>
  <si>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</si>
  <si>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</si>
  <si>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</si>
  <si>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</si>
  <si>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</si>
  <si>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</si>
  <si>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</si>
  <si>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</si>
  <si>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</si>
  <si>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</si>
  <si>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</si>
  <si>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</si>
  <si>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</si>
  <si>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</si>
  <si>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</si>
  <si>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舞鶴市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</si>
  <si>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</si>
  <si>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</si>
  <si>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</si>
  <si>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</si>
  <si>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</si>
  <si>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</si>
  <si>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</si>
  <si>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</si>
  <si>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</si>
  <si>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</si>
  <si>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</si>
  <si>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老朽化した機器等の取替など、適切な維持管理に努めるとともに、人口減少等の社会環境の変化に対応した運転方法の工夫などを行うことで、維持管理費を抑制し、更新工事の事業費確保に努めていきます。</t>
    <rPh sb="1" eb="4">
      <t>ロウキュウカ</t>
    </rPh>
    <rPh sb="6" eb="9">
      <t>キキトウ</t>
    </rPh>
    <rPh sb="10" eb="12">
      <t>トリカエ</t>
    </rPh>
    <rPh sb="15" eb="17">
      <t>テキセツ</t>
    </rPh>
    <rPh sb="18" eb="20">
      <t>イジ</t>
    </rPh>
    <rPh sb="20" eb="22">
      <t>カンリ</t>
    </rPh>
    <rPh sb="23" eb="24">
      <t>ツト</t>
    </rPh>
    <rPh sb="31" eb="33">
      <t>ジンコウ</t>
    </rPh>
    <rPh sb="33" eb="36">
      <t>ゲンショウトウ</t>
    </rPh>
    <rPh sb="37" eb="39">
      <t>シャカイ</t>
    </rPh>
    <rPh sb="39" eb="41">
      <t>カンキョウ</t>
    </rPh>
    <rPh sb="42" eb="44">
      <t>ヘンカ</t>
    </rPh>
    <rPh sb="45" eb="47">
      <t>タイオウ</t>
    </rPh>
    <rPh sb="49" eb="51">
      <t>ウンテン</t>
    </rPh>
    <rPh sb="51" eb="53">
      <t>ホウホウ</t>
    </rPh>
    <rPh sb="54" eb="56">
      <t>クフウ</t>
    </rPh>
    <rPh sb="59" eb="60">
      <t>オコナ</t>
    </rPh>
    <rPh sb="65" eb="67">
      <t>イジ</t>
    </rPh>
    <rPh sb="67" eb="70">
      <t>カンリヒ</t>
    </rPh>
    <rPh sb="71" eb="73">
      <t>ヨクセイ</t>
    </rPh>
    <rPh sb="75" eb="77">
      <t>コウシン</t>
    </rPh>
    <rPh sb="77" eb="79">
      <t>コウジ</t>
    </rPh>
    <rPh sb="80" eb="83">
      <t>ジギョウヒ</t>
    </rPh>
    <rPh sb="83" eb="85">
      <t>カクホ</t>
    </rPh>
    <rPh sb="86" eb="87">
      <t>ツト</t>
    </rPh>
    <phoneticPr fontId="4"/>
  </si>
  <si>
    <t>　今後、水洗化人口の減少に伴う使用料収入の減収、地方債償還費の増加等により、下水道経営は大変厳しい状況になると見込まれることから、現在、使用料の見直しと公費負担のあり方を検討しています。また、平成３０年４月から地方公営企業法を適用して、企業会計方式を取り入れることにより、健全で安定的な事業運営の構築を目指します。</t>
    <rPh sb="1" eb="3">
      <t>コンゴ</t>
    </rPh>
    <rPh sb="4" eb="7">
      <t>スイセンカ</t>
    </rPh>
    <rPh sb="7" eb="9">
      <t>ジンコウ</t>
    </rPh>
    <rPh sb="10" eb="12">
      <t>ゲンショウ</t>
    </rPh>
    <rPh sb="13" eb="14">
      <t>トモナ</t>
    </rPh>
    <rPh sb="33" eb="34">
      <t>トウ</t>
    </rPh>
    <rPh sb="65" eb="67">
      <t>ゲンザイ</t>
    </rPh>
    <phoneticPr fontId="4"/>
  </si>
  <si>
    <t>　個別集落排水事業は、平成１１年に着手し、すでに事業が完了しています。地域人口も減少する中、使用料の増収を見込むことは困難な状況にあり、施設老朽化に伴う施設修繕の増加により、維持管理費が上昇しています。以上のことから、⑤の経費回収率（料金水準の適切性）は低くなり、⑥の汚水処理原価（費用の効率性）は上昇しています。
　</t>
    <rPh sb="1" eb="3">
      <t>コベツ</t>
    </rPh>
    <rPh sb="24" eb="26">
      <t>ジギョウ</t>
    </rPh>
    <rPh sb="35" eb="37">
      <t>チイキ</t>
    </rPh>
    <rPh sb="37" eb="39">
      <t>ジンコウ</t>
    </rPh>
    <rPh sb="40" eb="42">
      <t>ゲンショウ</t>
    </rPh>
    <rPh sb="44" eb="45">
      <t>ナカ</t>
    </rPh>
    <rPh sb="46" eb="49">
      <t>シヨウリョウ</t>
    </rPh>
    <rPh sb="50" eb="52">
      <t>ゾウシュウ</t>
    </rPh>
    <rPh sb="53" eb="55">
      <t>ミコ</t>
    </rPh>
    <rPh sb="59" eb="61">
      <t>コンナン</t>
    </rPh>
    <rPh sb="62" eb="64">
      <t>ジョウキョウ</t>
    </rPh>
    <rPh sb="68" eb="70">
      <t>シセツ</t>
    </rPh>
    <rPh sb="70" eb="73">
      <t>ロウキュウカ</t>
    </rPh>
    <rPh sb="74" eb="75">
      <t>トモナ</t>
    </rPh>
    <rPh sb="76" eb="78">
      <t>シセツ</t>
    </rPh>
    <rPh sb="78" eb="80">
      <t>シュウゼン</t>
    </rPh>
    <rPh sb="81" eb="83">
      <t>ゾウカ</t>
    </rPh>
    <rPh sb="87" eb="89">
      <t>イジ</t>
    </rPh>
    <rPh sb="89" eb="92">
      <t>カンリヒ</t>
    </rPh>
    <rPh sb="93" eb="95">
      <t>ジョウショウ</t>
    </rPh>
    <rPh sb="101" eb="103">
      <t>イジョウ</t>
    </rPh>
    <rPh sb="127" eb="128">
      <t>ヒク</t>
    </rPh>
    <rPh sb="149" eb="151">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</si>
</sst>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635136"/>
        <c:axId val="329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2635136"/>
        <c:axId val="32903552"/>
      </c:lineChart>
      <c:dateAx>
        <c:axId val="32635136"/>
        <c:scaling>
          <c:orientation val="minMax"/>
        </c:scaling>
        <c:delete val="1"/>
        <c:axPos val="b"/>
        <c:numFmt formatCode="ge" sourceLinked="1"/>
        <c:majorTickMark val="none"/>
        <c:minorTickMark val="none"/>
        <c:tickLblPos val="none"/>
        <c:crossAx val="32903552"/>
        <c:crosses val="autoZero"/>
        <c:auto val="1"/>
        <c:lblOffset val="100"/>
        <c:baseTimeUnit val="years"/>
      </c:dateAx>
      <c:valAx>
        <c:axId val="329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30.77</c:v>
                </c:pt>
                <c:pt idx="1">
                  <c:v>30.77</c:v>
                </c:pt>
                <c:pt idx="2">
                  <c:v>30.77</c:v>
                </c:pt>
                <c:pt idx="3">
                  <c:v>30.77</c:v>
                </c:pt>
                <c:pt idx="4">
                  <c:v>23.08</c:v>
                </c:pt>
              </c:numCache>
            </c:numRef>
          </c:val>
        </c:ser>
        <c:dLbls>
          <c:showLegendKey val="0"/>
          <c:showVal val="0"/>
          <c:showCatName val="0"/>
          <c:showSerName val="0"/>
          <c:showPercent val="0"/>
          <c:showBubbleSize val="0"/>
        </c:dLbls>
        <c:gapWidth val="150"/>
        <c:axId val="89852928"/>
        <c:axId val="903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58.82</c:v>
                </c:pt>
                <c:pt idx="4">
                  <c:v>52.52</c:v>
                </c:pt>
              </c:numCache>
            </c:numRef>
          </c:val>
          <c:smooth val="0"/>
        </c:ser>
        <c:dLbls>
          <c:showLegendKey val="0"/>
          <c:showVal val="0"/>
          <c:showCatName val="0"/>
          <c:showSerName val="0"/>
          <c:showPercent val="0"/>
          <c:showBubbleSize val="0"/>
        </c:dLbls>
        <c:marker val="1"/>
        <c:smooth val="0"/>
        <c:axId val="89852928"/>
        <c:axId val="90399872"/>
      </c:lineChart>
      <c:dateAx>
        <c:axId val="89852928"/>
        <c:scaling>
          <c:orientation val="minMax"/>
        </c:scaling>
        <c:delete val="1"/>
        <c:axPos val="b"/>
        <c:numFmt formatCode="ge" sourceLinked="1"/>
        <c:majorTickMark val="none"/>
        <c:minorTickMark val="none"/>
        <c:tickLblPos val="none"/>
        <c:crossAx val="90399872"/>
        <c:crosses val="autoZero"/>
        <c:auto val="1"/>
        <c:lblOffset val="100"/>
        <c:baseTimeUnit val="years"/>
      </c:dateAx>
      <c:valAx>
        <c:axId val="903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0420352"/>
        <c:axId val="904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71.760000000000005</c:v>
                </c:pt>
                <c:pt idx="4">
                  <c:v>84.94</c:v>
                </c:pt>
              </c:numCache>
            </c:numRef>
          </c:val>
          <c:smooth val="0"/>
        </c:ser>
        <c:dLbls>
          <c:showLegendKey val="0"/>
          <c:showVal val="0"/>
          <c:showCatName val="0"/>
          <c:showSerName val="0"/>
          <c:showPercent val="0"/>
          <c:showBubbleSize val="0"/>
        </c:dLbls>
        <c:marker val="1"/>
        <c:smooth val="0"/>
        <c:axId val="90420352"/>
        <c:axId val="90422656"/>
      </c:lineChart>
      <c:dateAx>
        <c:axId val="90420352"/>
        <c:scaling>
          <c:orientation val="minMax"/>
        </c:scaling>
        <c:delete val="1"/>
        <c:axPos val="b"/>
        <c:numFmt formatCode="ge" sourceLinked="1"/>
        <c:majorTickMark val="none"/>
        <c:minorTickMark val="none"/>
        <c:tickLblPos val="none"/>
        <c:crossAx val="90422656"/>
        <c:crosses val="autoZero"/>
        <c:auto val="1"/>
        <c:lblOffset val="100"/>
        <c:baseTimeUnit val="years"/>
      </c:dateAx>
      <c:valAx>
        <c:axId val="904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186.49</c:v>
                </c:pt>
                <c:pt idx="1">
                  <c:v>85.01</c:v>
                </c:pt>
                <c:pt idx="2">
                  <c:v>82.92</c:v>
                </c:pt>
                <c:pt idx="3">
                  <c:v>80</c:v>
                </c:pt>
                <c:pt idx="4">
                  <c:v>78.89</c:v>
                </c:pt>
              </c:numCache>
            </c:numRef>
          </c:val>
        </c:ser>
        <c:dLbls>
          <c:showLegendKey val="0"/>
          <c:showVal val="0"/>
          <c:showCatName val="0"/>
          <c:showSerName val="0"/>
          <c:showPercent val="0"/>
          <c:showBubbleSize val="0"/>
        </c:dLbls>
        <c:gapWidth val="150"/>
        <c:axId val="32960896"/>
        <c:axId val="329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60896"/>
        <c:axId val="32963968"/>
      </c:lineChart>
      <c:dateAx>
        <c:axId val="32960896"/>
        <c:scaling>
          <c:orientation val="minMax"/>
        </c:scaling>
        <c:delete val="1"/>
        <c:axPos val="b"/>
        <c:numFmt formatCode="ge" sourceLinked="1"/>
        <c:majorTickMark val="none"/>
        <c:minorTickMark val="none"/>
        <c:tickLblPos val="none"/>
        <c:crossAx val="32963968"/>
        <c:crosses val="autoZero"/>
        <c:auto val="1"/>
        <c:lblOffset val="100"/>
        <c:baseTimeUnit val="years"/>
      </c:dateAx>
      <c:valAx>
        <c:axId val="329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254336"/>
        <c:axId val="636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254336"/>
        <c:axId val="63619840"/>
      </c:lineChart>
      <c:dateAx>
        <c:axId val="46254336"/>
        <c:scaling>
          <c:orientation val="minMax"/>
        </c:scaling>
        <c:delete val="1"/>
        <c:axPos val="b"/>
        <c:numFmt formatCode="ge" sourceLinked="1"/>
        <c:majorTickMark val="none"/>
        <c:minorTickMark val="none"/>
        <c:tickLblPos val="none"/>
        <c:crossAx val="63619840"/>
        <c:crosses val="autoZero"/>
        <c:auto val="1"/>
        <c:lblOffset val="100"/>
        <c:baseTimeUnit val="years"/>
      </c:dateAx>
      <c:valAx>
        <c:axId val="636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841408"/>
        <c:axId val="638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841408"/>
        <c:axId val="63843712"/>
      </c:lineChart>
      <c:dateAx>
        <c:axId val="63841408"/>
        <c:scaling>
          <c:orientation val="minMax"/>
        </c:scaling>
        <c:delete val="1"/>
        <c:axPos val="b"/>
        <c:numFmt formatCode="ge" sourceLinked="1"/>
        <c:majorTickMark val="none"/>
        <c:minorTickMark val="none"/>
        <c:tickLblPos val="none"/>
        <c:crossAx val="63843712"/>
        <c:crosses val="autoZero"/>
        <c:auto val="1"/>
        <c:lblOffset val="100"/>
        <c:baseTimeUnit val="years"/>
      </c:dateAx>
      <c:valAx>
        <c:axId val="638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203008"/>
        <c:axId val="642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203008"/>
        <c:axId val="64213376"/>
      </c:lineChart>
      <c:dateAx>
        <c:axId val="64203008"/>
        <c:scaling>
          <c:orientation val="minMax"/>
        </c:scaling>
        <c:delete val="1"/>
        <c:axPos val="b"/>
        <c:numFmt formatCode="ge" sourceLinked="1"/>
        <c:majorTickMark val="none"/>
        <c:minorTickMark val="none"/>
        <c:tickLblPos val="none"/>
        <c:crossAx val="64213376"/>
        <c:crosses val="autoZero"/>
        <c:auto val="1"/>
        <c:lblOffset val="100"/>
        <c:baseTimeUnit val="years"/>
      </c:dateAx>
      <c:valAx>
        <c:axId val="642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393984"/>
        <c:axId val="6440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393984"/>
        <c:axId val="64401408"/>
      </c:lineChart>
      <c:dateAx>
        <c:axId val="64393984"/>
        <c:scaling>
          <c:orientation val="minMax"/>
        </c:scaling>
        <c:delete val="1"/>
        <c:axPos val="b"/>
        <c:numFmt formatCode="ge" sourceLinked="1"/>
        <c:majorTickMark val="none"/>
        <c:minorTickMark val="none"/>
        <c:tickLblPos val="none"/>
        <c:crossAx val="64401408"/>
        <c:crosses val="autoZero"/>
        <c:auto val="1"/>
        <c:lblOffset val="100"/>
        <c:baseTimeUnit val="years"/>
      </c:dateAx>
      <c:valAx>
        <c:axId val="644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766.73</c:v>
                </c:pt>
                <c:pt idx="1">
                  <c:v>622.78</c:v>
                </c:pt>
                <c:pt idx="2">
                  <c:v>584.82000000000005</c:v>
                </c:pt>
                <c:pt idx="3">
                  <c:v>544.47</c:v>
                </c:pt>
                <c:pt idx="4">
                  <c:v>434.67</c:v>
                </c:pt>
              </c:numCache>
            </c:numRef>
          </c:val>
        </c:ser>
        <c:dLbls>
          <c:showLegendKey val="0"/>
          <c:showVal val="0"/>
          <c:showCatName val="0"/>
          <c:showSerName val="0"/>
          <c:showPercent val="0"/>
          <c:showBubbleSize val="0"/>
        </c:dLbls>
        <c:gapWidth val="150"/>
        <c:axId val="80773120"/>
        <c:axId val="807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803.29</c:v>
                </c:pt>
                <c:pt idx="4">
                  <c:v>701.33</c:v>
                </c:pt>
              </c:numCache>
            </c:numRef>
          </c:val>
          <c:smooth val="0"/>
        </c:ser>
        <c:dLbls>
          <c:showLegendKey val="0"/>
          <c:showVal val="0"/>
          <c:showCatName val="0"/>
          <c:showSerName val="0"/>
          <c:showPercent val="0"/>
          <c:showBubbleSize val="0"/>
        </c:dLbls>
        <c:marker val="1"/>
        <c:smooth val="0"/>
        <c:axId val="80773120"/>
        <c:axId val="80775808"/>
      </c:lineChart>
      <c:dateAx>
        <c:axId val="80773120"/>
        <c:scaling>
          <c:orientation val="minMax"/>
        </c:scaling>
        <c:delete val="1"/>
        <c:axPos val="b"/>
        <c:numFmt formatCode="ge" sourceLinked="1"/>
        <c:majorTickMark val="none"/>
        <c:minorTickMark val="none"/>
        <c:tickLblPos val="none"/>
        <c:crossAx val="80775808"/>
        <c:crosses val="autoZero"/>
        <c:auto val="1"/>
        <c:lblOffset val="100"/>
        <c:baseTimeUnit val="years"/>
      </c:dateAx>
      <c:valAx>
        <c:axId val="807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c:v>
                </c:pt>
                <c:pt idx="1">
                  <c:v>57.55</c:v>
                </c:pt>
                <c:pt idx="2">
                  <c:v>54.49</c:v>
                </c:pt>
                <c:pt idx="3">
                  <c:v>46.99</c:v>
                </c:pt>
                <c:pt idx="4">
                  <c:v>51.64</c:v>
                </c:pt>
              </c:numCache>
            </c:numRef>
          </c:val>
        </c:ser>
        <c:dLbls>
          <c:showLegendKey val="0"/>
          <c:showVal val="0"/>
          <c:showCatName val="0"/>
          <c:showSerName val="0"/>
          <c:showPercent val="0"/>
          <c:showBubbleSize val="0"/>
        </c:dLbls>
        <c:gapWidth val="150"/>
        <c:axId val="83671296"/>
        <c:axId val="836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56.63</c:v>
                </c:pt>
                <c:pt idx="4">
                  <c:v>53.48</c:v>
                </c:pt>
              </c:numCache>
            </c:numRef>
          </c:val>
          <c:smooth val="0"/>
        </c:ser>
        <c:dLbls>
          <c:showLegendKey val="0"/>
          <c:showVal val="0"/>
          <c:showCatName val="0"/>
          <c:showSerName val="0"/>
          <c:showPercent val="0"/>
          <c:showBubbleSize val="0"/>
        </c:dLbls>
        <c:marker val="1"/>
        <c:smooth val="0"/>
        <c:axId val="83671296"/>
        <c:axId val="83699200"/>
      </c:lineChart>
      <c:dateAx>
        <c:axId val="83671296"/>
        <c:scaling>
          <c:orientation val="minMax"/>
        </c:scaling>
        <c:delete val="1"/>
        <c:axPos val="b"/>
        <c:numFmt formatCode="ge" sourceLinked="1"/>
        <c:majorTickMark val="none"/>
        <c:minorTickMark val="none"/>
        <c:tickLblPos val="none"/>
        <c:crossAx val="83699200"/>
        <c:crosses val="autoZero"/>
        <c:auto val="1"/>
        <c:lblOffset val="100"/>
        <c:baseTimeUnit val="years"/>
      </c:dateAx>
      <c:valAx>
        <c:axId val="836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381.21</c:v>
                </c:pt>
                <c:pt idx="1">
                  <c:v>534</c:v>
                </c:pt>
                <c:pt idx="2">
                  <c:v>599.57000000000005</c:v>
                </c:pt>
                <c:pt idx="3">
                  <c:v>734.83</c:v>
                </c:pt>
                <c:pt idx="4">
                  <c:v>731.05</c:v>
                </c:pt>
              </c:numCache>
            </c:numRef>
          </c:val>
        </c:ser>
        <c:dLbls>
          <c:showLegendKey val="0"/>
          <c:showVal val="0"/>
          <c:showCatName val="0"/>
          <c:showSerName val="0"/>
          <c:showPercent val="0"/>
          <c:showBubbleSize val="0"/>
        </c:dLbls>
        <c:gapWidth val="150"/>
        <c:axId val="84262272"/>
        <c:axId val="896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272.66000000000003</c:v>
                </c:pt>
                <c:pt idx="4">
                  <c:v>277.29000000000002</c:v>
                </c:pt>
              </c:numCache>
            </c:numRef>
          </c:val>
          <c:smooth val="0"/>
        </c:ser>
        <c:dLbls>
          <c:showLegendKey val="0"/>
          <c:showVal val="0"/>
          <c:showCatName val="0"/>
          <c:showSerName val="0"/>
          <c:showPercent val="0"/>
          <c:showBubbleSize val="0"/>
        </c:dLbls>
        <c:marker val="1"/>
        <c:smooth val="0"/>
        <c:axId val="84262272"/>
        <c:axId val="89671168"/>
      </c:lineChart>
      <c:dateAx>
        <c:axId val="84262272"/>
        <c:scaling>
          <c:orientation val="minMax"/>
        </c:scaling>
        <c:delete val="1"/>
        <c:axPos val="b"/>
        <c:numFmt formatCode="ge" sourceLinked="1"/>
        <c:majorTickMark val="none"/>
        <c:minorTickMark val="none"/>
        <c:tickLblPos val="none"/>
        <c:crossAx val="89671168"/>
        <c:crosses val="autoZero"/>
        <c:auto val="1"/>
        <c:lblOffset val="100"/>
        <c:baseTimeUnit val="years"/>
      </c:dateAx>
      <c:valAx>
        <c:axId val="896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京都府　舞鶴市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86996</v>
      </c>
      <c r="AM8" s="47"/>
      <c r="AN8" s="47"/>
      <c r="AO8" s="47"/>
      <c r="AP8" s="47"/>
      <c r="AQ8" s="47"/>
      <c r="AR8" s="47"/>
      <c r="AS8" s="47"/>
      <c r="AT8" s="43">
        <f>データ!S6</f>
        <v>342.1</v>
      </c>
      <c r="AU8" s="43"/>
      <c r="AV8" s="43"/>
      <c r="AW8" s="43"/>
      <c r="AX8" s="43"/>
      <c r="AY8" s="43"/>
      <c r="AZ8" s="43"/>
      <c r="BA8" s="43"/>
      <c r="BB8" s="43">
        <f>データ!T6</f>
        <v>254.3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0.02</v>
      </c>
      <c r="Q10" s="43"/>
      <c r="R10" s="43"/>
      <c r="S10" s="43"/>
      <c r="T10" s="43"/>
      <c r="U10" s="43"/>
      <c r="V10" s="43"/>
      <c r="W10" s="43">
        <f>データ!P6</f>
        <v>100</v>
      </c>
      <c r="X10" s="43"/>
      <c r="Y10" s="43"/>
      <c r="Z10" s="43"/>
      <c r="AA10" s="43"/>
      <c r="AB10" s="43"/>
      <c r="AC10" s="43"/>
      <c r="AD10" s="47">
        <f>データ!Q6</f>
        <v>4937</v>
      </c>
      <c r="AE10" s="47"/>
      <c r="AF10" s="47"/>
      <c r="AG10" s="47"/>
      <c r="AH10" s="47"/>
      <c r="AI10" s="47"/>
      <c r="AJ10" s="47"/>
      <c r="AK10" s="2"/>
      <c r="AL10" s="47">
        <f>データ!U6</f>
        <v>16</v>
      </c>
      <c r="AM10" s="47"/>
      <c r="AN10" s="47"/>
      <c r="AO10" s="47"/>
      <c r="AP10" s="47"/>
      <c r="AQ10" s="47"/>
      <c r="AR10" s="47"/>
      <c r="AS10" s="47"/>
      <c r="AT10" s="43">
        <f>データ!V6</f>
        <v>0.01</v>
      </c>
      <c r="AU10" s="43"/>
      <c r="AV10" s="43"/>
      <c r="AW10" s="43"/>
      <c r="AX10" s="43"/>
      <c r="AY10" s="43"/>
      <c r="AZ10" s="43"/>
      <c r="BA10" s="43"/>
      <c r="BB10" s="43">
        <f>データ!W6</f>
        <v>1600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262021</v>
      </c>
      <c r="D6" s="31">
        <f t="shared" si="3"/>
        <v>47</v>
      </c>
      <c r="E6" s="31">
        <f t="shared" si="3"/>
        <v>18</v>
      </c>
      <c r="F6" s="31">
        <f t="shared" si="3"/>
        <v>1</v>
      </c>
      <c r="G6" s="31">
        <f t="shared" si="3"/>
        <v>0</v>
      </c>
      <c r="H6" s="31" t="str">
        <f t="shared" si="3"/>
        <v>京都府　舞鶴市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0.02</v>
      </c>
      <c r="P6" s="32">
        <f t="shared" si="3"/>
        <v>100</v>
      </c>
      <c r="Q6" s="32">
        <f t="shared" si="3"/>
        <v>4937</v>
      </c>
      <c r="R6" s="32">
        <f t="shared" si="3"/>
        <v>86996</v>
      </c>
      <c r="S6" s="32">
        <f t="shared" si="3"/>
        <v>342.1</v>
      </c>
      <c r="T6" s="32">
        <f t="shared" si="3"/>
        <v>254.3</v>
      </c>
      <c r="U6" s="32">
        <f t="shared" si="3"/>
        <v>16</v>
      </c>
      <c r="V6" s="32">
        <f t="shared" si="3"/>
        <v>0.01</v>
      </c>
      <c r="W6" s="32">
        <f t="shared" si="3"/>
        <v>1600</v>
      </c>
      <c r="X6" s="33">
        <f>IF(X7="",NA(),X7)</f>
        <v>186.49</v>
      </c>
      <c r="Y6" s="33">
        <f t="shared" ref="Y6:AG6" si="4">IF(Y7="",NA(),Y7)</f>
        <v>85.01</v>
      </c>
      <c r="Z6" s="33">
        <f t="shared" si="4"/>
        <v>82.92</v>
      </c>
      <c r="AA6" s="33">
        <f t="shared" si="4"/>
        <v>80</v>
      </c>
      <c r="AB6" s="33">
        <f t="shared" si="4"/>
        <v>78.89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766.73</v>
      </c>
      <c r="BF6" s="33">
        <f t="shared" ref="BF6:BN6" si="7">IF(BF7="",NA(),BF7)</f>
        <v>622.78</v>
      </c>
      <c r="BG6" s="33">
        <f t="shared" si="7"/>
        <v>584.82000000000005</v>
      </c>
      <c r="BH6" s="33">
        <f t="shared" si="7"/>
        <v>544.47</v>
      </c>
      <c r="BI6" s="33">
        <f t="shared" si="7"/>
        <v>434.67</v>
      </c>
      <c r="BJ6" s="33">
        <f t="shared" si="7"/>
        <v>946.72</v>
      </c>
      <c r="BK6" s="33">
        <f t="shared" si="7"/>
        <v>844.96</v>
      </c>
      <c r="BL6" s="33">
        <f t="shared" si="7"/>
        <v>862.78</v>
      </c>
      <c r="BM6" s="33">
        <f t="shared" si="7"/>
        <v>803.29</v>
      </c>
      <c r="BN6" s="33">
        <f t="shared" si="7"/>
        <v>701.33</v>
      </c>
      <c r="BO6" s="32" t="str">
        <f>IF(BO7="","",IF(BO7="-","【-】","【"&amp;SUBSTITUTE(TEXT(BO7,"#,##0.00"),"-","△")&amp;"】"))</f>
        <v>【721.24】</v>
      </c>
      <c r="BP6" s="33">
        <f>IF(BP7="",NA(),BP7)</f>
        <v>100</v>
      </c>
      <c r="BQ6" s="33">
        <f t="shared" ref="BQ6:BY6" si="8">IF(BQ7="",NA(),BQ7)</f>
        <v>57.55</v>
      </c>
      <c r="BR6" s="33">
        <f t="shared" si="8"/>
        <v>54.49</v>
      </c>
      <c r="BS6" s="33">
        <f t="shared" si="8"/>
        <v>46.99</v>
      </c>
      <c r="BT6" s="33">
        <f t="shared" si="8"/>
        <v>51.64</v>
      </c>
      <c r="BU6" s="33">
        <f t="shared" si="8"/>
        <v>54.34</v>
      </c>
      <c r="BV6" s="33">
        <f t="shared" si="8"/>
        <v>51.86</v>
      </c>
      <c r="BW6" s="33">
        <f t="shared" si="8"/>
        <v>54.55</v>
      </c>
      <c r="BX6" s="33">
        <f t="shared" si="8"/>
        <v>56.63</v>
      </c>
      <c r="BY6" s="33">
        <f t="shared" si="8"/>
        <v>53.48</v>
      </c>
      <c r="BZ6" s="32" t="str">
        <f>IF(BZ7="","",IF(BZ7="-","【-】","【"&amp;SUBSTITUTE(TEXT(BZ7,"#,##0.00"),"-","△")&amp;"】"))</f>
        <v>【52.31】</v>
      </c>
      <c r="CA6" s="33">
        <f>IF(CA7="",NA(),CA7)</f>
        <v>381.21</v>
      </c>
      <c r="CB6" s="33">
        <f t="shared" ref="CB6:CJ6" si="9">IF(CB7="",NA(),CB7)</f>
        <v>534</v>
      </c>
      <c r="CC6" s="33">
        <f t="shared" si="9"/>
        <v>599.57000000000005</v>
      </c>
      <c r="CD6" s="33">
        <f t="shared" si="9"/>
        <v>734.83</v>
      </c>
      <c r="CE6" s="33">
        <f t="shared" si="9"/>
        <v>731.05</v>
      </c>
      <c r="CF6" s="33">
        <f t="shared" si="9"/>
        <v>273.08999999999997</v>
      </c>
      <c r="CG6" s="33">
        <f t="shared" si="9"/>
        <v>297.51</v>
      </c>
      <c r="CH6" s="33">
        <f t="shared" si="9"/>
        <v>275.64999999999998</v>
      </c>
      <c r="CI6" s="33">
        <f t="shared" si="9"/>
        <v>272.66000000000003</v>
      </c>
      <c r="CJ6" s="33">
        <f t="shared" si="9"/>
        <v>277.29000000000002</v>
      </c>
      <c r="CK6" s="32" t="str">
        <f>IF(CK7="","",IF(CK7="-","【-】","【"&amp;SUBSTITUTE(TEXT(CK7,"#,##0.00"),"-","△")&amp;"】"))</f>
        <v>【293.69】</v>
      </c>
      <c r="CL6" s="33">
        <f>IF(CL7="",NA(),CL7)</f>
        <v>30.77</v>
      </c>
      <c r="CM6" s="33">
        <f t="shared" ref="CM6:CU6" si="10">IF(CM7="",NA(),CM7)</f>
        <v>30.77</v>
      </c>
      <c r="CN6" s="33">
        <f t="shared" si="10"/>
        <v>30.77</v>
      </c>
      <c r="CO6" s="33">
        <f t="shared" si="10"/>
        <v>30.77</v>
      </c>
      <c r="CP6" s="33">
        <f t="shared" si="10"/>
        <v>23.08</v>
      </c>
      <c r="CQ6" s="33">
        <f t="shared" si="10"/>
        <v>50</v>
      </c>
      <c r="CR6" s="33">
        <f t="shared" si="10"/>
        <v>55.42</v>
      </c>
      <c r="CS6" s="33">
        <f t="shared" si="10"/>
        <v>58.58</v>
      </c>
      <c r="CT6" s="33">
        <f t="shared" si="10"/>
        <v>58.82</v>
      </c>
      <c r="CU6" s="33">
        <f t="shared" si="10"/>
        <v>52.52</v>
      </c>
      <c r="CV6" s="32" t="str">
        <f>IF(CV7="","",IF(CV7="-","【-】","【"&amp;SUBSTITUTE(TEXT(CV7,"#,##0.00"),"-","△")&amp;"】"))</f>
        <v>【52.19】</v>
      </c>
      <c r="CW6" s="33">
        <f>IF(CW7="",NA(),CW7)</f>
        <v>100</v>
      </c>
      <c r="CX6" s="33">
        <f t="shared" ref="CX6:DF6" si="11">IF(CX7="",NA(),CX7)</f>
        <v>100</v>
      </c>
      <c r="CY6" s="33">
        <f t="shared" si="11"/>
        <v>100</v>
      </c>
      <c r="CZ6" s="33">
        <f t="shared" si="11"/>
        <v>100</v>
      </c>
      <c r="DA6" s="33">
        <f t="shared" si="11"/>
        <v>100</v>
      </c>
      <c r="DB6" s="33">
        <f t="shared" si="11"/>
        <v>76.58</v>
      </c>
      <c r="DC6" s="33">
        <f t="shared" si="11"/>
        <v>74.290000000000006</v>
      </c>
      <c r="DD6" s="33">
        <f t="shared" si="11"/>
        <v>72.31</v>
      </c>
      <c r="DE6" s="33">
        <f t="shared" si="11"/>
        <v>71.760000000000005</v>
      </c>
      <c r="DF6" s="33">
        <f t="shared" si="11"/>
        <v>84.94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2014</v>
      </c>
      <c r="C7" s="35">
        <v>262021</v>
      </c>
      <c r="D7" s="35">
        <v>47</v>
      </c>
      <c r="E7" s="35">
        <v>18</v>
      </c>
      <c r="F7" s="35">
        <v>1</v>
      </c>
      <c r="G7" s="35">
        <v>0</v>
      </c>
      <c r="H7" s="35" t="s">
        <v>96</v>
      </c>
      <c r="I7" s="35" t="s">
        <v>97</v>
      </c>
      <c r="J7" s="35" t="s">
        <v>98</v>
      </c>
      <c r="K7" s="35" t="s">
        <v>99</v>
      </c>
      <c r="L7" s="35" t="s">
        <v>100</v>
      </c>
      <c r="M7" s="36" t="s">
        <v>101</v>
      </c>
      <c r="N7" s="36" t="s">
        <v>102</v>
      </c>
      <c r="O7" s="36">
        <v>0.02</v>
      </c>
      <c r="P7" s="36">
        <v>100</v>
      </c>
      <c r="Q7" s="36">
        <v>4937</v>
      </c>
      <c r="R7" s="36">
        <v>86996</v>
      </c>
      <c r="S7" s="36">
        <v>342.1</v>
      </c>
      <c r="T7" s="36">
        <v>254.3</v>
      </c>
      <c r="U7" s="36">
        <v>16</v>
      </c>
      <c r="V7" s="36">
        <v>0.01</v>
      </c>
      <c r="W7" s="36">
        <v>1600</v>
      </c>
      <c r="X7" s="36">
        <v>186.49</v>
      </c>
      <c r="Y7" s="36">
        <v>85.01</v>
      </c>
      <c r="Z7" s="36">
        <v>82.92</v>
      </c>
      <c r="AA7" s="36">
        <v>80</v>
      </c>
      <c r="AB7" s="36">
        <v>78.89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766.73</v>
      </c>
      <c r="BF7" s="36">
        <v>622.78</v>
      </c>
      <c r="BG7" s="36">
        <v>584.82000000000005</v>
      </c>
      <c r="BH7" s="36">
        <v>544.47</v>
      </c>
      <c r="BI7" s="36">
        <v>434.67</v>
      </c>
      <c r="BJ7" s="36">
        <v>946.72</v>
      </c>
      <c r="BK7" s="36">
        <v>844.96</v>
      </c>
      <c r="BL7" s="36">
        <v>862.78</v>
      </c>
      <c r="BM7" s="36">
        <v>803.29</v>
      </c>
      <c r="BN7" s="36">
        <v>701.33</v>
      </c>
      <c r="BO7" s="36">
        <v>721.24</v>
      </c>
      <c r="BP7" s="36">
        <v>100</v>
      </c>
      <c r="BQ7" s="36">
        <v>57.55</v>
      </c>
      <c r="BR7" s="36">
        <v>54.49</v>
      </c>
      <c r="BS7" s="36">
        <v>46.99</v>
      </c>
      <c r="BT7" s="36">
        <v>51.64</v>
      </c>
      <c r="BU7" s="36">
        <v>54.34</v>
      </c>
      <c r="BV7" s="36">
        <v>51.86</v>
      </c>
      <c r="BW7" s="36">
        <v>54.55</v>
      </c>
      <c r="BX7" s="36">
        <v>56.63</v>
      </c>
      <c r="BY7" s="36">
        <v>53.48</v>
      </c>
      <c r="BZ7" s="36">
        <v>52.31</v>
      </c>
      <c r="CA7" s="36">
        <v>381.21</v>
      </c>
      <c r="CB7" s="36">
        <v>534</v>
      </c>
      <c r="CC7" s="36">
        <v>599.57000000000005</v>
      </c>
      <c r="CD7" s="36">
        <v>734.83</v>
      </c>
      <c r="CE7" s="36">
        <v>731.05</v>
      </c>
      <c r="CF7" s="36">
        <v>273.08999999999997</v>
      </c>
      <c r="CG7" s="36">
        <v>297.51</v>
      </c>
      <c r="CH7" s="36">
        <v>275.64999999999998</v>
      </c>
      <c r="CI7" s="36">
        <v>272.66000000000003</v>
      </c>
      <c r="CJ7" s="36">
        <v>277.29000000000002</v>
      </c>
      <c r="CK7" s="36">
        <v>293.69</v>
      </c>
      <c r="CL7" s="36">
        <v>30.77</v>
      </c>
      <c r="CM7" s="36">
        <v>30.77</v>
      </c>
      <c r="CN7" s="36">
        <v>30.77</v>
      </c>
      <c r="CO7" s="36">
        <v>30.77</v>
      </c>
      <c r="CP7" s="36">
        <v>23.08</v>
      </c>
      <c r="CQ7" s="36">
        <v>50</v>
      </c>
      <c r="CR7" s="36">
        <v>55.42</v>
      </c>
      <c r="CS7" s="36">
        <v>58.58</v>
      </c>
      <c r="CT7" s="36">
        <v>58.82</v>
      </c>
      <c r="CU7" s="36">
        <v>52.52</v>
      </c>
      <c r="CV7" s="36">
        <v>52.19</v>
      </c>
      <c r="CW7" s="36">
        <v>100</v>
      </c>
      <c r="CX7" s="36">
        <v>100</v>
      </c>
      <c r="CY7" s="36">
        <v>100</v>
      </c>
      <c r="CZ7" s="36">
        <v>100</v>
      </c>
      <c r="DA7" s="36">
        <v>100</v>
      </c>
      <c r="DB7" s="36">
        <v>76.58</v>
      </c>
      <c r="DC7" s="36">
        <v>74.290000000000006</v>
      </c>
      <c r="DD7" s="36">
        <v>72.31</v>
      </c>
      <c r="DE7" s="36">
        <v>71.760000000000005</v>
      </c>
      <c r="DF7" s="36">
        <v>84.94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2016-02-19T01:21:41Z</cp:lastPrinted>
  <dcterms:created xsi:type="dcterms:W3CDTF">2016-01-14T11:15:48Z</dcterms:created>
  <dcterms:modified xsi:type="dcterms:W3CDTF">2016-02-19T01:22:13Z</dcterms:modified>
</cp:coreProperties>
</file>