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<sst xmlns="http://schemas.openxmlformats.org/spreadsheetml/2006/main" count="221" uniqueCount="111">
  <si>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</si>
  <si>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</si>
  <si>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</si>
  <si>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</si>
  <si>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</si>
  <si>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</si>
  <si>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</si>
  <si>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</si>
  <si>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</si>
  <si>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</si>
  <si>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</si>
  <si>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</si>
  <si>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</si>
  <si>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</si>
  <si>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</si>
  <si>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</si>
  <si>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</si>
  <si>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</si>
  <si>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</si>
  <si>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</si>
  <si>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</si>
  <si>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</si>
  <si>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</si>
  <si>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</si>
  <si>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</si>
  <si>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</si>
  <si>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</si>
  <si>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</si>
  <si>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</si>
  <si>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</si>
  <si>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</si>
  <si>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</si>
  <si>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</si>
  <si>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</si>
  <si>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</si>
  <si>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</si>
  <si>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</si>
  <si>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</si>
  <si>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</si>
  <si>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</si>
  <si>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</si>
  <si>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</si>
  <si>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</si>
  <si>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</si>
  <si>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</si>
  <si>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</si>
  <si>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</si>
  <si>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</si>
  <si>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</si>
  <si>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</si>
  <si>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</si>
  <si>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</si>
  <si>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</si>
  <si>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</si>
  <si>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</si>
  <si>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</si>
  <si>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</si>
  <si>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</si>
  <si>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</si>
  <si>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</si>
  <si>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</si>
  <si>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</si>
  <si>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</si>
  <si>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</si>
  <si>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</si>
  <si>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</si>
  <si>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</si>
  <si>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</si>
  <si>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</si>
  <si>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</si>
  <si>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</si>
  <si>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</si>
  <si>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</si>
  <si>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</si>
  <si>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</si>
  <si>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</si>
  <si>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</si>
  <si>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</si>
  <si>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</si>
  <si>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</si>
  <si>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</si>
  <si>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</si>
  <si>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</si>
  <si>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</si>
  <si>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</si>
  <si>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</si>
  <si>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</si>
  <si>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</si>
  <si>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</si>
  <si>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</si>
  <si>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</si>
  <si>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</si>
  <si>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</si>
  <si>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</si>
  <si>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</si>
  <si>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</si>
  <si>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</si>
  <si>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</si>
  <si>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</si>
  <si>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</si>
  <si>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</si>
  <si>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</si>
  <si>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</si>
  <si>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</si>
  <si>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</si>
  <si>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</si>
  <si>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</si>
  <si>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</si>
  <si>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③管渠の整備は完了している。
　法定耐用年数が経過するまで期間がある。</t>
    <phoneticPr fontId="4"/>
  </si>
  <si>
    <t>　当市農業集落排水施設事業については、整備を完了し維持管理を行っている状況である。20の処理施設が点在し、維持管理費が大きく、また、施設規模が小さく有収水量も低いため、汚水処理原価が高い傾向にある。使用料収入のみでは維持管理経費を賄えられていない現状があり、安定した財源の確保、維持管理費の低減を図る必要がある。
　今後は、平成27年度から平成28年度にかけて、三河地区を北有路地区に、今西中地区を額田地区に施設統合を行い、三河・今西中汚水処理場をそれぞれ廃止することにより事業効率の向上を図る。</t>
    <phoneticPr fontId="4"/>
  </si>
  <si>
    <t>①総費用に地方債償還金を加えた額が、使用料収入及び一般会計からの繰入金等の総収益で賄われていないという現状にある。今後も人口減少に伴う使用料収入の減少が懸念される。
④管渠等の整備を完了していることから、事業規模に占める企業債残高は類似団体と比較し、低い数値で推移している。今後は計画的な更新を行う予定である。
⑤人口減少に伴う使用料収入の減少に伴い、汚水処理費を使用料で賄えない状況が年々厳しさを増している。今後は適正な使用料収入の確保等が課題となっている。
⑥有収水量1ｍ3あたりの汚水処理に要した費用は、年間有収水量の減少に伴い、汚水処理原価が増加傾向にある。
⑦人口減少に伴い、処理水量が減少傾向にあり、類似団体より低い数値で推移しているが施設の統合事業にも着手しており施設利用の改善・向上を図る予定である。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t>
    <rPh sb="57" eb="59">
      <t>コンゴ</t>
    </rPh>
    <rPh sb="76" eb="78">
      <t>ケネン</t>
    </rPh>
    <rPh sb="84" eb="86">
      <t>カンキョ</t>
    </rPh>
    <rPh sb="86" eb="87">
      <t>トウ</t>
    </rPh>
    <rPh sb="88" eb="90">
      <t>セイビ</t>
    </rPh>
    <rPh sb="91" eb="93">
      <t>カンリョウ</t>
    </rPh>
    <rPh sb="102" eb="104">
      <t>ジギョウ</t>
    </rPh>
    <rPh sb="104" eb="106">
      <t>キボ</t>
    </rPh>
    <rPh sb="107" eb="108">
      <t>シ</t>
    </rPh>
    <rPh sb="110" eb="113">
      <t>キギョウサイ</t>
    </rPh>
    <rPh sb="113" eb="115">
      <t>ザンダカ</t>
    </rPh>
    <rPh sb="137" eb="139">
      <t>コンゴ</t>
    </rPh>
    <rPh sb="140" eb="143">
      <t>ケイカクテキ</t>
    </rPh>
    <rPh sb="144" eb="146">
      <t>コウシン</t>
    </rPh>
    <rPh sb="147" eb="148">
      <t>オコナ</t>
    </rPh>
    <rPh sb="149" eb="151">
      <t>ヨテイ</t>
    </rPh>
    <rPh sb="157" eb="159">
      <t>ジンコウ</t>
    </rPh>
    <rPh sb="159" eb="161">
      <t>ゲンショウ</t>
    </rPh>
    <rPh sb="162" eb="163">
      <t>トモナ</t>
    </rPh>
    <rPh sb="164" eb="167">
      <t>シヨウリョウ</t>
    </rPh>
    <rPh sb="167" eb="169">
      <t>シュウニュウ</t>
    </rPh>
    <rPh sb="170" eb="172">
      <t>ゲンショウ</t>
    </rPh>
    <rPh sb="173" eb="174">
      <t>トモナ</t>
    </rPh>
    <rPh sb="176" eb="178">
      <t>オスイ</t>
    </rPh>
    <rPh sb="178" eb="181">
      <t>ショリヒ</t>
    </rPh>
    <rPh sb="182" eb="185">
      <t>シヨウリョウ</t>
    </rPh>
    <rPh sb="186" eb="187">
      <t>マカナ</t>
    </rPh>
    <rPh sb="190" eb="192">
      <t>ジョウキョウ</t>
    </rPh>
    <rPh sb="193" eb="195">
      <t>ネンネン</t>
    </rPh>
    <rPh sb="195" eb="196">
      <t>キビ</t>
    </rPh>
    <rPh sb="199" eb="200">
      <t>マ</t>
    </rPh>
    <rPh sb="205" eb="207">
      <t>コンゴ</t>
    </rPh>
    <rPh sb="208" eb="210">
      <t>テキセイ</t>
    </rPh>
    <rPh sb="211" eb="214">
      <t>シヨウリョウ</t>
    </rPh>
    <rPh sb="214" eb="216">
      <t>シュウニュウ</t>
    </rPh>
    <rPh sb="217" eb="219">
      <t>カクホ</t>
    </rPh>
    <rPh sb="219" eb="220">
      <t>トウ</t>
    </rPh>
    <rPh sb="221" eb="223">
      <t>カダイ</t>
    </rPh>
    <rPh sb="285" eb="287">
      <t>ジンコウ</t>
    </rPh>
    <rPh sb="287" eb="289">
      <t>ゲンショウ</t>
    </rPh>
    <rPh sb="290" eb="291">
      <t>トモナ</t>
    </rPh>
    <rPh sb="293" eb="295">
      <t>ショリ</t>
    </rPh>
    <rPh sb="295" eb="297">
      <t>スイリョウ</t>
    </rPh>
    <rPh sb="298" eb="300">
      <t>ゲンショウ</t>
    </rPh>
    <rPh sb="300" eb="302">
      <t>ケイコウ</t>
    </rPh>
    <rPh sb="324" eb="326">
      <t>シセツ</t>
    </rPh>
    <rPh sb="327" eb="329">
      <t>トウゴウ</t>
    </rPh>
    <rPh sb="329" eb="331">
      <t>ジギョウ</t>
    </rPh>
    <rPh sb="333" eb="335">
      <t>チャクシュ</t>
    </rPh>
    <rPh sb="339" eb="341">
      <t>シセツ</t>
    </rPh>
    <rPh sb="341" eb="343">
      <t>リヨウ</t>
    </rPh>
    <rPh sb="344" eb="346">
      <t>カイゼン</t>
    </rPh>
    <rPh sb="347" eb="349">
      <t>コウジョウ</t>
    </rPh>
    <rPh sb="350" eb="351">
      <t>ハカ</t>
    </rPh>
    <rPh sb="352" eb="35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</si>
</sst>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0.02</c:v>
                </c:pt>
                <c:pt idx="2">
                  <c:v>0.1</c:v>
                </c:pt>
                <c:pt idx="3">
                  <c:v>0.01</c:v>
                </c:pt>
                <c:pt idx="4" formatCode="#,##0.00;&quot;△&quot;#,##0.00">
                  <c:v>0</c:v>
                </c:pt>
              </c:numCache>
            </c:numRef>
          </c:val>
        </c:ser>
        <c:dLbls>
          <c:showLegendKey val="0"/>
          <c:showVal val="0"/>
          <c:showCatName val="0"/>
          <c:showSerName val="0"/>
          <c:showPercent val="0"/>
          <c:showBubbleSize val="0"/>
        </c:dLbls>
        <c:gapWidth val="150"/>
        <c:axId val="90441600"/>
        <c:axId val="904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0.01</c:v>
                </c:pt>
                <c:pt idx="4">
                  <c:v>0.03</c:v>
                </c:pt>
              </c:numCache>
            </c:numRef>
          </c:val>
          <c:smooth val="0"/>
        </c:ser>
        <c:dLbls>
          <c:showLegendKey val="0"/>
          <c:showVal val="0"/>
          <c:showCatName val="0"/>
          <c:showSerName val="0"/>
          <c:showPercent val="0"/>
          <c:showBubbleSize val="0"/>
        </c:dLbls>
        <c:marker val="1"/>
        <c:smooth val="0"/>
        <c:axId val="90441600"/>
        <c:axId val="90451968"/>
      </c:lineChart>
      <c:dateAx>
        <c:axId val="90441600"/>
        <c:scaling>
          <c:orientation val="minMax"/>
        </c:scaling>
        <c:delete val="1"/>
        <c:axPos val="b"/>
        <c:numFmt formatCode="ge" sourceLinked="1"/>
        <c:majorTickMark val="none"/>
        <c:minorTickMark val="none"/>
        <c:tickLblPos val="none"/>
        <c:crossAx val="90451968"/>
        <c:crosses val="autoZero"/>
        <c:auto val="1"/>
        <c:lblOffset val="100"/>
        <c:baseTimeUnit val="years"/>
      </c:dateAx>
      <c:valAx>
        <c:axId val="904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46.84</c:v>
                </c:pt>
                <c:pt idx="1">
                  <c:v>55.38</c:v>
                </c:pt>
                <c:pt idx="2">
                  <c:v>49.91</c:v>
                </c:pt>
                <c:pt idx="3">
                  <c:v>47.69</c:v>
                </c:pt>
                <c:pt idx="4">
                  <c:v>48.62</c:v>
                </c:pt>
              </c:numCache>
            </c:numRef>
          </c:val>
        </c:ser>
        <c:dLbls>
          <c:showLegendKey val="0"/>
          <c:showVal val="0"/>
          <c:showCatName val="0"/>
          <c:showSerName val="0"/>
          <c:showPercent val="0"/>
          <c:showBubbleSize val="0"/>
        </c:dLbls>
        <c:gapWidth val="150"/>
        <c:axId val="95439104"/>
        <c:axId val="954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60.63</c:v>
                </c:pt>
                <c:pt idx="4">
                  <c:v>58.47</c:v>
                </c:pt>
              </c:numCache>
            </c:numRef>
          </c:val>
          <c:smooth val="0"/>
        </c:ser>
        <c:dLbls>
          <c:showLegendKey val="0"/>
          <c:showVal val="0"/>
          <c:showCatName val="0"/>
          <c:showSerName val="0"/>
          <c:showPercent val="0"/>
          <c:showBubbleSize val="0"/>
        </c:dLbls>
        <c:marker val="1"/>
        <c:smooth val="0"/>
        <c:axId val="95439104"/>
        <c:axId val="95445376"/>
      </c:lineChart>
      <c:dateAx>
        <c:axId val="95439104"/>
        <c:scaling>
          <c:orientation val="minMax"/>
        </c:scaling>
        <c:delete val="1"/>
        <c:axPos val="b"/>
        <c:numFmt formatCode="ge" sourceLinked="1"/>
        <c:majorTickMark val="none"/>
        <c:minorTickMark val="none"/>
        <c:tickLblPos val="none"/>
        <c:crossAx val="95445376"/>
        <c:crosses val="autoZero"/>
        <c:auto val="1"/>
        <c:lblOffset val="100"/>
        <c:baseTimeUnit val="years"/>
      </c:dateAx>
      <c:valAx>
        <c:axId val="954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89.42</c:v>
                </c:pt>
                <c:pt idx="1">
                  <c:v>96.32</c:v>
                </c:pt>
                <c:pt idx="2">
                  <c:v>95.24</c:v>
                </c:pt>
                <c:pt idx="3">
                  <c:v>94.95</c:v>
                </c:pt>
                <c:pt idx="4">
                  <c:v>94.8</c:v>
                </c:pt>
              </c:numCache>
            </c:numRef>
          </c:val>
        </c:ser>
        <c:dLbls>
          <c:showLegendKey val="0"/>
          <c:showVal val="0"/>
          <c:showCatName val="0"/>
          <c:showSerName val="0"/>
          <c:showPercent val="0"/>
          <c:showBubbleSize val="0"/>
        </c:dLbls>
        <c:gapWidth val="150"/>
        <c:axId val="95475584"/>
        <c:axId val="954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88.66</c:v>
                </c:pt>
                <c:pt idx="4">
                  <c:v>88.58</c:v>
                </c:pt>
              </c:numCache>
            </c:numRef>
          </c:val>
          <c:smooth val="0"/>
        </c:ser>
        <c:dLbls>
          <c:showLegendKey val="0"/>
          <c:showVal val="0"/>
          <c:showCatName val="0"/>
          <c:showSerName val="0"/>
          <c:showPercent val="0"/>
          <c:showBubbleSize val="0"/>
        </c:dLbls>
        <c:marker val="1"/>
        <c:smooth val="0"/>
        <c:axId val="95475584"/>
        <c:axId val="95485952"/>
      </c:lineChart>
      <c:dateAx>
        <c:axId val="95475584"/>
        <c:scaling>
          <c:orientation val="minMax"/>
        </c:scaling>
        <c:delete val="1"/>
        <c:axPos val="b"/>
        <c:numFmt formatCode="ge" sourceLinked="1"/>
        <c:majorTickMark val="none"/>
        <c:minorTickMark val="none"/>
        <c:tickLblPos val="none"/>
        <c:crossAx val="95485952"/>
        <c:crosses val="autoZero"/>
        <c:auto val="1"/>
        <c:lblOffset val="100"/>
        <c:baseTimeUnit val="years"/>
      </c:dateAx>
      <c:valAx>
        <c:axId val="95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77.56</c:v>
                </c:pt>
                <c:pt idx="1">
                  <c:v>56.29</c:v>
                </c:pt>
                <c:pt idx="2">
                  <c:v>53.47</c:v>
                </c:pt>
                <c:pt idx="3">
                  <c:v>54.28</c:v>
                </c:pt>
                <c:pt idx="4">
                  <c:v>54.91</c:v>
                </c:pt>
              </c:numCache>
            </c:numRef>
          </c:val>
        </c:ser>
        <c:dLbls>
          <c:showLegendKey val="0"/>
          <c:showVal val="0"/>
          <c:showCatName val="0"/>
          <c:showSerName val="0"/>
          <c:showPercent val="0"/>
          <c:showBubbleSize val="0"/>
        </c:dLbls>
        <c:gapWidth val="150"/>
        <c:axId val="90482176"/>
        <c:axId val="904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82176"/>
        <c:axId val="90484096"/>
      </c:lineChart>
      <c:dateAx>
        <c:axId val="90482176"/>
        <c:scaling>
          <c:orientation val="minMax"/>
        </c:scaling>
        <c:delete val="1"/>
        <c:axPos val="b"/>
        <c:numFmt formatCode="ge" sourceLinked="1"/>
        <c:majorTickMark val="none"/>
        <c:minorTickMark val="none"/>
        <c:tickLblPos val="none"/>
        <c:crossAx val="90484096"/>
        <c:crosses val="autoZero"/>
        <c:auto val="1"/>
        <c:lblOffset val="100"/>
        <c:baseTimeUnit val="years"/>
      </c:dateAx>
      <c:valAx>
        <c:axId val="904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46880"/>
        <c:axId val="927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46880"/>
        <c:axId val="92748800"/>
      </c:lineChart>
      <c:dateAx>
        <c:axId val="92746880"/>
        <c:scaling>
          <c:orientation val="minMax"/>
        </c:scaling>
        <c:delete val="1"/>
        <c:axPos val="b"/>
        <c:numFmt formatCode="ge" sourceLinked="1"/>
        <c:majorTickMark val="none"/>
        <c:minorTickMark val="none"/>
        <c:tickLblPos val="none"/>
        <c:crossAx val="92748800"/>
        <c:crosses val="autoZero"/>
        <c:auto val="1"/>
        <c:lblOffset val="100"/>
        <c:baseTimeUnit val="years"/>
      </c:dateAx>
      <c:valAx>
        <c:axId val="927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83360"/>
        <c:axId val="927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83360"/>
        <c:axId val="92785280"/>
      </c:lineChart>
      <c:dateAx>
        <c:axId val="92783360"/>
        <c:scaling>
          <c:orientation val="minMax"/>
        </c:scaling>
        <c:delete val="1"/>
        <c:axPos val="b"/>
        <c:numFmt formatCode="ge" sourceLinked="1"/>
        <c:majorTickMark val="none"/>
        <c:minorTickMark val="none"/>
        <c:tickLblPos val="none"/>
        <c:crossAx val="92785280"/>
        <c:crosses val="autoZero"/>
        <c:auto val="1"/>
        <c:lblOffset val="100"/>
        <c:baseTimeUnit val="years"/>
      </c:dateAx>
      <c:valAx>
        <c:axId val="927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97440"/>
        <c:axId val="952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97440"/>
        <c:axId val="95203712"/>
      </c:lineChart>
      <c:dateAx>
        <c:axId val="95197440"/>
        <c:scaling>
          <c:orientation val="minMax"/>
        </c:scaling>
        <c:delete val="1"/>
        <c:axPos val="b"/>
        <c:numFmt formatCode="ge" sourceLinked="1"/>
        <c:majorTickMark val="none"/>
        <c:minorTickMark val="none"/>
        <c:tickLblPos val="none"/>
        <c:crossAx val="95203712"/>
        <c:crosses val="autoZero"/>
        <c:auto val="1"/>
        <c:lblOffset val="100"/>
        <c:baseTimeUnit val="years"/>
      </c:dateAx>
      <c:valAx>
        <c:axId val="952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38400"/>
        <c:axId val="952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38400"/>
        <c:axId val="95244672"/>
      </c:lineChart>
      <c:dateAx>
        <c:axId val="95238400"/>
        <c:scaling>
          <c:orientation val="minMax"/>
        </c:scaling>
        <c:delete val="1"/>
        <c:axPos val="b"/>
        <c:numFmt formatCode="ge" sourceLinked="1"/>
        <c:majorTickMark val="none"/>
        <c:minorTickMark val="none"/>
        <c:tickLblPos val="none"/>
        <c:crossAx val="95244672"/>
        <c:crosses val="autoZero"/>
        <c:auto val="1"/>
        <c:lblOffset val="100"/>
        <c:baseTimeUnit val="years"/>
      </c:dateAx>
      <c:valAx>
        <c:axId val="952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72.67</c:v>
                </c:pt>
                <c:pt idx="1">
                  <c:v>171.39</c:v>
                </c:pt>
                <c:pt idx="2">
                  <c:v>860.29</c:v>
                </c:pt>
                <c:pt idx="3">
                  <c:v>380.48</c:v>
                </c:pt>
                <c:pt idx="4">
                  <c:v>507.32</c:v>
                </c:pt>
              </c:numCache>
            </c:numRef>
          </c:val>
        </c:ser>
        <c:dLbls>
          <c:showLegendKey val="0"/>
          <c:showVal val="0"/>
          <c:showCatName val="0"/>
          <c:showSerName val="0"/>
          <c:showPercent val="0"/>
          <c:showBubbleSize val="0"/>
        </c:dLbls>
        <c:gapWidth val="150"/>
        <c:axId val="95277440"/>
        <c:axId val="952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547.95000000000005</c:v>
                </c:pt>
                <c:pt idx="4">
                  <c:v>632.94000000000005</c:v>
                </c:pt>
              </c:numCache>
            </c:numRef>
          </c:val>
          <c:smooth val="0"/>
        </c:ser>
        <c:dLbls>
          <c:showLegendKey val="0"/>
          <c:showVal val="0"/>
          <c:showCatName val="0"/>
          <c:showSerName val="0"/>
          <c:showPercent val="0"/>
          <c:showBubbleSize val="0"/>
        </c:dLbls>
        <c:marker val="1"/>
        <c:smooth val="0"/>
        <c:axId val="95277440"/>
        <c:axId val="95279360"/>
      </c:lineChart>
      <c:dateAx>
        <c:axId val="95277440"/>
        <c:scaling>
          <c:orientation val="minMax"/>
        </c:scaling>
        <c:delete val="1"/>
        <c:axPos val="b"/>
        <c:numFmt formatCode="ge" sourceLinked="1"/>
        <c:majorTickMark val="none"/>
        <c:minorTickMark val="none"/>
        <c:tickLblPos val="none"/>
        <c:crossAx val="95279360"/>
        <c:crosses val="autoZero"/>
        <c:auto val="1"/>
        <c:lblOffset val="100"/>
        <c:baseTimeUnit val="years"/>
      </c:dateAx>
      <c:valAx>
        <c:axId val="952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73.260000000000005</c:v>
                </c:pt>
                <c:pt idx="1">
                  <c:v>61.25</c:v>
                </c:pt>
                <c:pt idx="2">
                  <c:v>55.29</c:v>
                </c:pt>
                <c:pt idx="3">
                  <c:v>52.32</c:v>
                </c:pt>
                <c:pt idx="4">
                  <c:v>49.07</c:v>
                </c:pt>
              </c:numCache>
            </c:numRef>
          </c:val>
        </c:ser>
        <c:dLbls>
          <c:showLegendKey val="0"/>
          <c:showVal val="0"/>
          <c:showCatName val="0"/>
          <c:showSerName val="0"/>
          <c:showPercent val="0"/>
          <c:showBubbleSize val="0"/>
        </c:dLbls>
        <c:gapWidth val="150"/>
        <c:axId val="95296896"/>
        <c:axId val="953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64.86</c:v>
                </c:pt>
                <c:pt idx="4">
                  <c:v>62.3</c:v>
                </c:pt>
              </c:numCache>
            </c:numRef>
          </c:val>
          <c:smooth val="0"/>
        </c:ser>
        <c:dLbls>
          <c:showLegendKey val="0"/>
          <c:showVal val="0"/>
          <c:showCatName val="0"/>
          <c:showSerName val="0"/>
          <c:showPercent val="0"/>
          <c:showBubbleSize val="0"/>
        </c:dLbls>
        <c:marker val="1"/>
        <c:smooth val="0"/>
        <c:axId val="95296896"/>
        <c:axId val="95315456"/>
      </c:lineChart>
      <c:dateAx>
        <c:axId val="95296896"/>
        <c:scaling>
          <c:orientation val="minMax"/>
        </c:scaling>
        <c:delete val="1"/>
        <c:axPos val="b"/>
        <c:numFmt formatCode="ge" sourceLinked="1"/>
        <c:majorTickMark val="none"/>
        <c:minorTickMark val="none"/>
        <c:tickLblPos val="none"/>
        <c:crossAx val="95315456"/>
        <c:crosses val="autoZero"/>
        <c:auto val="1"/>
        <c:lblOffset val="100"/>
        <c:baseTimeUnit val="years"/>
      </c:dateAx>
      <c:valAx>
        <c:axId val="953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288.85000000000002</c:v>
                </c:pt>
                <c:pt idx="1">
                  <c:v>344.89</c:v>
                </c:pt>
                <c:pt idx="2">
                  <c:v>379.94</c:v>
                </c:pt>
                <c:pt idx="3">
                  <c:v>410.98</c:v>
                </c:pt>
                <c:pt idx="4">
                  <c:v>446.74</c:v>
                </c:pt>
              </c:numCache>
            </c:numRef>
          </c:val>
        </c:ser>
        <c:dLbls>
          <c:showLegendKey val="0"/>
          <c:showVal val="0"/>
          <c:showCatName val="0"/>
          <c:showSerName val="0"/>
          <c:showPercent val="0"/>
          <c:showBubbleSize val="0"/>
        </c:dLbls>
        <c:gapWidth val="150"/>
        <c:axId val="95345280"/>
        <c:axId val="953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214.41</c:v>
                </c:pt>
                <c:pt idx="4">
                  <c:v>235.07</c:v>
                </c:pt>
              </c:numCache>
            </c:numRef>
          </c:val>
          <c:smooth val="0"/>
        </c:ser>
        <c:dLbls>
          <c:showLegendKey val="0"/>
          <c:showVal val="0"/>
          <c:showCatName val="0"/>
          <c:showSerName val="0"/>
          <c:showPercent val="0"/>
          <c:showBubbleSize val="0"/>
        </c:dLbls>
        <c:marker val="1"/>
        <c:smooth val="0"/>
        <c:axId val="95345280"/>
        <c:axId val="95351552"/>
      </c:lineChart>
      <c:dateAx>
        <c:axId val="95345280"/>
        <c:scaling>
          <c:orientation val="minMax"/>
        </c:scaling>
        <c:delete val="1"/>
        <c:axPos val="b"/>
        <c:numFmt formatCode="ge" sourceLinked="1"/>
        <c:majorTickMark val="none"/>
        <c:minorTickMark val="none"/>
        <c:tickLblPos val="none"/>
        <c:crossAx val="95351552"/>
        <c:crosses val="autoZero"/>
        <c:auto val="1"/>
        <c:lblOffset val="100"/>
        <c:baseTimeUnit val="years"/>
      </c:dateAx>
      <c:valAx>
        <c:axId val="953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福知山市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80682</v>
      </c>
      <c r="AM8" s="64"/>
      <c r="AN8" s="64"/>
      <c r="AO8" s="64"/>
      <c r="AP8" s="64"/>
      <c r="AQ8" s="64"/>
      <c r="AR8" s="64"/>
      <c r="AS8" s="64"/>
      <c r="AT8" s="63">
        <f>データ!S6</f>
        <v>552.54</v>
      </c>
      <c r="AU8" s="63"/>
      <c r="AV8" s="63"/>
      <c r="AW8" s="63"/>
      <c r="AX8" s="63"/>
      <c r="AY8" s="63"/>
      <c r="AZ8" s="63"/>
      <c r="BA8" s="63"/>
      <c r="BB8" s="63">
        <f>データ!T6</f>
        <v>146.02000000000001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11.99</v>
      </c>
      <c r="Q10" s="63"/>
      <c r="R10" s="63"/>
      <c r="S10" s="63"/>
      <c r="T10" s="63"/>
      <c r="U10" s="63"/>
      <c r="V10" s="63"/>
      <c r="W10" s="63">
        <f>データ!P6</f>
        <v>72.25</v>
      </c>
      <c r="X10" s="63"/>
      <c r="Y10" s="63"/>
      <c r="Z10" s="63"/>
      <c r="AA10" s="63"/>
      <c r="AB10" s="63"/>
      <c r="AC10" s="63"/>
      <c r="AD10" s="64">
        <f>データ!Q6</f>
        <v>3650</v>
      </c>
      <c r="AE10" s="64"/>
      <c r="AF10" s="64"/>
      <c r="AG10" s="64"/>
      <c r="AH10" s="64"/>
      <c r="AI10" s="64"/>
      <c r="AJ10" s="64"/>
      <c r="AK10" s="2"/>
      <c r="AL10" s="64">
        <f>データ!U6</f>
        <v>9600</v>
      </c>
      <c r="AM10" s="64"/>
      <c r="AN10" s="64"/>
      <c r="AO10" s="64"/>
      <c r="AP10" s="64"/>
      <c r="AQ10" s="64"/>
      <c r="AR10" s="64"/>
      <c r="AS10" s="64"/>
      <c r="AT10" s="63">
        <f>データ!V6</f>
        <v>6.96</v>
      </c>
      <c r="AU10" s="63"/>
      <c r="AV10" s="63"/>
      <c r="AW10" s="63"/>
      <c r="AX10" s="63"/>
      <c r="AY10" s="63"/>
      <c r="AZ10" s="63"/>
      <c r="BA10" s="63"/>
      <c r="BB10" s="63">
        <f>データ!W6</f>
        <v>1379.31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262013</v>
      </c>
      <c r="D6" s="31">
        <f t="shared" si="3"/>
        <v>47</v>
      </c>
      <c r="E6" s="31">
        <f t="shared" si="3"/>
        <v>17</v>
      </c>
      <c r="F6" s="31">
        <f t="shared" si="3"/>
        <v>5</v>
      </c>
      <c r="G6" s="31">
        <f t="shared" si="3"/>
        <v>0</v>
      </c>
      <c r="H6" s="31" t="str">
        <f t="shared" si="3"/>
        <v>京都府　福知山市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11.99</v>
      </c>
      <c r="P6" s="32">
        <f t="shared" si="3"/>
        <v>72.25</v>
      </c>
      <c r="Q6" s="32">
        <f t="shared" si="3"/>
        <v>3650</v>
      </c>
      <c r="R6" s="32">
        <f t="shared" si="3"/>
        <v>80682</v>
      </c>
      <c r="S6" s="32">
        <f t="shared" si="3"/>
        <v>552.54</v>
      </c>
      <c r="T6" s="32">
        <f t="shared" si="3"/>
        <v>146.02000000000001</v>
      </c>
      <c r="U6" s="32">
        <f t="shared" si="3"/>
        <v>9600</v>
      </c>
      <c r="V6" s="32">
        <f t="shared" si="3"/>
        <v>6.96</v>
      </c>
      <c r="W6" s="32">
        <f t="shared" si="3"/>
        <v>1379.31</v>
      </c>
      <c r="X6" s="33">
        <f>IF(X7="",NA(),X7)</f>
        <v>77.56</v>
      </c>
      <c r="Y6" s="33">
        <f t="shared" ref="Y6:AG6" si="4">IF(Y7="",NA(),Y7)</f>
        <v>56.29</v>
      </c>
      <c r="Z6" s="33">
        <f t="shared" si="4"/>
        <v>53.47</v>
      </c>
      <c r="AA6" s="33">
        <f t="shared" si="4"/>
        <v>54.28</v>
      </c>
      <c r="AB6" s="33">
        <f t="shared" si="4"/>
        <v>54.91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72.67</v>
      </c>
      <c r="BF6" s="33">
        <f t="shared" ref="BF6:BN6" si="7">IF(BF7="",NA(),BF7)</f>
        <v>171.39</v>
      </c>
      <c r="BG6" s="33">
        <f t="shared" si="7"/>
        <v>860.29</v>
      </c>
      <c r="BH6" s="33">
        <f t="shared" si="7"/>
        <v>380.48</v>
      </c>
      <c r="BI6" s="33">
        <f t="shared" si="7"/>
        <v>507.32</v>
      </c>
      <c r="BJ6" s="33">
        <f t="shared" si="7"/>
        <v>1267.26</v>
      </c>
      <c r="BK6" s="33">
        <f t="shared" si="7"/>
        <v>1239.2</v>
      </c>
      <c r="BL6" s="33">
        <f t="shared" si="7"/>
        <v>1197.82</v>
      </c>
      <c r="BM6" s="33">
        <f t="shared" si="7"/>
        <v>547.95000000000005</v>
      </c>
      <c r="BN6" s="33">
        <f t="shared" si="7"/>
        <v>632.94000000000005</v>
      </c>
      <c r="BO6" s="32" t="str">
        <f>IF(BO7="","",IF(BO7="-","【-】","【"&amp;SUBSTITUTE(TEXT(BO7,"#,##0.00"),"-","△")&amp;"】"))</f>
        <v>【992.47】</v>
      </c>
      <c r="BP6" s="33">
        <f>IF(BP7="",NA(),BP7)</f>
        <v>73.260000000000005</v>
      </c>
      <c r="BQ6" s="33">
        <f t="shared" ref="BQ6:BY6" si="8">IF(BQ7="",NA(),BQ7)</f>
        <v>61.25</v>
      </c>
      <c r="BR6" s="33">
        <f t="shared" si="8"/>
        <v>55.29</v>
      </c>
      <c r="BS6" s="33">
        <f t="shared" si="8"/>
        <v>52.32</v>
      </c>
      <c r="BT6" s="33">
        <f t="shared" si="8"/>
        <v>49.07</v>
      </c>
      <c r="BU6" s="33">
        <f t="shared" si="8"/>
        <v>53.42</v>
      </c>
      <c r="BV6" s="33">
        <f t="shared" si="8"/>
        <v>51.56</v>
      </c>
      <c r="BW6" s="33">
        <f t="shared" si="8"/>
        <v>51.03</v>
      </c>
      <c r="BX6" s="33">
        <f t="shared" si="8"/>
        <v>64.86</v>
      </c>
      <c r="BY6" s="33">
        <f t="shared" si="8"/>
        <v>62.3</v>
      </c>
      <c r="BZ6" s="32" t="str">
        <f>IF(BZ7="","",IF(BZ7="-","【-】","【"&amp;SUBSTITUTE(TEXT(BZ7,"#,##0.00"),"-","△")&amp;"】"))</f>
        <v>【51.49】</v>
      </c>
      <c r="CA6" s="33">
        <f>IF(CA7="",NA(),CA7)</f>
        <v>288.85000000000002</v>
      </c>
      <c r="CB6" s="33">
        <f t="shared" ref="CB6:CJ6" si="9">IF(CB7="",NA(),CB7)</f>
        <v>344.89</v>
      </c>
      <c r="CC6" s="33">
        <f t="shared" si="9"/>
        <v>379.94</v>
      </c>
      <c r="CD6" s="33">
        <f t="shared" si="9"/>
        <v>410.98</v>
      </c>
      <c r="CE6" s="33">
        <f t="shared" si="9"/>
        <v>446.74</v>
      </c>
      <c r="CF6" s="33">
        <f t="shared" si="9"/>
        <v>269.12</v>
      </c>
      <c r="CG6" s="33">
        <f t="shared" si="9"/>
        <v>283.26</v>
      </c>
      <c r="CH6" s="33">
        <f t="shared" si="9"/>
        <v>289.60000000000002</v>
      </c>
      <c r="CI6" s="33">
        <f t="shared" si="9"/>
        <v>214.41</v>
      </c>
      <c r="CJ6" s="33">
        <f t="shared" si="9"/>
        <v>235.07</v>
      </c>
      <c r="CK6" s="32" t="str">
        <f>IF(CK7="","",IF(CK7="-","【-】","【"&amp;SUBSTITUTE(TEXT(CK7,"#,##0.00"),"-","△")&amp;"】"))</f>
        <v>【295.10】</v>
      </c>
      <c r="CL6" s="33">
        <f>IF(CL7="",NA(),CL7)</f>
        <v>46.84</v>
      </c>
      <c r="CM6" s="33">
        <f t="shared" ref="CM6:CU6" si="10">IF(CM7="",NA(),CM7)</f>
        <v>55.38</v>
      </c>
      <c r="CN6" s="33">
        <f t="shared" si="10"/>
        <v>49.91</v>
      </c>
      <c r="CO6" s="33">
        <f t="shared" si="10"/>
        <v>47.69</v>
      </c>
      <c r="CP6" s="33">
        <f t="shared" si="10"/>
        <v>48.62</v>
      </c>
      <c r="CQ6" s="33">
        <f t="shared" si="10"/>
        <v>54.23</v>
      </c>
      <c r="CR6" s="33">
        <f t="shared" si="10"/>
        <v>55.2</v>
      </c>
      <c r="CS6" s="33">
        <f t="shared" si="10"/>
        <v>54.74</v>
      </c>
      <c r="CT6" s="33">
        <f t="shared" si="10"/>
        <v>60.63</v>
      </c>
      <c r="CU6" s="33">
        <f t="shared" si="10"/>
        <v>58.47</v>
      </c>
      <c r="CV6" s="32" t="str">
        <f>IF(CV7="","",IF(CV7="-","【-】","【"&amp;SUBSTITUTE(TEXT(CV7,"#,##0.00"),"-","△")&amp;"】"))</f>
        <v>【53.32】</v>
      </c>
      <c r="CW6" s="33">
        <f>IF(CW7="",NA(),CW7)</f>
        <v>89.42</v>
      </c>
      <c r="CX6" s="33">
        <f t="shared" ref="CX6:DF6" si="11">IF(CX7="",NA(),CX7)</f>
        <v>96.32</v>
      </c>
      <c r="CY6" s="33">
        <f t="shared" si="11"/>
        <v>95.24</v>
      </c>
      <c r="CZ6" s="33">
        <f t="shared" si="11"/>
        <v>94.95</v>
      </c>
      <c r="DA6" s="33">
        <f t="shared" si="11"/>
        <v>94.8</v>
      </c>
      <c r="DB6" s="33">
        <f t="shared" si="11"/>
        <v>83.61</v>
      </c>
      <c r="DC6" s="33">
        <f t="shared" si="11"/>
        <v>83.73</v>
      </c>
      <c r="DD6" s="33">
        <f t="shared" si="11"/>
        <v>83.88</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0.02</v>
      </c>
      <c r="EF6" s="33">
        <f t="shared" si="14"/>
        <v>0.1</v>
      </c>
      <c r="EG6" s="33">
        <f t="shared" si="14"/>
        <v>0.01</v>
      </c>
      <c r="EH6" s="32">
        <f t="shared" si="14"/>
        <v>0</v>
      </c>
      <c r="EI6" s="33">
        <f t="shared" si="14"/>
        <v>0.02</v>
      </c>
      <c r="EJ6" s="33">
        <f t="shared" si="14"/>
        <v>0.03</v>
      </c>
      <c r="EK6" s="33">
        <f t="shared" si="14"/>
        <v>0.04</v>
      </c>
      <c r="EL6" s="33">
        <f t="shared" si="14"/>
        <v>0.01</v>
      </c>
      <c r="EM6" s="33">
        <f t="shared" si="14"/>
        <v>0.03</v>
      </c>
      <c r="EN6" s="32" t="str">
        <f>IF(EN7="","",IF(EN7="-","【-】","【"&amp;SUBSTITUTE(TEXT(EN7,"#,##0.00"),"-","△")&amp;"】"))</f>
        <v>【0.03】</v>
      </c>
    </row>
    <row r="7" spans="1:144" s="34" customFormat="1">
      <c r="A7" s="26"/>
      <c r="B7" s="35">
        <v>2014</v>
      </c>
      <c r="C7" s="35">
        <v>262013</v>
      </c>
      <c r="D7" s="35">
        <v>47</v>
      </c>
      <c r="E7" s="35">
        <v>17</v>
      </c>
      <c r="F7" s="35">
        <v>5</v>
      </c>
      <c r="G7" s="35">
        <v>0</v>
      </c>
      <c r="H7" s="35" t="s">
        <v>96</v>
      </c>
      <c r="I7" s="35" t="s">
        <v>97</v>
      </c>
      <c r="J7" s="35" t="s">
        <v>98</v>
      </c>
      <c r="K7" s="35" t="s">
        <v>99</v>
      </c>
      <c r="L7" s="35" t="s">
        <v>100</v>
      </c>
      <c r="M7" s="36" t="s">
        <v>101</v>
      </c>
      <c r="N7" s="36" t="s">
        <v>102</v>
      </c>
      <c r="O7" s="36">
        <v>11.99</v>
      </c>
      <c r="P7" s="36">
        <v>72.25</v>
      </c>
      <c r="Q7" s="36">
        <v>3650</v>
      </c>
      <c r="R7" s="36">
        <v>80682</v>
      </c>
      <c r="S7" s="36">
        <v>552.54</v>
      </c>
      <c r="T7" s="36">
        <v>146.02000000000001</v>
      </c>
      <c r="U7" s="36">
        <v>9600</v>
      </c>
      <c r="V7" s="36">
        <v>6.96</v>
      </c>
      <c r="W7" s="36">
        <v>1379.31</v>
      </c>
      <c r="X7" s="36">
        <v>77.56</v>
      </c>
      <c r="Y7" s="36">
        <v>56.29</v>
      </c>
      <c r="Z7" s="36">
        <v>53.47</v>
      </c>
      <c r="AA7" s="36">
        <v>54.28</v>
      </c>
      <c r="AB7" s="36">
        <v>54.91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72.67</v>
      </c>
      <c r="BF7" s="36">
        <v>171.39</v>
      </c>
      <c r="BG7" s="36">
        <v>860.29</v>
      </c>
      <c r="BH7" s="36">
        <v>380.48</v>
      </c>
      <c r="BI7" s="36">
        <v>507.32</v>
      </c>
      <c r="BJ7" s="36">
        <v>1267.26</v>
      </c>
      <c r="BK7" s="36">
        <v>1239.2</v>
      </c>
      <c r="BL7" s="36">
        <v>1197.82</v>
      </c>
      <c r="BM7" s="36">
        <v>547.95000000000005</v>
      </c>
      <c r="BN7" s="36">
        <v>632.94000000000005</v>
      </c>
      <c r="BO7" s="36">
        <v>992.47</v>
      </c>
      <c r="BP7" s="36">
        <v>73.260000000000005</v>
      </c>
      <c r="BQ7" s="36">
        <v>61.25</v>
      </c>
      <c r="BR7" s="36">
        <v>55.29</v>
      </c>
      <c r="BS7" s="36">
        <v>52.32</v>
      </c>
      <c r="BT7" s="36">
        <v>49.07</v>
      </c>
      <c r="BU7" s="36">
        <v>53.42</v>
      </c>
      <c r="BV7" s="36">
        <v>51.56</v>
      </c>
      <c r="BW7" s="36">
        <v>51.03</v>
      </c>
      <c r="BX7" s="36">
        <v>64.86</v>
      </c>
      <c r="BY7" s="36">
        <v>62.3</v>
      </c>
      <c r="BZ7" s="36">
        <v>51.49</v>
      </c>
      <c r="CA7" s="36">
        <v>288.85000000000002</v>
      </c>
      <c r="CB7" s="36">
        <v>344.89</v>
      </c>
      <c r="CC7" s="36">
        <v>379.94</v>
      </c>
      <c r="CD7" s="36">
        <v>410.98</v>
      </c>
      <c r="CE7" s="36">
        <v>446.74</v>
      </c>
      <c r="CF7" s="36">
        <v>269.12</v>
      </c>
      <c r="CG7" s="36">
        <v>283.26</v>
      </c>
      <c r="CH7" s="36">
        <v>289.60000000000002</v>
      </c>
      <c r="CI7" s="36">
        <v>214.41</v>
      </c>
      <c r="CJ7" s="36">
        <v>235.07</v>
      </c>
      <c r="CK7" s="36">
        <v>295.10000000000002</v>
      </c>
      <c r="CL7" s="36">
        <v>46.84</v>
      </c>
      <c r="CM7" s="36">
        <v>55.38</v>
      </c>
      <c r="CN7" s="36">
        <v>49.91</v>
      </c>
      <c r="CO7" s="36">
        <v>47.69</v>
      </c>
      <c r="CP7" s="36">
        <v>48.62</v>
      </c>
      <c r="CQ7" s="36">
        <v>54.23</v>
      </c>
      <c r="CR7" s="36">
        <v>55.2</v>
      </c>
      <c r="CS7" s="36">
        <v>54.74</v>
      </c>
      <c r="CT7" s="36">
        <v>60.63</v>
      </c>
      <c r="CU7" s="36">
        <v>58.47</v>
      </c>
      <c r="CV7" s="36">
        <v>53.32</v>
      </c>
      <c r="CW7" s="36">
        <v>89.42</v>
      </c>
      <c r="CX7" s="36">
        <v>96.32</v>
      </c>
      <c r="CY7" s="36">
        <v>95.24</v>
      </c>
      <c r="CZ7" s="36">
        <v>94.95</v>
      </c>
      <c r="DA7" s="36">
        <v>94.8</v>
      </c>
      <c r="DB7" s="36">
        <v>83.61</v>
      </c>
      <c r="DC7" s="36">
        <v>83.73</v>
      </c>
      <c r="DD7" s="36">
        <v>83.88</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0.02</v>
      </c>
      <c r="EF7" s="36">
        <v>0.1</v>
      </c>
      <c r="EG7" s="36">
        <v>0.01</v>
      </c>
      <c r="EH7" s="36">
        <v>0</v>
      </c>
      <c r="EI7" s="36">
        <v>0.02</v>
      </c>
      <c r="EJ7" s="36">
        <v>0.03</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2016-02-22T00:09:38Z</cp:lastPrinted>
  <dcterms:created xsi:type="dcterms:W3CDTF">2016-02-03T09:15:21Z</dcterms:created>
  <dcterms:modified xsi:type="dcterms:W3CDTF">2016-02-24T02:58:39Z</dcterms:modified>
  <cp:category/>
</cp:coreProperties>
</file>