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212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<sst xmlns="http://schemas.openxmlformats.org/spreadsheetml/2006/main" count="264" uniqueCount="110">
  <si>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</si>
  <si>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</si>
  <si>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</si>
  <si>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</si>
  <si>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</si>
  <si>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</si>
  <si>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</si>
  <si>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</si>
  <si>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</si>
  <si>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</si>
  <si>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</si>
  <si>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</si>
  <si>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</si>
  <si>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</si>
  <si>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</si>
  <si>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</si>
  <si>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</si>
  <si>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</si>
  <si>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</si>
  <si>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</si>
  <si>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</si>
  <si>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</si>
  <si>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</si>
  <si>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</si>
  <si>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</si>
  <si>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</si>
  <si>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</si>
  <si>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</si>
  <si>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</si>
  <si>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</si>
  <si>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</si>
  <si>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</si>
  <si>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</si>
  <si>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</si>
  <si>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</si>
  <si>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</si>
  <si>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</si>
  <si>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</si>
  <si>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</si>
  <si>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</si>
  <si>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</si>
  <si>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</si>
  <si>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</si>
  <si>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</si>
  <si>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</si>
  <si>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</si>
  <si>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</si>
  <si>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</si>
  <si>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</si>
  <si>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</si>
  <si>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</si>
  <si>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</si>
  <si>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</si>
  <si>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</si>
  <si>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</si>
  <si>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</si>
  <si>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</si>
  <si>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</si>
  <si>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</si>
  <si>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</si>
  <si>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</si>
  <si>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</si>
  <si>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</si>
  <si>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</si>
  <si>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</si>
  <si>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</si>
  <si>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</si>
  <si>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</si>
  <si>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</si>
  <si>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</si>
  <si>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</si>
  <si>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</si>
  <si>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</si>
  <si>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</si>
  <si>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</si>
  <si>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</si>
  <si>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</si>
  <si>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</si>
  <si>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</si>
  <si>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</si>
  <si>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</si>
  <si>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</si>
  <si>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</si>
  <si>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</si>
  <si>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</si>
  <si>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</si>
  <si>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</si>
  <si>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</si>
  <si>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</si>
  <si>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</si>
  <si>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</si>
  <si>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</si>
  <si>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</si>
  <si>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</si>
  <si>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</si>
  <si>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</si>
  <si>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</si>
  <si>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</si>
  <si>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</si>
  <si>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</si>
  <si>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</si>
  <si>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</si>
  <si>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</si>
  <si>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</si>
  <si>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</si>
  <si>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</si>
  <si>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</si>
  <si>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①経年により年々増加しているものの、100%を大きく下回っているため、施設全体の老朽化度合は低いと言える。これは、耐用年数の短い施設の更新を適切に繰り返してきたことによるものである。
②平成26年度末においては耐用年数を超えて使用している管渠は少ない。しかしながら、高低差の大きい地形等に埋設された管渠においては、耐用年数を超えていなくても危険度が高いことが考えられる。今後は、このような環境下にある管渠を含め、調査と対策を講じていく必要がある。
③耐用年数を超過した影響度の高い主要管渠については、長寿命化計画を策定した上で、健全度の低いものから改築更新を行っている。今後は、対象管渠が増加していくことから、計画的に改築更新を実施する必要があり、そのための投資についても増加すると考えられる。また、陥没事故等を防止するため、予防保全型の維持管理が必要となる。
　以上のことから、今後は管渠についても更新等の老朽化への対策を強化していく必要がある。</t>
    <rPh sb="1" eb="3">
      <t>ケイネン</t>
    </rPh>
    <rPh sb="6" eb="8">
      <t>ネンネン</t>
    </rPh>
    <rPh sb="8" eb="10">
      <t>ゾウカ</t>
    </rPh>
    <rPh sb="23" eb="24">
      <t>オオ</t>
    </rPh>
    <rPh sb="26" eb="28">
      <t>シタマワ</t>
    </rPh>
    <rPh sb="35" eb="37">
      <t>シセツ</t>
    </rPh>
    <rPh sb="37" eb="39">
      <t>ゼンタイ</t>
    </rPh>
    <rPh sb="40" eb="43">
      <t>ロウキュウカ</t>
    </rPh>
    <rPh sb="43" eb="45">
      <t>ドア</t>
    </rPh>
    <rPh sb="46" eb="47">
      <t>ヒク</t>
    </rPh>
    <rPh sb="49" eb="50">
      <t>イ</t>
    </rPh>
    <rPh sb="57" eb="59">
      <t>タイヨウ</t>
    </rPh>
    <rPh sb="59" eb="61">
      <t>ネンスウ</t>
    </rPh>
    <rPh sb="62" eb="63">
      <t>ミジカ</t>
    </rPh>
    <rPh sb="64" eb="66">
      <t>シセツ</t>
    </rPh>
    <rPh sb="67" eb="69">
      <t>コウシン</t>
    </rPh>
    <rPh sb="70" eb="72">
      <t>テキセツ</t>
    </rPh>
    <rPh sb="73" eb="74">
      <t>ク</t>
    </rPh>
    <rPh sb="75" eb="76">
      <t>カエ</t>
    </rPh>
    <rPh sb="93" eb="95">
      <t>ヘイセイ</t>
    </rPh>
    <rPh sb="97" eb="100">
      <t>ネンドマツ</t>
    </rPh>
    <rPh sb="105" eb="107">
      <t>タイヨウ</t>
    </rPh>
    <rPh sb="107" eb="109">
      <t>ネンスウ</t>
    </rPh>
    <rPh sb="110" eb="111">
      <t>コ</t>
    </rPh>
    <rPh sb="113" eb="115">
      <t>シヨウ</t>
    </rPh>
    <rPh sb="119" eb="121">
      <t>カンキョ</t>
    </rPh>
    <rPh sb="122" eb="123">
      <t>スク</t>
    </rPh>
    <rPh sb="133" eb="136">
      <t>コウテイサ</t>
    </rPh>
    <rPh sb="137" eb="138">
      <t>オオ</t>
    </rPh>
    <rPh sb="140" eb="142">
      <t>チケイ</t>
    </rPh>
    <rPh sb="142" eb="143">
      <t>トウ</t>
    </rPh>
    <rPh sb="144" eb="146">
      <t>マイセツ</t>
    </rPh>
    <rPh sb="149" eb="151">
      <t>カンキョ</t>
    </rPh>
    <rPh sb="157" eb="159">
      <t>タイヨウ</t>
    </rPh>
    <rPh sb="159" eb="161">
      <t>ネンスウ</t>
    </rPh>
    <rPh sb="162" eb="163">
      <t>コ</t>
    </rPh>
    <rPh sb="170" eb="173">
      <t>キケンド</t>
    </rPh>
    <rPh sb="174" eb="175">
      <t>タカ</t>
    </rPh>
    <rPh sb="179" eb="180">
      <t>カンガ</t>
    </rPh>
    <rPh sb="185" eb="187">
      <t>コンゴ</t>
    </rPh>
    <rPh sb="194" eb="197">
      <t>カンキョウカ</t>
    </rPh>
    <rPh sb="200" eb="202">
      <t>カンキョ</t>
    </rPh>
    <rPh sb="203" eb="204">
      <t>フク</t>
    </rPh>
    <rPh sb="206" eb="208">
      <t>チョウサ</t>
    </rPh>
    <rPh sb="209" eb="211">
      <t>タイサク</t>
    </rPh>
    <rPh sb="212" eb="213">
      <t>コウ</t>
    </rPh>
    <rPh sb="217" eb="219">
      <t>ヒツヨウ</t>
    </rPh>
    <rPh sb="225" eb="227">
      <t>タイヨウ</t>
    </rPh>
    <rPh sb="227" eb="229">
      <t>ネンスウ</t>
    </rPh>
    <rPh sb="230" eb="232">
      <t>チョウカ</t>
    </rPh>
    <rPh sb="234" eb="237">
      <t>エイキョウド</t>
    </rPh>
    <rPh sb="238" eb="239">
      <t>タカ</t>
    </rPh>
    <rPh sb="240" eb="242">
      <t>シュヨウ</t>
    </rPh>
    <rPh sb="242" eb="244">
      <t>カンキョ</t>
    </rPh>
    <rPh sb="250" eb="254">
      <t>チョウジュミョウカ</t>
    </rPh>
    <rPh sb="254" eb="256">
      <t>ケイカク</t>
    </rPh>
    <rPh sb="257" eb="259">
      <t>サクテイ</t>
    </rPh>
    <rPh sb="261" eb="262">
      <t>ウエ</t>
    </rPh>
    <rPh sb="264" eb="266">
      <t>ケンゼン</t>
    </rPh>
    <rPh sb="266" eb="267">
      <t>ド</t>
    </rPh>
    <rPh sb="268" eb="269">
      <t>ヒク</t>
    </rPh>
    <rPh sb="274" eb="276">
      <t>カイチク</t>
    </rPh>
    <rPh sb="276" eb="278">
      <t>コウシン</t>
    </rPh>
    <rPh sb="279" eb="280">
      <t>オコナ</t>
    </rPh>
    <rPh sb="285" eb="287">
      <t>コンゴ</t>
    </rPh>
    <rPh sb="289" eb="291">
      <t>タイショウ</t>
    </rPh>
    <rPh sb="291" eb="293">
      <t>カンキョ</t>
    </rPh>
    <rPh sb="294" eb="296">
      <t>ゾウカ</t>
    </rPh>
    <rPh sb="305" eb="308">
      <t>ケイカクテキ</t>
    </rPh>
    <rPh sb="309" eb="311">
      <t>カイチク</t>
    </rPh>
    <rPh sb="311" eb="313">
      <t>コウシン</t>
    </rPh>
    <rPh sb="314" eb="316">
      <t>ジッシ</t>
    </rPh>
    <rPh sb="318" eb="320">
      <t>ヒツヨウ</t>
    </rPh>
    <rPh sb="329" eb="331">
      <t>トウシ</t>
    </rPh>
    <rPh sb="336" eb="338">
      <t>ゾウカ</t>
    </rPh>
    <rPh sb="341" eb="342">
      <t>カンガ</t>
    </rPh>
    <rPh sb="350" eb="352">
      <t>カンボツ</t>
    </rPh>
    <rPh sb="352" eb="354">
      <t>ジコ</t>
    </rPh>
    <rPh sb="354" eb="355">
      <t>トウ</t>
    </rPh>
    <rPh sb="356" eb="358">
      <t>ボウシ</t>
    </rPh>
    <rPh sb="363" eb="365">
      <t>ヨボウ</t>
    </rPh>
    <rPh sb="365" eb="368">
      <t>ホゼンガタ</t>
    </rPh>
    <rPh sb="369" eb="371">
      <t>イジ</t>
    </rPh>
    <rPh sb="371" eb="373">
      <t>カンリ</t>
    </rPh>
    <rPh sb="374" eb="376">
      <t>ヒツヨウ</t>
    </rPh>
    <rPh sb="382" eb="384">
      <t>イジョウ</t>
    </rPh>
    <rPh sb="390" eb="392">
      <t>コンゴ</t>
    </rPh>
    <rPh sb="393" eb="395">
      <t>カンキョ</t>
    </rPh>
    <rPh sb="400" eb="402">
      <t>コウシン</t>
    </rPh>
    <rPh sb="402" eb="403">
      <t>トウ</t>
    </rPh>
    <rPh sb="404" eb="407">
      <t>ロウキュウカ</t>
    </rPh>
    <rPh sb="409" eb="411">
      <t>タイサク</t>
    </rPh>
    <rPh sb="412" eb="414">
      <t>キョウカ</t>
    </rPh>
    <rPh sb="418" eb="420">
      <t>ヒツヨウ</t>
    </rPh>
    <phoneticPr fontId="4"/>
  </si>
  <si>
    <t>　本市公共下水道事業については、赤字経営が続いていることで累積欠損金が増加しており、また、流動比率が100%を下回っていることから支払能力の低下も見られる。この状況は、施設を効率的に利用できていることもあって汚水処理原価が抑えられている一方で、その原価を十分に料金により回収できていないことからも見て取れる。
　今後は管渠等施設の更新等への投資が増加していくとともに、人口減少に伴う料金収入の減少も懸念される中で、経営はより一層厳しさを増すため、料金水準の見直しを早急に実施し、より有利な財源を活用した施設の更新等を適切に実施出来るよう、経営改善を図る必要がある。
　</t>
    <rPh sb="1" eb="3">
      <t>ホンシ</t>
    </rPh>
    <rPh sb="3" eb="5">
      <t>コウキョウ</t>
    </rPh>
    <rPh sb="5" eb="8">
      <t>ゲスイドウ</t>
    </rPh>
    <rPh sb="8" eb="10">
      <t>ジギョウ</t>
    </rPh>
    <rPh sb="16" eb="18">
      <t>アカジ</t>
    </rPh>
    <rPh sb="18" eb="20">
      <t>ケイエイ</t>
    </rPh>
    <rPh sb="21" eb="22">
      <t>ツヅ</t>
    </rPh>
    <rPh sb="29" eb="31">
      <t>ルイセキ</t>
    </rPh>
    <rPh sb="31" eb="34">
      <t>ケッソンキン</t>
    </rPh>
    <rPh sb="35" eb="37">
      <t>ゾウカ</t>
    </rPh>
    <rPh sb="45" eb="47">
      <t>リュウドウ</t>
    </rPh>
    <rPh sb="47" eb="49">
      <t>ヒリツ</t>
    </rPh>
    <rPh sb="55" eb="57">
      <t>シタマワ</t>
    </rPh>
    <rPh sb="65" eb="67">
      <t>シハラ</t>
    </rPh>
    <rPh sb="67" eb="69">
      <t>ノウリョク</t>
    </rPh>
    <rPh sb="70" eb="72">
      <t>テイカ</t>
    </rPh>
    <rPh sb="73" eb="74">
      <t>ミ</t>
    </rPh>
    <rPh sb="80" eb="82">
      <t>ジョウキョウ</t>
    </rPh>
    <rPh sb="84" eb="86">
      <t>シセツ</t>
    </rPh>
    <rPh sb="87" eb="90">
      <t>コウリツテキ</t>
    </rPh>
    <rPh sb="91" eb="93">
      <t>リヨウ</t>
    </rPh>
    <rPh sb="104" eb="106">
      <t>オスイ</t>
    </rPh>
    <rPh sb="106" eb="108">
      <t>ショリ</t>
    </rPh>
    <rPh sb="108" eb="110">
      <t>ゲンカ</t>
    </rPh>
    <rPh sb="111" eb="112">
      <t>オサ</t>
    </rPh>
    <rPh sb="118" eb="120">
      <t>イッポウ</t>
    </rPh>
    <rPh sb="124" eb="126">
      <t>ゲンカ</t>
    </rPh>
    <rPh sb="127" eb="129">
      <t>ジュウブン</t>
    </rPh>
    <rPh sb="130" eb="132">
      <t>リョウキン</t>
    </rPh>
    <rPh sb="135" eb="137">
      <t>カイシュウ</t>
    </rPh>
    <rPh sb="148" eb="149">
      <t>ミ</t>
    </rPh>
    <rPh sb="150" eb="151">
      <t>ト</t>
    </rPh>
    <rPh sb="156" eb="158">
      <t>コンゴ</t>
    </rPh>
    <rPh sb="159" eb="161">
      <t>カンキョ</t>
    </rPh>
    <rPh sb="161" eb="162">
      <t>トウ</t>
    </rPh>
    <rPh sb="162" eb="164">
      <t>シセツ</t>
    </rPh>
    <rPh sb="165" eb="167">
      <t>コウシン</t>
    </rPh>
    <rPh sb="167" eb="168">
      <t>トウ</t>
    </rPh>
    <rPh sb="170" eb="172">
      <t>トウシ</t>
    </rPh>
    <rPh sb="173" eb="175">
      <t>ゾウカ</t>
    </rPh>
    <rPh sb="184" eb="186">
      <t>ジンコウ</t>
    </rPh>
    <rPh sb="186" eb="188">
      <t>ゲンショウ</t>
    </rPh>
    <rPh sb="189" eb="190">
      <t>トモナ</t>
    </rPh>
    <rPh sb="191" eb="193">
      <t>リョウキン</t>
    </rPh>
    <rPh sb="193" eb="195">
      <t>シュウニュウ</t>
    </rPh>
    <rPh sb="196" eb="198">
      <t>ゲンショウ</t>
    </rPh>
    <rPh sb="199" eb="201">
      <t>ケネン</t>
    </rPh>
    <rPh sb="204" eb="205">
      <t>ナカ</t>
    </rPh>
    <rPh sb="207" eb="209">
      <t>ケイエイ</t>
    </rPh>
    <rPh sb="212" eb="214">
      <t>イッソウ</t>
    </rPh>
    <rPh sb="214" eb="215">
      <t>キビ</t>
    </rPh>
    <rPh sb="218" eb="219">
      <t>マ</t>
    </rPh>
    <rPh sb="223" eb="225">
      <t>リョウキン</t>
    </rPh>
    <rPh sb="225" eb="227">
      <t>スイジュン</t>
    </rPh>
    <rPh sb="228" eb="230">
      <t>ミナオ</t>
    </rPh>
    <rPh sb="232" eb="234">
      <t>ソウキュウ</t>
    </rPh>
    <rPh sb="235" eb="237">
      <t>ジッシ</t>
    </rPh>
    <rPh sb="241" eb="243">
      <t>ユウリ</t>
    </rPh>
    <rPh sb="244" eb="246">
      <t>ザイゲン</t>
    </rPh>
    <rPh sb="247" eb="249">
      <t>カツヨウ</t>
    </rPh>
    <rPh sb="251" eb="253">
      <t>シセツ</t>
    </rPh>
    <rPh sb="254" eb="256">
      <t>コウシン</t>
    </rPh>
    <rPh sb="256" eb="257">
      <t>トウ</t>
    </rPh>
    <rPh sb="258" eb="260">
      <t>テキセツ</t>
    </rPh>
    <rPh sb="261" eb="263">
      <t>ジッシ</t>
    </rPh>
    <rPh sb="263" eb="265">
      <t>デキ</t>
    </rPh>
    <rPh sb="269" eb="271">
      <t>ケイエイ</t>
    </rPh>
    <rPh sb="271" eb="273">
      <t>カイゼン</t>
    </rPh>
    <rPh sb="274" eb="275">
      <t>ハカ</t>
    </rPh>
    <rPh sb="276" eb="278">
      <t>ヒツヨウ</t>
    </rPh>
    <phoneticPr fontId="4"/>
  </si>
  <si>
    <t>①法適用となった平成24年度以降、経常収支比率が100%を下回る赤字経営が続いている。今後は人口減少に伴う料金収入の減少等により、更に悪化すると予想される。
②赤字経営が続いているため、年々増加している。類似団体の平均値を大きく下回っているが、これは、本市の指標が法適用となった平成24年度から3カ年のみの累積数値を表しているためである。
③平成25年度までは100%を上回っているが、平成26年度については100%を下回っている。これは、会計基準の見直しによるものであり、支払能力が急に失われたとは言えないが、100%を上回る十分な支払能力が確保出来るよう経営改善が必要である。
④平成24年度及び平成25年度は類似団体の平均値に比べ債務残高は少なくなっている。平成26年度は、隔月検針に伴う特殊事業等もあり指標が増加している。
⑤いずれの年度も100%を下回り、必要な経費を料金により賄えていない状況にある。また、類似団体の平均値に比べいずれの年度も低い水準にあることから、料金水準の見直しも含めた経営改善が必要と考えられる。
⑥類似団体の平均値に比べいずれの年度も安価となっている。これは、施設利用率が類似団体の平均値に比べて高く、施設を効率的に利用できているためと考えられる。
⑦類似団体の平均値に比べいずれの年度も高い水準となっており、施設を効率的に利用できていると言える。これは、水洗化率が類似団体の平均値に比べて高いことによると考えられる。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制度の見直しにより、経営状況の実態がより明らかになった中で、人口減少時代に見合った料金水準の見直しを含めた経営改善の取組が早急に必要な状況である。</t>
    <rPh sb="1" eb="4">
      <t>ホウテキヨウ</t>
    </rPh>
    <rPh sb="8" eb="10">
      <t>ヘイセイ</t>
    </rPh>
    <rPh sb="12" eb="13">
      <t>ネン</t>
    </rPh>
    <rPh sb="13" eb="14">
      <t>ド</t>
    </rPh>
    <rPh sb="14" eb="16">
      <t>イコウ</t>
    </rPh>
    <rPh sb="17" eb="19">
      <t>ケイジョウ</t>
    </rPh>
    <rPh sb="19" eb="21">
      <t>シュウシ</t>
    </rPh>
    <rPh sb="21" eb="23">
      <t>ヒリツ</t>
    </rPh>
    <rPh sb="29" eb="31">
      <t>シタマワ</t>
    </rPh>
    <rPh sb="32" eb="34">
      <t>アカジ</t>
    </rPh>
    <rPh sb="34" eb="36">
      <t>ケイエイ</t>
    </rPh>
    <rPh sb="37" eb="38">
      <t>ツヅ</t>
    </rPh>
    <rPh sb="43" eb="45">
      <t>コンゴ</t>
    </rPh>
    <rPh sb="46" eb="48">
      <t>ジンコウ</t>
    </rPh>
    <rPh sb="48" eb="50">
      <t>ゲンショウ</t>
    </rPh>
    <rPh sb="51" eb="52">
      <t>トモナ</t>
    </rPh>
    <rPh sb="53" eb="55">
      <t>リョウキン</t>
    </rPh>
    <rPh sb="55" eb="57">
      <t>シュウニュウ</t>
    </rPh>
    <rPh sb="58" eb="60">
      <t>ゲンショウ</t>
    </rPh>
    <rPh sb="60" eb="61">
      <t>トウ</t>
    </rPh>
    <rPh sb="65" eb="66">
      <t>サラ</t>
    </rPh>
    <rPh sb="67" eb="69">
      <t>アッカ</t>
    </rPh>
    <rPh sb="72" eb="74">
      <t>ヨソウ</t>
    </rPh>
    <rPh sb="80" eb="82">
      <t>アカジ</t>
    </rPh>
    <rPh sb="82" eb="84">
      <t>ケイエイ</t>
    </rPh>
    <rPh sb="85" eb="86">
      <t>ツヅ</t>
    </rPh>
    <rPh sb="93" eb="95">
      <t>ネンネン</t>
    </rPh>
    <rPh sb="95" eb="97">
      <t>ゾウカ</t>
    </rPh>
    <rPh sb="102" eb="104">
      <t>ルイジ</t>
    </rPh>
    <rPh sb="104" eb="106">
      <t>ダンタイ</t>
    </rPh>
    <rPh sb="107" eb="110">
      <t>ヘイキンチ</t>
    </rPh>
    <rPh sb="111" eb="112">
      <t>オオ</t>
    </rPh>
    <rPh sb="114" eb="116">
      <t>シタマワ</t>
    </rPh>
    <rPh sb="126" eb="128">
      <t>ホンシ</t>
    </rPh>
    <rPh sb="129" eb="131">
      <t>シヒョウ</t>
    </rPh>
    <rPh sb="132" eb="135">
      <t>ホウテキヨウ</t>
    </rPh>
    <rPh sb="139" eb="141">
      <t>ヘイセイ</t>
    </rPh>
    <rPh sb="143" eb="145">
      <t>ネンド</t>
    </rPh>
    <rPh sb="149" eb="150">
      <t>ネン</t>
    </rPh>
    <rPh sb="153" eb="155">
      <t>ルイセキ</t>
    </rPh>
    <rPh sb="155" eb="157">
      <t>スウチ</t>
    </rPh>
    <rPh sb="158" eb="159">
      <t>アラワ</t>
    </rPh>
    <rPh sb="171" eb="173">
      <t>ヘイセイ</t>
    </rPh>
    <rPh sb="175" eb="177">
      <t>ネンド</t>
    </rPh>
    <rPh sb="185" eb="187">
      <t>ウワマワ</t>
    </rPh>
    <rPh sb="193" eb="195">
      <t>ヘイセイ</t>
    </rPh>
    <rPh sb="197" eb="198">
      <t>ネン</t>
    </rPh>
    <rPh sb="198" eb="199">
      <t>ド</t>
    </rPh>
    <rPh sb="209" eb="211">
      <t>シタマワ</t>
    </rPh>
    <rPh sb="220" eb="222">
      <t>カイケイ</t>
    </rPh>
    <rPh sb="222" eb="224">
      <t>キジュン</t>
    </rPh>
    <rPh sb="225" eb="227">
      <t>ミナオ</t>
    </rPh>
    <rPh sb="237" eb="239">
      <t>シハラ</t>
    </rPh>
    <rPh sb="239" eb="241">
      <t>ノウリョク</t>
    </rPh>
    <rPh sb="242" eb="243">
      <t>キュウ</t>
    </rPh>
    <rPh sb="244" eb="245">
      <t>ウシナ</t>
    </rPh>
    <rPh sb="250" eb="251">
      <t>イ</t>
    </rPh>
    <rPh sb="261" eb="263">
      <t>ウワマワ</t>
    </rPh>
    <rPh sb="264" eb="266">
      <t>ジュウブン</t>
    </rPh>
    <rPh sb="267" eb="269">
      <t>シハラ</t>
    </rPh>
    <rPh sb="269" eb="271">
      <t>ノウリョク</t>
    </rPh>
    <rPh sb="272" eb="276">
      <t>カクホデキ</t>
    </rPh>
    <rPh sb="279" eb="281">
      <t>ケイエイ</t>
    </rPh>
    <rPh sb="281" eb="283">
      <t>カイゼン</t>
    </rPh>
    <rPh sb="284" eb="286">
      <t>ヒツヨウ</t>
    </rPh>
    <rPh sb="292" eb="294">
      <t>ヘイセイ</t>
    </rPh>
    <rPh sb="296" eb="298">
      <t>ネンド</t>
    </rPh>
    <rPh sb="298" eb="299">
      <t>オヨ</t>
    </rPh>
    <rPh sb="300" eb="302">
      <t>ヘイセイ</t>
    </rPh>
    <rPh sb="304" eb="306">
      <t>ネンド</t>
    </rPh>
    <rPh sb="307" eb="309">
      <t>ルイジ</t>
    </rPh>
    <rPh sb="309" eb="311">
      <t>ダンタイ</t>
    </rPh>
    <rPh sb="312" eb="315">
      <t>ヘイキンチ</t>
    </rPh>
    <rPh sb="316" eb="317">
      <t>クラ</t>
    </rPh>
    <rPh sb="318" eb="320">
      <t>サイム</t>
    </rPh>
    <rPh sb="320" eb="322">
      <t>ザンダカ</t>
    </rPh>
    <rPh sb="323" eb="324">
      <t>スク</t>
    </rPh>
    <rPh sb="332" eb="334">
      <t>ヘイセイ</t>
    </rPh>
    <rPh sb="336" eb="338">
      <t>ネンド</t>
    </rPh>
    <rPh sb="340" eb="342">
      <t>カクツキ</t>
    </rPh>
    <rPh sb="342" eb="344">
      <t>ケンシン</t>
    </rPh>
    <rPh sb="345" eb="346">
      <t>トモナ</t>
    </rPh>
    <rPh sb="347" eb="349">
      <t>トクシュ</t>
    </rPh>
    <rPh sb="349" eb="351">
      <t>ジギョウ</t>
    </rPh>
    <rPh sb="351" eb="352">
      <t>トウ</t>
    </rPh>
    <rPh sb="355" eb="357">
      <t>シヒョウ</t>
    </rPh>
    <rPh sb="358" eb="360">
      <t>ゾウカ</t>
    </rPh>
    <rPh sb="371" eb="373">
      <t>ネンド</t>
    </rPh>
    <rPh sb="379" eb="381">
      <t>シタマワ</t>
    </rPh>
    <rPh sb="383" eb="385">
      <t>ヒツヨウ</t>
    </rPh>
    <rPh sb="386" eb="388">
      <t>ケイヒ</t>
    </rPh>
    <rPh sb="389" eb="391">
      <t>リョウキン</t>
    </rPh>
    <rPh sb="394" eb="395">
      <t>マカナ</t>
    </rPh>
    <rPh sb="400" eb="402">
      <t>ジョウキョウ</t>
    </rPh>
    <rPh sb="409" eb="411">
      <t>ルイジ</t>
    </rPh>
    <rPh sb="411" eb="413">
      <t>ダンタイ</t>
    </rPh>
    <rPh sb="414" eb="417">
      <t>ヘイキンチ</t>
    </rPh>
    <rPh sb="418" eb="419">
      <t>クラ</t>
    </rPh>
    <rPh sb="424" eb="426">
      <t>ネンド</t>
    </rPh>
    <rPh sb="427" eb="428">
      <t>ヒク</t>
    </rPh>
    <rPh sb="429" eb="431">
      <t>スイジュン</t>
    </rPh>
    <rPh sb="439" eb="441">
      <t>リョウキン</t>
    </rPh>
    <rPh sb="441" eb="443">
      <t>スイジュン</t>
    </rPh>
    <rPh sb="444" eb="446">
      <t>ミナオ</t>
    </rPh>
    <rPh sb="448" eb="449">
      <t>フク</t>
    </rPh>
    <rPh sb="451" eb="453">
      <t>ケイエイ</t>
    </rPh>
    <rPh sb="453" eb="455">
      <t>カイゼン</t>
    </rPh>
    <rPh sb="456" eb="458">
      <t>ヒツヨウ</t>
    </rPh>
    <rPh sb="459" eb="460">
      <t>カンガ</t>
    </rPh>
    <rPh sb="467" eb="469">
      <t>ルイジ</t>
    </rPh>
    <rPh sb="469" eb="471">
      <t>ダンタイ</t>
    </rPh>
    <rPh sb="472" eb="475">
      <t>ヘイキンチ</t>
    </rPh>
    <rPh sb="476" eb="477">
      <t>クラ</t>
    </rPh>
    <rPh sb="482" eb="484">
      <t>ネンド</t>
    </rPh>
    <rPh sb="485" eb="487">
      <t>アンカ</t>
    </rPh>
    <rPh sb="498" eb="500">
      <t>シセツ</t>
    </rPh>
    <rPh sb="500" eb="503">
      <t>リヨウリツ</t>
    </rPh>
    <rPh sb="504" eb="506">
      <t>ルイジ</t>
    </rPh>
    <rPh sb="506" eb="508">
      <t>ダンタイ</t>
    </rPh>
    <rPh sb="509" eb="512">
      <t>ヘイキンチ</t>
    </rPh>
    <rPh sb="513" eb="514">
      <t>クラ</t>
    </rPh>
    <rPh sb="516" eb="517">
      <t>タカ</t>
    </rPh>
    <rPh sb="519" eb="521">
      <t>シセツ</t>
    </rPh>
    <rPh sb="522" eb="525">
      <t>コウリツテキ</t>
    </rPh>
    <rPh sb="526" eb="528">
      <t>リヨウ</t>
    </rPh>
    <rPh sb="536" eb="537">
      <t>カンガ</t>
    </rPh>
    <rPh sb="544" eb="546">
      <t>ルイジ</t>
    </rPh>
    <rPh sb="546" eb="548">
      <t>ダンタイ</t>
    </rPh>
    <rPh sb="549" eb="552">
      <t>ヘイキンチ</t>
    </rPh>
    <rPh sb="553" eb="554">
      <t>クラ</t>
    </rPh>
    <rPh sb="559" eb="561">
      <t>ネンド</t>
    </rPh>
    <rPh sb="562" eb="563">
      <t>タカ</t>
    </rPh>
    <rPh sb="564" eb="566">
      <t>スイジュン</t>
    </rPh>
    <rPh sb="573" eb="575">
      <t>シセツ</t>
    </rPh>
    <rPh sb="576" eb="579">
      <t>コウリツテキ</t>
    </rPh>
    <rPh sb="580" eb="582">
      <t>リヨウ</t>
    </rPh>
    <rPh sb="588" eb="589">
      <t>イ</t>
    </rPh>
    <rPh sb="596" eb="599">
      <t>スイセンカ</t>
    </rPh>
    <rPh sb="599" eb="600">
      <t>リツ</t>
    </rPh>
    <rPh sb="601" eb="603">
      <t>ルイジ</t>
    </rPh>
    <rPh sb="603" eb="605">
      <t>ダンタイ</t>
    </rPh>
    <rPh sb="606" eb="609">
      <t>ヘイキンチ</t>
    </rPh>
    <rPh sb="610" eb="611">
      <t>クラ</t>
    </rPh>
    <rPh sb="613" eb="614">
      <t>タカ</t>
    </rPh>
    <rPh sb="621" eb="622">
      <t>カンガ</t>
    </rPh>
    <rPh sb="654" eb="656">
      <t>スイセン</t>
    </rPh>
    <rPh sb="656" eb="658">
      <t>ベンジョ</t>
    </rPh>
    <rPh sb="660" eb="662">
      <t>カイゾウ</t>
    </rPh>
    <rPh sb="663" eb="665">
      <t>ヒツヨウ</t>
    </rPh>
    <rPh sb="666" eb="668">
      <t>シキン</t>
    </rPh>
    <rPh sb="668" eb="670">
      <t>ユウシ</t>
    </rPh>
    <rPh sb="671" eb="672">
      <t>カカ</t>
    </rPh>
    <rPh sb="673" eb="675">
      <t>リシ</t>
    </rPh>
    <rPh sb="675" eb="677">
      <t>ホキュウ</t>
    </rPh>
    <rPh sb="677" eb="679">
      <t>セイド</t>
    </rPh>
    <rPh sb="680" eb="682">
      <t>セイビ</t>
    </rPh>
    <rPh sb="683" eb="685">
      <t>セイカツ</t>
    </rPh>
    <rPh sb="685" eb="687">
      <t>カンキョウ</t>
    </rPh>
    <rPh sb="688" eb="690">
      <t>カイゼン</t>
    </rPh>
    <rPh sb="690" eb="691">
      <t>トウ</t>
    </rPh>
    <rPh sb="692" eb="694">
      <t>ケイハツ</t>
    </rPh>
    <rPh sb="694" eb="696">
      <t>カツドウ</t>
    </rPh>
    <rPh sb="696" eb="697">
      <t>ナド</t>
    </rPh>
    <rPh sb="698" eb="701">
      <t>スイセンカ</t>
    </rPh>
    <rPh sb="701" eb="702">
      <t>リツ</t>
    </rPh>
    <rPh sb="702" eb="704">
      <t>コウジョウ</t>
    </rPh>
    <rPh sb="708" eb="710">
      <t>トリクミ</t>
    </rPh>
    <rPh sb="711" eb="713">
      <t>ジッシ</t>
    </rPh>
    <rPh sb="723" eb="724">
      <t>カンガ</t>
    </rPh>
    <rPh sb="734" eb="736">
      <t>モクヒョウ</t>
    </rPh>
    <rPh sb="820" eb="822">
      <t>ジンコウ</t>
    </rPh>
    <rPh sb="822" eb="824">
      <t>ゲンショウ</t>
    </rPh>
    <rPh sb="824" eb="826">
      <t>ジダイ</t>
    </rPh>
    <rPh sb="827" eb="829">
      <t>ミア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</si>
</sst>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0.03</c:v>
                </c:pt>
                <c:pt idx="3" formatCode="#,##0.00;&quot;△&quot;#,##0.00">
                  <c:v>0</c:v>
                </c:pt>
                <c:pt idx="4">
                  <c:v>0.02</c:v>
                </c:pt>
              </c:numCache>
            </c:numRef>
          </c:val>
        </c:ser>
        <c:dLbls>
          <c:showLegendKey val="0"/>
          <c:showVal val="0"/>
          <c:showCatName val="0"/>
          <c:showSerName val="0"/>
          <c:showPercent val="0"/>
          <c:showBubbleSize val="0"/>
        </c:dLbls>
        <c:gapWidth val="150"/>
        <c:axId val="89258240"/>
        <c:axId val="905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89258240"/>
        <c:axId val="90571136"/>
      </c:lineChart>
      <c:dateAx>
        <c:axId val="89258240"/>
        <c:scaling>
          <c:orientation val="minMax"/>
        </c:scaling>
        <c:delete val="1"/>
        <c:axPos val="b"/>
        <c:numFmt formatCode="ge" sourceLinked="1"/>
        <c:majorTickMark val="none"/>
        <c:minorTickMark val="none"/>
        <c:tickLblPos val="none"/>
        <c:crossAx val="90571136"/>
        <c:crosses val="autoZero"/>
        <c:auto val="1"/>
        <c:lblOffset val="100"/>
        <c:baseTimeUnit val="years"/>
      </c:dateAx>
      <c:valAx>
        <c:axId val="905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69.12</c:v>
                </c:pt>
                <c:pt idx="3">
                  <c:v>70.599999999999994</c:v>
                </c:pt>
                <c:pt idx="4">
                  <c:v>71.36</c:v>
                </c:pt>
              </c:numCache>
            </c:numRef>
          </c:val>
        </c:ser>
        <c:dLbls>
          <c:showLegendKey val="0"/>
          <c:showVal val="0"/>
          <c:showCatName val="0"/>
          <c:showSerName val="0"/>
          <c:showPercent val="0"/>
          <c:showBubbleSize val="0"/>
        </c:dLbls>
        <c:gapWidth val="150"/>
        <c:axId val="92224128"/>
        <c:axId val="922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62.27</c:v>
                </c:pt>
                <c:pt idx="3">
                  <c:v>64.12</c:v>
                </c:pt>
                <c:pt idx="4">
                  <c:v>64.87</c:v>
                </c:pt>
              </c:numCache>
            </c:numRef>
          </c:val>
          <c:smooth val="0"/>
        </c:ser>
        <c:dLbls>
          <c:showLegendKey val="0"/>
          <c:showVal val="0"/>
          <c:showCatName val="0"/>
          <c:showSerName val="0"/>
          <c:showPercent val="0"/>
          <c:showBubbleSize val="0"/>
        </c:dLbls>
        <c:marker val="1"/>
        <c:smooth val="0"/>
        <c:axId val="92224128"/>
        <c:axId val="92234496"/>
      </c:lineChart>
      <c:dateAx>
        <c:axId val="92224128"/>
        <c:scaling>
          <c:orientation val="minMax"/>
        </c:scaling>
        <c:delete val="1"/>
        <c:axPos val="b"/>
        <c:numFmt formatCode="ge" sourceLinked="1"/>
        <c:majorTickMark val="none"/>
        <c:minorTickMark val="none"/>
        <c:tickLblPos val="none"/>
        <c:crossAx val="92234496"/>
        <c:crosses val="autoZero"/>
        <c:auto val="1"/>
        <c:lblOffset val="100"/>
        <c:baseTimeUnit val="years"/>
      </c:dateAx>
      <c:valAx>
        <c:axId val="922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98.06</c:v>
                </c:pt>
                <c:pt idx="3">
                  <c:v>98.62</c:v>
                </c:pt>
                <c:pt idx="4">
                  <c:v>98.61</c:v>
                </c:pt>
              </c:numCache>
            </c:numRef>
          </c:val>
        </c:ser>
        <c:dLbls>
          <c:showLegendKey val="0"/>
          <c:showVal val="0"/>
          <c:showCatName val="0"/>
          <c:showSerName val="0"/>
          <c:showPercent val="0"/>
          <c:showBubbleSize val="0"/>
        </c:dLbls>
        <c:gapWidth val="150"/>
        <c:axId val="92252416"/>
        <c:axId val="943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90.69</c:v>
                </c:pt>
                <c:pt idx="3">
                  <c:v>90.91</c:v>
                </c:pt>
                <c:pt idx="4">
                  <c:v>91.11</c:v>
                </c:pt>
              </c:numCache>
            </c:numRef>
          </c:val>
          <c:smooth val="0"/>
        </c:ser>
        <c:dLbls>
          <c:showLegendKey val="0"/>
          <c:showVal val="0"/>
          <c:showCatName val="0"/>
          <c:showSerName val="0"/>
          <c:showPercent val="0"/>
          <c:showBubbleSize val="0"/>
        </c:dLbls>
        <c:marker val="1"/>
        <c:smooth val="0"/>
        <c:axId val="92252416"/>
        <c:axId val="94372224"/>
      </c:lineChart>
      <c:dateAx>
        <c:axId val="92252416"/>
        <c:scaling>
          <c:orientation val="minMax"/>
        </c:scaling>
        <c:delete val="1"/>
        <c:axPos val="b"/>
        <c:numFmt formatCode="ge" sourceLinked="1"/>
        <c:majorTickMark val="none"/>
        <c:minorTickMark val="none"/>
        <c:tickLblPos val="none"/>
        <c:crossAx val="94372224"/>
        <c:crosses val="autoZero"/>
        <c:auto val="1"/>
        <c:lblOffset val="100"/>
        <c:baseTimeUnit val="years"/>
      </c:dateAx>
      <c:valAx>
        <c:axId val="943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97.77</c:v>
                </c:pt>
                <c:pt idx="3">
                  <c:v>97.81</c:v>
                </c:pt>
                <c:pt idx="4">
                  <c:v>98.01</c:v>
                </c:pt>
              </c:numCache>
            </c:numRef>
          </c:val>
        </c:ser>
        <c:dLbls>
          <c:showLegendKey val="0"/>
          <c:showVal val="0"/>
          <c:showCatName val="0"/>
          <c:showSerName val="0"/>
          <c:showPercent val="0"/>
          <c:showBubbleSize val="0"/>
        </c:dLbls>
        <c:gapWidth val="150"/>
        <c:axId val="90609536"/>
        <c:axId val="906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105.76</c:v>
                </c:pt>
                <c:pt idx="3">
                  <c:v>105.34</c:v>
                </c:pt>
                <c:pt idx="4">
                  <c:v>108.77</c:v>
                </c:pt>
              </c:numCache>
            </c:numRef>
          </c:val>
          <c:smooth val="0"/>
        </c:ser>
        <c:dLbls>
          <c:showLegendKey val="0"/>
          <c:showVal val="0"/>
          <c:showCatName val="0"/>
          <c:showSerName val="0"/>
          <c:showPercent val="0"/>
          <c:showBubbleSize val="0"/>
        </c:dLbls>
        <c:marker val="1"/>
        <c:smooth val="0"/>
        <c:axId val="90609536"/>
        <c:axId val="90619904"/>
      </c:lineChart>
      <c:dateAx>
        <c:axId val="90609536"/>
        <c:scaling>
          <c:orientation val="minMax"/>
        </c:scaling>
        <c:delete val="1"/>
        <c:axPos val="b"/>
        <c:numFmt formatCode="ge" sourceLinked="1"/>
        <c:majorTickMark val="none"/>
        <c:minorTickMark val="none"/>
        <c:tickLblPos val="none"/>
        <c:crossAx val="90619904"/>
        <c:crosses val="autoZero"/>
        <c:auto val="1"/>
        <c:lblOffset val="100"/>
        <c:baseTimeUnit val="years"/>
      </c:dateAx>
      <c:valAx>
        <c:axId val="906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2.64</c:v>
                </c:pt>
                <c:pt idx="3">
                  <c:v>5.05</c:v>
                </c:pt>
                <c:pt idx="4">
                  <c:v>14.72</c:v>
                </c:pt>
              </c:numCache>
            </c:numRef>
          </c:val>
        </c:ser>
        <c:dLbls>
          <c:showLegendKey val="0"/>
          <c:showVal val="0"/>
          <c:showCatName val="0"/>
          <c:showSerName val="0"/>
          <c:showPercent val="0"/>
          <c:showBubbleSize val="0"/>
        </c:dLbls>
        <c:gapWidth val="150"/>
        <c:axId val="91829760"/>
        <c:axId val="918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12.02</c:v>
                </c:pt>
                <c:pt idx="3">
                  <c:v>12.9</c:v>
                </c:pt>
                <c:pt idx="4">
                  <c:v>25.52</c:v>
                </c:pt>
              </c:numCache>
            </c:numRef>
          </c:val>
          <c:smooth val="0"/>
        </c:ser>
        <c:dLbls>
          <c:showLegendKey val="0"/>
          <c:showVal val="0"/>
          <c:showCatName val="0"/>
          <c:showSerName val="0"/>
          <c:showPercent val="0"/>
          <c:showBubbleSize val="0"/>
        </c:dLbls>
        <c:marker val="1"/>
        <c:smooth val="0"/>
        <c:axId val="91829760"/>
        <c:axId val="91831680"/>
      </c:lineChart>
      <c:dateAx>
        <c:axId val="91829760"/>
        <c:scaling>
          <c:orientation val="minMax"/>
        </c:scaling>
        <c:delete val="1"/>
        <c:axPos val="b"/>
        <c:numFmt formatCode="ge" sourceLinked="1"/>
        <c:majorTickMark val="none"/>
        <c:minorTickMark val="none"/>
        <c:tickLblPos val="none"/>
        <c:crossAx val="91831680"/>
        <c:crosses val="autoZero"/>
        <c:auto val="1"/>
        <c:lblOffset val="100"/>
        <c:baseTimeUnit val="years"/>
      </c:dateAx>
      <c:valAx>
        <c:axId val="918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c:v>0.04</c:v>
                </c:pt>
              </c:numCache>
            </c:numRef>
          </c:val>
        </c:ser>
        <c:dLbls>
          <c:showLegendKey val="0"/>
          <c:showVal val="0"/>
          <c:showCatName val="0"/>
          <c:showSerName val="0"/>
          <c:showPercent val="0"/>
          <c:showBubbleSize val="0"/>
        </c:dLbls>
        <c:gapWidth val="150"/>
        <c:axId val="91862144"/>
        <c:axId val="91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0.48</c:v>
                </c:pt>
                <c:pt idx="3">
                  <c:v>0.71</c:v>
                </c:pt>
                <c:pt idx="4">
                  <c:v>0.76</c:v>
                </c:pt>
              </c:numCache>
            </c:numRef>
          </c:val>
          <c:smooth val="0"/>
        </c:ser>
        <c:dLbls>
          <c:showLegendKey val="0"/>
          <c:showVal val="0"/>
          <c:showCatName val="0"/>
          <c:showSerName val="0"/>
          <c:showPercent val="0"/>
          <c:showBubbleSize val="0"/>
        </c:dLbls>
        <c:marker val="1"/>
        <c:smooth val="0"/>
        <c:axId val="91862144"/>
        <c:axId val="91864064"/>
      </c:lineChart>
      <c:dateAx>
        <c:axId val="91862144"/>
        <c:scaling>
          <c:orientation val="minMax"/>
        </c:scaling>
        <c:delete val="1"/>
        <c:axPos val="b"/>
        <c:numFmt formatCode="ge" sourceLinked="1"/>
        <c:majorTickMark val="none"/>
        <c:minorTickMark val="none"/>
        <c:tickLblPos val="none"/>
        <c:crossAx val="91864064"/>
        <c:crosses val="autoZero"/>
        <c:auto val="1"/>
        <c:lblOffset val="100"/>
        <c:baseTimeUnit val="years"/>
      </c:dateAx>
      <c:valAx>
        <c:axId val="91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3.04</c:v>
                </c:pt>
                <c:pt idx="3">
                  <c:v>5.9</c:v>
                </c:pt>
                <c:pt idx="4">
                  <c:v>7.06</c:v>
                </c:pt>
              </c:numCache>
            </c:numRef>
          </c:val>
        </c:ser>
        <c:dLbls>
          <c:showLegendKey val="0"/>
          <c:showVal val="0"/>
          <c:showCatName val="0"/>
          <c:showSerName val="0"/>
          <c:showPercent val="0"/>
          <c:showBubbleSize val="0"/>
        </c:dLbls>
        <c:gapWidth val="150"/>
        <c:axId val="91989120"/>
        <c:axId val="919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25.99</c:v>
                </c:pt>
                <c:pt idx="3">
                  <c:v>24.99</c:v>
                </c:pt>
                <c:pt idx="4">
                  <c:v>21.47</c:v>
                </c:pt>
              </c:numCache>
            </c:numRef>
          </c:val>
          <c:smooth val="0"/>
        </c:ser>
        <c:dLbls>
          <c:showLegendKey val="0"/>
          <c:showVal val="0"/>
          <c:showCatName val="0"/>
          <c:showSerName val="0"/>
          <c:showPercent val="0"/>
          <c:showBubbleSize val="0"/>
        </c:dLbls>
        <c:marker val="1"/>
        <c:smooth val="0"/>
        <c:axId val="91989120"/>
        <c:axId val="91991040"/>
      </c:lineChart>
      <c:dateAx>
        <c:axId val="91989120"/>
        <c:scaling>
          <c:orientation val="minMax"/>
        </c:scaling>
        <c:delete val="1"/>
        <c:axPos val="b"/>
        <c:numFmt formatCode="ge" sourceLinked="1"/>
        <c:majorTickMark val="none"/>
        <c:minorTickMark val="none"/>
        <c:tickLblPos val="none"/>
        <c:crossAx val="91991040"/>
        <c:crosses val="autoZero"/>
        <c:auto val="1"/>
        <c:lblOffset val="100"/>
        <c:baseTimeUnit val="years"/>
      </c:dateAx>
      <c:valAx>
        <c:axId val="91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169.14</c:v>
                </c:pt>
                <c:pt idx="3">
                  <c:v>261.26</c:v>
                </c:pt>
                <c:pt idx="4">
                  <c:v>67.900000000000006</c:v>
                </c:pt>
              </c:numCache>
            </c:numRef>
          </c:val>
        </c:ser>
        <c:dLbls>
          <c:showLegendKey val="0"/>
          <c:showVal val="0"/>
          <c:showCatName val="0"/>
          <c:showSerName val="0"/>
          <c:showPercent val="0"/>
          <c:showBubbleSize val="0"/>
        </c:dLbls>
        <c:gapWidth val="150"/>
        <c:axId val="92019328"/>
        <c:axId val="920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275.56</c:v>
                </c:pt>
                <c:pt idx="3">
                  <c:v>316.92</c:v>
                </c:pt>
                <c:pt idx="4">
                  <c:v>79.239999999999995</c:v>
                </c:pt>
              </c:numCache>
            </c:numRef>
          </c:val>
          <c:smooth val="0"/>
        </c:ser>
        <c:dLbls>
          <c:showLegendKey val="0"/>
          <c:showVal val="0"/>
          <c:showCatName val="0"/>
          <c:showSerName val="0"/>
          <c:showPercent val="0"/>
          <c:showBubbleSize val="0"/>
        </c:dLbls>
        <c:marker val="1"/>
        <c:smooth val="0"/>
        <c:axId val="92019328"/>
        <c:axId val="92029696"/>
      </c:lineChart>
      <c:dateAx>
        <c:axId val="92019328"/>
        <c:scaling>
          <c:orientation val="minMax"/>
        </c:scaling>
        <c:delete val="1"/>
        <c:axPos val="b"/>
        <c:numFmt formatCode="ge" sourceLinked="1"/>
        <c:majorTickMark val="none"/>
        <c:minorTickMark val="none"/>
        <c:tickLblPos val="none"/>
        <c:crossAx val="92029696"/>
        <c:crosses val="autoZero"/>
        <c:auto val="1"/>
        <c:lblOffset val="100"/>
        <c:baseTimeUnit val="years"/>
      </c:dateAx>
      <c:valAx>
        <c:axId val="920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790.9</c:v>
                </c:pt>
                <c:pt idx="3">
                  <c:v>717.1</c:v>
                </c:pt>
                <c:pt idx="4">
                  <c:v>945.71</c:v>
                </c:pt>
              </c:numCache>
            </c:numRef>
          </c:val>
        </c:ser>
        <c:dLbls>
          <c:showLegendKey val="0"/>
          <c:showVal val="0"/>
          <c:showCatName val="0"/>
          <c:showSerName val="0"/>
          <c:showPercent val="0"/>
          <c:showBubbleSize val="0"/>
        </c:dLbls>
        <c:gapWidth val="150"/>
        <c:axId val="92066176"/>
        <c:axId val="920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918.88</c:v>
                </c:pt>
                <c:pt idx="3">
                  <c:v>885.97</c:v>
                </c:pt>
                <c:pt idx="4">
                  <c:v>854.16</c:v>
                </c:pt>
              </c:numCache>
            </c:numRef>
          </c:val>
          <c:smooth val="0"/>
        </c:ser>
        <c:dLbls>
          <c:showLegendKey val="0"/>
          <c:showVal val="0"/>
          <c:showCatName val="0"/>
          <c:showSerName val="0"/>
          <c:showPercent val="0"/>
          <c:showBubbleSize val="0"/>
        </c:dLbls>
        <c:marker val="1"/>
        <c:smooth val="0"/>
        <c:axId val="92066176"/>
        <c:axId val="92068096"/>
      </c:lineChart>
      <c:dateAx>
        <c:axId val="92066176"/>
        <c:scaling>
          <c:orientation val="minMax"/>
        </c:scaling>
        <c:delete val="1"/>
        <c:axPos val="b"/>
        <c:numFmt formatCode="ge" sourceLinked="1"/>
        <c:majorTickMark val="none"/>
        <c:minorTickMark val="none"/>
        <c:tickLblPos val="none"/>
        <c:crossAx val="92068096"/>
        <c:crosses val="autoZero"/>
        <c:auto val="1"/>
        <c:lblOffset val="100"/>
        <c:baseTimeUnit val="years"/>
      </c:dateAx>
      <c:valAx>
        <c:axId val="920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80.150000000000006</c:v>
                </c:pt>
                <c:pt idx="3">
                  <c:v>84.13</c:v>
                </c:pt>
                <c:pt idx="4">
                  <c:v>80.739999999999995</c:v>
                </c:pt>
              </c:numCache>
            </c:numRef>
          </c:val>
        </c:ser>
        <c:dLbls>
          <c:showLegendKey val="0"/>
          <c:showVal val="0"/>
          <c:showCatName val="0"/>
          <c:showSerName val="0"/>
          <c:showPercent val="0"/>
          <c:showBubbleSize val="0"/>
        </c:dLbls>
        <c:gapWidth val="150"/>
        <c:axId val="92168192"/>
        <c:axId val="92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88.2</c:v>
                </c:pt>
                <c:pt idx="3">
                  <c:v>89.94</c:v>
                </c:pt>
                <c:pt idx="4">
                  <c:v>93.13</c:v>
                </c:pt>
              </c:numCache>
            </c:numRef>
          </c:val>
          <c:smooth val="0"/>
        </c:ser>
        <c:dLbls>
          <c:showLegendKey val="0"/>
          <c:showVal val="0"/>
          <c:showCatName val="0"/>
          <c:showSerName val="0"/>
          <c:showPercent val="0"/>
          <c:showBubbleSize val="0"/>
        </c:dLbls>
        <c:marker val="1"/>
        <c:smooth val="0"/>
        <c:axId val="92168192"/>
        <c:axId val="92170112"/>
      </c:lineChart>
      <c:dateAx>
        <c:axId val="92168192"/>
        <c:scaling>
          <c:orientation val="minMax"/>
        </c:scaling>
        <c:delete val="1"/>
        <c:axPos val="b"/>
        <c:numFmt formatCode="ge" sourceLinked="1"/>
        <c:majorTickMark val="none"/>
        <c:minorTickMark val="none"/>
        <c:tickLblPos val="none"/>
        <c:crossAx val="92170112"/>
        <c:crosses val="autoZero"/>
        <c:auto val="1"/>
        <c:lblOffset val="100"/>
        <c:baseTimeUnit val="years"/>
      </c:dateAx>
      <c:valAx>
        <c:axId val="921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153.44</c:v>
                </c:pt>
                <c:pt idx="3">
                  <c:v>144.79</c:v>
                </c:pt>
                <c:pt idx="4">
                  <c:v>150.57</c:v>
                </c:pt>
              </c:numCache>
            </c:numRef>
          </c:val>
        </c:ser>
        <c:dLbls>
          <c:showLegendKey val="0"/>
          <c:showVal val="0"/>
          <c:showCatName val="0"/>
          <c:showSerName val="0"/>
          <c:showPercent val="0"/>
          <c:showBubbleSize val="0"/>
        </c:dLbls>
        <c:gapWidth val="150"/>
        <c:axId val="92199936"/>
        <c:axId val="92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171.78</c:v>
                </c:pt>
                <c:pt idx="3">
                  <c:v>168.57</c:v>
                </c:pt>
                <c:pt idx="4">
                  <c:v>167.97</c:v>
                </c:pt>
              </c:numCache>
            </c:numRef>
          </c:val>
          <c:smooth val="0"/>
        </c:ser>
        <c:dLbls>
          <c:showLegendKey val="0"/>
          <c:showVal val="0"/>
          <c:showCatName val="0"/>
          <c:showSerName val="0"/>
          <c:showPercent val="0"/>
          <c:showBubbleSize val="0"/>
        </c:dLbls>
        <c:marker val="1"/>
        <c:smooth val="0"/>
        <c:axId val="92199936"/>
        <c:axId val="92202112"/>
      </c:lineChart>
      <c:dateAx>
        <c:axId val="92199936"/>
        <c:scaling>
          <c:orientation val="minMax"/>
        </c:scaling>
        <c:delete val="1"/>
        <c:axPos val="b"/>
        <c:numFmt formatCode="ge" sourceLinked="1"/>
        <c:majorTickMark val="none"/>
        <c:minorTickMark val="none"/>
        <c:tickLblPos val="none"/>
        <c:crossAx val="92202112"/>
        <c:crosses val="autoZero"/>
        <c:auto val="1"/>
        <c:lblOffset val="100"/>
        <c:baseTimeUnit val="years"/>
      </c:dateAx>
      <c:valAx>
        <c:axId val="92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I28" zoomScaleNormal="100" zoomScaleSheetLayoutView="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福知山市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80682</v>
      </c>
      <c r="AM8" s="47"/>
      <c r="AN8" s="47"/>
      <c r="AO8" s="47"/>
      <c r="AP8" s="47"/>
      <c r="AQ8" s="47"/>
      <c r="AR8" s="47"/>
      <c r="AS8" s="47"/>
      <c r="AT8" s="43">
        <f>データ!S6</f>
        <v>552.54</v>
      </c>
      <c r="AU8" s="43"/>
      <c r="AV8" s="43"/>
      <c r="AW8" s="43"/>
      <c r="AX8" s="43"/>
      <c r="AY8" s="43"/>
      <c r="AZ8" s="43"/>
      <c r="BA8" s="43"/>
      <c r="BB8" s="43">
        <f>データ!T6</f>
        <v>146.02000000000001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57.43</v>
      </c>
      <c r="J10" s="43"/>
      <c r="K10" s="43"/>
      <c r="L10" s="43"/>
      <c r="M10" s="43"/>
      <c r="N10" s="43"/>
      <c r="O10" s="43"/>
      <c r="P10" s="43">
        <f>データ!O6</f>
        <v>74.83</v>
      </c>
      <c r="Q10" s="43"/>
      <c r="R10" s="43"/>
      <c r="S10" s="43"/>
      <c r="T10" s="43"/>
      <c r="U10" s="43"/>
      <c r="V10" s="43"/>
      <c r="W10" s="43">
        <f>データ!P6</f>
        <v>63.59</v>
      </c>
      <c r="X10" s="43"/>
      <c r="Y10" s="43"/>
      <c r="Z10" s="43"/>
      <c r="AA10" s="43"/>
      <c r="AB10" s="43"/>
      <c r="AC10" s="43"/>
      <c r="AD10" s="47">
        <f>データ!Q6</f>
        <v>2246</v>
      </c>
      <c r="AE10" s="47"/>
      <c r="AF10" s="47"/>
      <c r="AG10" s="47"/>
      <c r="AH10" s="47"/>
      <c r="AI10" s="47"/>
      <c r="AJ10" s="47"/>
      <c r="AK10" s="2"/>
      <c r="AL10" s="47">
        <f>データ!U6</f>
        <v>59895</v>
      </c>
      <c r="AM10" s="47"/>
      <c r="AN10" s="47"/>
      <c r="AO10" s="47"/>
      <c r="AP10" s="47"/>
      <c r="AQ10" s="47"/>
      <c r="AR10" s="47"/>
      <c r="AS10" s="47"/>
      <c r="AT10" s="43">
        <f>データ!V6</f>
        <v>20.350000000000001</v>
      </c>
      <c r="AU10" s="43"/>
      <c r="AV10" s="43"/>
      <c r="AW10" s="43"/>
      <c r="AX10" s="43"/>
      <c r="AY10" s="43"/>
      <c r="AZ10" s="43"/>
      <c r="BA10" s="43"/>
      <c r="BB10" s="43">
        <f>データ!W6</f>
        <v>2943.24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109</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88"/>
      <c r="BN33" s="88"/>
      <c r="BO33" s="88"/>
      <c r="BP33" s="88"/>
      <c r="BQ33" s="88"/>
      <c r="BR33" s="88"/>
      <c r="BS33" s="88"/>
      <c r="BT33" s="88"/>
      <c r="BU33" s="88"/>
      <c r="BV33" s="88"/>
      <c r="BW33" s="88"/>
      <c r="BX33" s="88"/>
      <c r="BY33" s="88"/>
      <c r="BZ33" s="89"/>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90"/>
      <c r="BM34" s="88"/>
      <c r="BN34" s="88"/>
      <c r="BO34" s="88"/>
      <c r="BP34" s="88"/>
      <c r="BQ34" s="88"/>
      <c r="BR34" s="88"/>
      <c r="BS34" s="88"/>
      <c r="BT34" s="88"/>
      <c r="BU34" s="88"/>
      <c r="BV34" s="88"/>
      <c r="BW34" s="88"/>
      <c r="BX34" s="88"/>
      <c r="BY34" s="88"/>
      <c r="BZ34" s="89"/>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90"/>
      <c r="BM35" s="88"/>
      <c r="BN35" s="88"/>
      <c r="BO35" s="88"/>
      <c r="BP35" s="88"/>
      <c r="BQ35" s="88"/>
      <c r="BR35" s="88"/>
      <c r="BS35" s="88"/>
      <c r="BT35" s="88"/>
      <c r="BU35" s="88"/>
      <c r="BV35" s="88"/>
      <c r="BW35" s="88"/>
      <c r="BX35" s="88"/>
      <c r="BY35" s="88"/>
      <c r="BZ35" s="89"/>
    </row>
    <row r="36" spans="1:78" ht="16.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1"/>
      <c r="BM44" s="92"/>
      <c r="BN44" s="92"/>
      <c r="BO44" s="92"/>
      <c r="BP44" s="92"/>
      <c r="BQ44" s="92"/>
      <c r="BR44" s="92"/>
      <c r="BS44" s="92"/>
      <c r="BT44" s="92"/>
      <c r="BU44" s="92"/>
      <c r="BV44" s="92"/>
      <c r="BW44" s="92"/>
      <c r="BX44" s="92"/>
      <c r="BY44" s="92"/>
      <c r="BZ44" s="9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74"/>
      <c r="BN55" s="74"/>
      <c r="BO55" s="74"/>
      <c r="BP55" s="74"/>
      <c r="BQ55" s="74"/>
      <c r="BR55" s="74"/>
      <c r="BS55" s="74"/>
      <c r="BT55" s="74"/>
      <c r="BU55" s="74"/>
      <c r="BV55" s="74"/>
      <c r="BW55" s="74"/>
      <c r="BX55" s="74"/>
      <c r="BY55" s="74"/>
      <c r="BZ55" s="75"/>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6"/>
      <c r="BM56" s="74"/>
      <c r="BN56" s="74"/>
      <c r="BO56" s="74"/>
      <c r="BP56" s="74"/>
      <c r="BQ56" s="74"/>
      <c r="BR56" s="74"/>
      <c r="BS56" s="74"/>
      <c r="BT56" s="74"/>
      <c r="BU56" s="74"/>
      <c r="BV56" s="74"/>
      <c r="BW56" s="74"/>
      <c r="BX56" s="74"/>
      <c r="BY56" s="74"/>
      <c r="BZ56" s="75"/>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6"/>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262013</v>
      </c>
      <c r="D6" s="31">
        <f t="shared" si="3"/>
        <v>46</v>
      </c>
      <c r="E6" s="31">
        <f t="shared" si="3"/>
        <v>17</v>
      </c>
      <c r="F6" s="31">
        <f t="shared" si="3"/>
        <v>1</v>
      </c>
      <c r="G6" s="31">
        <f t="shared" si="3"/>
        <v>0</v>
      </c>
      <c r="H6" s="31" t="str">
        <f t="shared" si="3"/>
        <v>京都府　福知山市</v>
      </c>
      <c r="I6" s="31" t="str">
        <f t="shared" si="3"/>
        <v>法適用</v>
      </c>
      <c r="J6" s="31" t="str">
        <f t="shared" si="3"/>
        <v>下水道事業</v>
      </c>
      <c r="K6" s="31" t="str">
        <f t="shared" si="3"/>
        <v>公共下水道</v>
      </c>
      <c r="L6" s="31" t="str">
        <f t="shared" si="3"/>
        <v>Bd1</v>
      </c>
      <c r="M6" s="32" t="str">
        <f t="shared" si="3"/>
        <v>-</v>
      </c>
      <c r="N6" s="32">
        <f t="shared" si="3"/>
        <v>57.43</v>
      </c>
      <c r="O6" s="32">
        <f t="shared" si="3"/>
        <v>74.83</v>
      </c>
      <c r="P6" s="32">
        <f t="shared" si="3"/>
        <v>63.59</v>
      </c>
      <c r="Q6" s="32">
        <f t="shared" si="3"/>
        <v>2246</v>
      </c>
      <c r="R6" s="32">
        <f t="shared" si="3"/>
        <v>80682</v>
      </c>
      <c r="S6" s="32">
        <f t="shared" si="3"/>
        <v>552.54</v>
      </c>
      <c r="T6" s="32">
        <f t="shared" si="3"/>
        <v>146.02000000000001</v>
      </c>
      <c r="U6" s="32">
        <f t="shared" si="3"/>
        <v>59895</v>
      </c>
      <c r="V6" s="32">
        <f t="shared" si="3"/>
        <v>20.350000000000001</v>
      </c>
      <c r="W6" s="32">
        <f t="shared" si="3"/>
        <v>2943.24</v>
      </c>
      <c r="X6" s="33" t="str">
        <f>IF(X7="",NA(),X7)</f>
        <v>-</v>
      </c>
      <c r="Y6" s="33" t="str">
        <f t="shared" ref="Y6:AG6" si="4">IF(Y7="",NA(),Y7)</f>
        <v>-</v>
      </c>
      <c r="Z6" s="33">
        <f t="shared" si="4"/>
        <v>97.77</v>
      </c>
      <c r="AA6" s="33">
        <f t="shared" si="4"/>
        <v>97.81</v>
      </c>
      <c r="AB6" s="33">
        <f t="shared" si="4"/>
        <v>98.01</v>
      </c>
      <c r="AC6" s="33" t="str">
        <f t="shared" si="4"/>
        <v>-</v>
      </c>
      <c r="AD6" s="33" t="str">
        <f t="shared" si="4"/>
        <v>-</v>
      </c>
      <c r="AE6" s="33">
        <f t="shared" si="4"/>
        <v>105.76</v>
      </c>
      <c r="AF6" s="33">
        <f t="shared" si="4"/>
        <v>105.34</v>
      </c>
      <c r="AG6" s="33">
        <f t="shared" si="4"/>
        <v>108.77</v>
      </c>
      <c r="AH6" s="32" t="str">
        <f>IF(AH7="","",IF(AH7="-","【-】","【"&amp;SUBSTITUTE(TEXT(AH7,"#,##0.00"),"-","△")&amp;"】"))</f>
        <v>【107.74】</v>
      </c>
      <c r="AI6" s="33" t="str">
        <f>IF(AI7="",NA(),AI7)</f>
        <v>-</v>
      </c>
      <c r="AJ6" s="33" t="str">
        <f t="shared" ref="AJ6:AR6" si="5">IF(AJ7="",NA(),AJ7)</f>
        <v>-</v>
      </c>
      <c r="AK6" s="33">
        <f t="shared" si="5"/>
        <v>3.04</v>
      </c>
      <c r="AL6" s="33">
        <f t="shared" si="5"/>
        <v>5.9</v>
      </c>
      <c r="AM6" s="33">
        <f t="shared" si="5"/>
        <v>7.06</v>
      </c>
      <c r="AN6" s="33" t="str">
        <f t="shared" si="5"/>
        <v>-</v>
      </c>
      <c r="AO6" s="33" t="str">
        <f t="shared" si="5"/>
        <v>-</v>
      </c>
      <c r="AP6" s="33">
        <f t="shared" si="5"/>
        <v>25.99</v>
      </c>
      <c r="AQ6" s="33">
        <f t="shared" si="5"/>
        <v>24.99</v>
      </c>
      <c r="AR6" s="33">
        <f t="shared" si="5"/>
        <v>21.47</v>
      </c>
      <c r="AS6" s="32" t="str">
        <f>IF(AS7="","",IF(AS7="-","【-】","【"&amp;SUBSTITUTE(TEXT(AS7,"#,##0.00"),"-","△")&amp;"】"))</f>
        <v>【4.71】</v>
      </c>
      <c r="AT6" s="33" t="str">
        <f>IF(AT7="",NA(),AT7)</f>
        <v>-</v>
      </c>
      <c r="AU6" s="33" t="str">
        <f t="shared" ref="AU6:BC6" si="6">IF(AU7="",NA(),AU7)</f>
        <v>-</v>
      </c>
      <c r="AV6" s="33">
        <f t="shared" si="6"/>
        <v>169.14</v>
      </c>
      <c r="AW6" s="33">
        <f t="shared" si="6"/>
        <v>261.26</v>
      </c>
      <c r="AX6" s="33">
        <f t="shared" si="6"/>
        <v>67.900000000000006</v>
      </c>
      <c r="AY6" s="33" t="str">
        <f t="shared" si="6"/>
        <v>-</v>
      </c>
      <c r="AZ6" s="33" t="str">
        <f t="shared" si="6"/>
        <v>-</v>
      </c>
      <c r="BA6" s="33">
        <f t="shared" si="6"/>
        <v>275.56</v>
      </c>
      <c r="BB6" s="33">
        <f t="shared" si="6"/>
        <v>316.92</v>
      </c>
      <c r="BC6" s="33">
        <f t="shared" si="6"/>
        <v>79.239999999999995</v>
      </c>
      <c r="BD6" s="32" t="str">
        <f>IF(BD7="","",IF(BD7="-","【-】","【"&amp;SUBSTITUTE(TEXT(BD7,"#,##0.00"),"-","△")&amp;"】"))</f>
        <v>【56.46】</v>
      </c>
      <c r="BE6" s="33" t="str">
        <f>IF(BE7="",NA(),BE7)</f>
        <v>-</v>
      </c>
      <c r="BF6" s="33" t="str">
        <f t="shared" ref="BF6:BN6" si="7">IF(BF7="",NA(),BF7)</f>
        <v>-</v>
      </c>
      <c r="BG6" s="33">
        <f t="shared" si="7"/>
        <v>790.9</v>
      </c>
      <c r="BH6" s="33">
        <f t="shared" si="7"/>
        <v>717.1</v>
      </c>
      <c r="BI6" s="33">
        <f t="shared" si="7"/>
        <v>945.71</v>
      </c>
      <c r="BJ6" s="33" t="str">
        <f t="shared" si="7"/>
        <v>-</v>
      </c>
      <c r="BK6" s="33" t="str">
        <f t="shared" si="7"/>
        <v>-</v>
      </c>
      <c r="BL6" s="33">
        <f t="shared" si="7"/>
        <v>918.88</v>
      </c>
      <c r="BM6" s="33">
        <f t="shared" si="7"/>
        <v>885.97</v>
      </c>
      <c r="BN6" s="33">
        <f t="shared" si="7"/>
        <v>854.16</v>
      </c>
      <c r="BO6" s="32" t="str">
        <f>IF(BO7="","",IF(BO7="-","【-】","【"&amp;SUBSTITUTE(TEXT(BO7,"#,##0.00"),"-","△")&amp;"】"))</f>
        <v>【776.35】</v>
      </c>
      <c r="BP6" s="33" t="str">
        <f>IF(BP7="",NA(),BP7)</f>
        <v>-</v>
      </c>
      <c r="BQ6" s="33" t="str">
        <f t="shared" ref="BQ6:BY6" si="8">IF(BQ7="",NA(),BQ7)</f>
        <v>-</v>
      </c>
      <c r="BR6" s="33">
        <f t="shared" si="8"/>
        <v>80.150000000000006</v>
      </c>
      <c r="BS6" s="33">
        <f t="shared" si="8"/>
        <v>84.13</v>
      </c>
      <c r="BT6" s="33">
        <f t="shared" si="8"/>
        <v>80.739999999999995</v>
      </c>
      <c r="BU6" s="33" t="str">
        <f t="shared" si="8"/>
        <v>-</v>
      </c>
      <c r="BV6" s="33" t="str">
        <f t="shared" si="8"/>
        <v>-</v>
      </c>
      <c r="BW6" s="33">
        <f t="shared" si="8"/>
        <v>88.2</v>
      </c>
      <c r="BX6" s="33">
        <f t="shared" si="8"/>
        <v>89.94</v>
      </c>
      <c r="BY6" s="33">
        <f t="shared" si="8"/>
        <v>93.13</v>
      </c>
      <c r="BZ6" s="32" t="str">
        <f>IF(BZ7="","",IF(BZ7="-","【-】","【"&amp;SUBSTITUTE(TEXT(BZ7,"#,##0.00"),"-","△")&amp;"】"))</f>
        <v>【96.57】</v>
      </c>
      <c r="CA6" s="33" t="str">
        <f>IF(CA7="",NA(),CA7)</f>
        <v>-</v>
      </c>
      <c r="CB6" s="33" t="str">
        <f t="shared" ref="CB6:CJ6" si="9">IF(CB7="",NA(),CB7)</f>
        <v>-</v>
      </c>
      <c r="CC6" s="33">
        <f t="shared" si="9"/>
        <v>153.44</v>
      </c>
      <c r="CD6" s="33">
        <f t="shared" si="9"/>
        <v>144.79</v>
      </c>
      <c r="CE6" s="33">
        <f t="shared" si="9"/>
        <v>150.57</v>
      </c>
      <c r="CF6" s="33" t="str">
        <f t="shared" si="9"/>
        <v>-</v>
      </c>
      <c r="CG6" s="33" t="str">
        <f t="shared" si="9"/>
        <v>-</v>
      </c>
      <c r="CH6" s="33">
        <f t="shared" si="9"/>
        <v>171.78</v>
      </c>
      <c r="CI6" s="33">
        <f t="shared" si="9"/>
        <v>168.57</v>
      </c>
      <c r="CJ6" s="33">
        <f t="shared" si="9"/>
        <v>167.97</v>
      </c>
      <c r="CK6" s="32" t="str">
        <f>IF(CK7="","",IF(CK7="-","【-】","【"&amp;SUBSTITUTE(TEXT(CK7,"#,##0.00"),"-","△")&amp;"】"))</f>
        <v>【142.28】</v>
      </c>
      <c r="CL6" s="33" t="str">
        <f>IF(CL7="",NA(),CL7)</f>
        <v>-</v>
      </c>
      <c r="CM6" s="33" t="str">
        <f t="shared" ref="CM6:CU6" si="10">IF(CM7="",NA(),CM7)</f>
        <v>-</v>
      </c>
      <c r="CN6" s="33">
        <f t="shared" si="10"/>
        <v>69.12</v>
      </c>
      <c r="CO6" s="33">
        <f t="shared" si="10"/>
        <v>70.599999999999994</v>
      </c>
      <c r="CP6" s="33">
        <f t="shared" si="10"/>
        <v>71.36</v>
      </c>
      <c r="CQ6" s="33" t="str">
        <f t="shared" si="10"/>
        <v>-</v>
      </c>
      <c r="CR6" s="33" t="str">
        <f t="shared" si="10"/>
        <v>-</v>
      </c>
      <c r="CS6" s="33">
        <f t="shared" si="10"/>
        <v>62.27</v>
      </c>
      <c r="CT6" s="33">
        <f t="shared" si="10"/>
        <v>64.12</v>
      </c>
      <c r="CU6" s="33">
        <f t="shared" si="10"/>
        <v>64.87</v>
      </c>
      <c r="CV6" s="32" t="str">
        <f>IF(CV7="","",IF(CV7="-","【-】","【"&amp;SUBSTITUTE(TEXT(CV7,"#,##0.00"),"-","△")&amp;"】"))</f>
        <v>【60.35】</v>
      </c>
      <c r="CW6" s="33" t="str">
        <f>IF(CW7="",NA(),CW7)</f>
        <v>-</v>
      </c>
      <c r="CX6" s="33" t="str">
        <f t="shared" ref="CX6:DF6" si="11">IF(CX7="",NA(),CX7)</f>
        <v>-</v>
      </c>
      <c r="CY6" s="33">
        <f t="shared" si="11"/>
        <v>98.06</v>
      </c>
      <c r="CZ6" s="33">
        <f t="shared" si="11"/>
        <v>98.62</v>
      </c>
      <c r="DA6" s="33">
        <f t="shared" si="11"/>
        <v>98.61</v>
      </c>
      <c r="DB6" s="33" t="str">
        <f t="shared" si="11"/>
        <v>-</v>
      </c>
      <c r="DC6" s="33" t="str">
        <f t="shared" si="11"/>
        <v>-</v>
      </c>
      <c r="DD6" s="33">
        <f t="shared" si="11"/>
        <v>90.69</v>
      </c>
      <c r="DE6" s="33">
        <f t="shared" si="11"/>
        <v>90.91</v>
      </c>
      <c r="DF6" s="33">
        <f t="shared" si="11"/>
        <v>91.11</v>
      </c>
      <c r="DG6" s="32" t="str">
        <f>IF(DG7="","",IF(DG7="-","【-】","【"&amp;SUBSTITUTE(TEXT(DG7,"#,##0.00"),"-","△")&amp;"】"))</f>
        <v>【94.57】</v>
      </c>
      <c r="DH6" s="33" t="str">
        <f>IF(DH7="",NA(),DH7)</f>
        <v>-</v>
      </c>
      <c r="DI6" s="33" t="str">
        <f t="shared" ref="DI6:DQ6" si="12">IF(DI7="",NA(),DI7)</f>
        <v>-</v>
      </c>
      <c r="DJ6" s="33">
        <f t="shared" si="12"/>
        <v>2.64</v>
      </c>
      <c r="DK6" s="33">
        <f t="shared" si="12"/>
        <v>5.05</v>
      </c>
      <c r="DL6" s="33">
        <f t="shared" si="12"/>
        <v>14.72</v>
      </c>
      <c r="DM6" s="33" t="str">
        <f t="shared" si="12"/>
        <v>-</v>
      </c>
      <c r="DN6" s="33" t="str">
        <f t="shared" si="12"/>
        <v>-</v>
      </c>
      <c r="DO6" s="33">
        <f t="shared" si="12"/>
        <v>12.02</v>
      </c>
      <c r="DP6" s="33">
        <f t="shared" si="12"/>
        <v>12.9</v>
      </c>
      <c r="DQ6" s="33">
        <f t="shared" si="12"/>
        <v>25.52</v>
      </c>
      <c r="DR6" s="32" t="str">
        <f>IF(DR7="","",IF(DR7="-","【-】","【"&amp;SUBSTITUTE(TEXT(DR7,"#,##0.00"),"-","△")&amp;"】"))</f>
        <v>【36.27】</v>
      </c>
      <c r="DS6" s="33" t="str">
        <f>IF(DS7="",NA(),DS7)</f>
        <v>-</v>
      </c>
      <c r="DT6" s="33" t="str">
        <f t="shared" ref="DT6:EB6" si="13">IF(DT7="",NA(),DT7)</f>
        <v>-</v>
      </c>
      <c r="DU6" s="32">
        <f t="shared" si="13"/>
        <v>0</v>
      </c>
      <c r="DV6" s="32">
        <f t="shared" si="13"/>
        <v>0</v>
      </c>
      <c r="DW6" s="33">
        <f t="shared" si="13"/>
        <v>0.04</v>
      </c>
      <c r="DX6" s="33" t="str">
        <f t="shared" si="13"/>
        <v>-</v>
      </c>
      <c r="DY6" s="33" t="str">
        <f t="shared" si="13"/>
        <v>-</v>
      </c>
      <c r="DZ6" s="33">
        <f t="shared" si="13"/>
        <v>0.48</v>
      </c>
      <c r="EA6" s="33">
        <f t="shared" si="13"/>
        <v>0.71</v>
      </c>
      <c r="EB6" s="33">
        <f t="shared" si="13"/>
        <v>0.76</v>
      </c>
      <c r="EC6" s="32" t="str">
        <f>IF(EC7="","",IF(EC7="-","【-】","【"&amp;SUBSTITUTE(TEXT(EC7,"#,##0.00"),"-","△")&amp;"】"))</f>
        <v>【4.35】</v>
      </c>
      <c r="ED6" s="33" t="str">
        <f>IF(ED7="",NA(),ED7)</f>
        <v>-</v>
      </c>
      <c r="EE6" s="33" t="str">
        <f t="shared" ref="EE6:EM6" si="14">IF(EE7="",NA(),EE7)</f>
        <v>-</v>
      </c>
      <c r="EF6" s="33">
        <f t="shared" si="14"/>
        <v>0.03</v>
      </c>
      <c r="EG6" s="32">
        <f t="shared" si="14"/>
        <v>0</v>
      </c>
      <c r="EH6" s="33">
        <f t="shared" si="14"/>
        <v>0.02</v>
      </c>
      <c r="EI6" s="33" t="str">
        <f t="shared" si="14"/>
        <v>-</v>
      </c>
      <c r="EJ6" s="33" t="str">
        <f t="shared" si="14"/>
        <v>-</v>
      </c>
      <c r="EK6" s="33">
        <f t="shared" si="14"/>
        <v>0.08</v>
      </c>
      <c r="EL6" s="33">
        <f t="shared" si="14"/>
        <v>7.0000000000000007E-2</v>
      </c>
      <c r="EM6" s="33">
        <f t="shared" si="14"/>
        <v>0.1</v>
      </c>
      <c r="EN6" s="32" t="str">
        <f>IF(EN7="","",IF(EN7="-","【-】","【"&amp;SUBSTITUTE(TEXT(EN7,"#,##0.00"),"-","△")&amp;"】"))</f>
        <v>【0.17】</v>
      </c>
    </row>
    <row r="7" spans="1:147" s="34" customFormat="1">
      <c r="A7" s="26"/>
      <c r="B7" s="35">
        <v>2014</v>
      </c>
      <c r="C7" s="35">
        <v>262013</v>
      </c>
      <c r="D7" s="35">
        <v>46</v>
      </c>
      <c r="E7" s="35">
        <v>17</v>
      </c>
      <c r="F7" s="35">
        <v>1</v>
      </c>
      <c r="G7" s="35">
        <v>0</v>
      </c>
      <c r="H7" s="35" t="s">
        <v>96</v>
      </c>
      <c r="I7" s="35" t="s">
        <v>97</v>
      </c>
      <c r="J7" s="35" t="s">
        <v>98</v>
      </c>
      <c r="K7" s="35" t="s">
        <v>99</v>
      </c>
      <c r="L7" s="35" t="s">
        <v>100</v>
      </c>
      <c r="M7" s="36" t="s">
        <v>101</v>
      </c>
      <c r="N7" s="36">
        <v>57.43</v>
      </c>
      <c r="O7" s="36">
        <v>74.83</v>
      </c>
      <c r="P7" s="36">
        <v>63.59</v>
      </c>
      <c r="Q7" s="36">
        <v>2246</v>
      </c>
      <c r="R7" s="36">
        <v>80682</v>
      </c>
      <c r="S7" s="36">
        <v>552.54</v>
      </c>
      <c r="T7" s="36">
        <v>146.02000000000001</v>
      </c>
      <c r="U7" s="36">
        <v>59895</v>
      </c>
      <c r="V7" s="36">
        <v>20.350000000000001</v>
      </c>
      <c r="W7" s="36">
        <v>2943.24</v>
      </c>
      <c r="X7" s="36" t="s">
        <v>101</v>
      </c>
      <c r="Y7" s="36" t="s">
        <v>101</v>
      </c>
      <c r="Z7" s="36">
        <v>97.77</v>
      </c>
      <c r="AA7" s="36">
        <v>97.81</v>
      </c>
      <c r="AB7" s="36">
        <v>98.01</v>
      </c>
      <c r="AC7" s="36" t="s">
        <v>101</v>
      </c>
      <c r="AD7" s="36" t="s">
        <v>101</v>
      </c>
      <c r="AE7" s="36">
        <v>105.76</v>
      </c>
      <c r="AF7" s="36">
        <v>105.34</v>
      </c>
      <c r="AG7" s="36">
        <v>108.77</v>
      </c>
      <c r="AH7" s="36">
        <v>107.74</v>
      </c>
      <c r="AI7" s="36" t="s">
        <v>101</v>
      </c>
      <c r="AJ7" s="36" t="s">
        <v>101</v>
      </c>
      <c r="AK7" s="36">
        <v>3.04</v>
      </c>
      <c r="AL7" s="36">
        <v>5.9</v>
      </c>
      <c r="AM7" s="36">
        <v>7.06</v>
      </c>
      <c r="AN7" s="36" t="s">
        <v>101</v>
      </c>
      <c r="AO7" s="36" t="s">
        <v>101</v>
      </c>
      <c r="AP7" s="36">
        <v>25.99</v>
      </c>
      <c r="AQ7" s="36">
        <v>24.99</v>
      </c>
      <c r="AR7" s="36">
        <v>21.47</v>
      </c>
      <c r="AS7" s="36">
        <v>4.71</v>
      </c>
      <c r="AT7" s="36" t="s">
        <v>101</v>
      </c>
      <c r="AU7" s="36" t="s">
        <v>101</v>
      </c>
      <c r="AV7" s="36">
        <v>169.14</v>
      </c>
      <c r="AW7" s="36">
        <v>261.26</v>
      </c>
      <c r="AX7" s="36">
        <v>67.900000000000006</v>
      </c>
      <c r="AY7" s="36" t="s">
        <v>101</v>
      </c>
      <c r="AZ7" s="36" t="s">
        <v>101</v>
      </c>
      <c r="BA7" s="36">
        <v>275.56</v>
      </c>
      <c r="BB7" s="36">
        <v>316.92</v>
      </c>
      <c r="BC7" s="36">
        <v>79.239999999999995</v>
      </c>
      <c r="BD7" s="36">
        <v>56.46</v>
      </c>
      <c r="BE7" s="36" t="s">
        <v>101</v>
      </c>
      <c r="BF7" s="36" t="s">
        <v>101</v>
      </c>
      <c r="BG7" s="36">
        <v>790.9</v>
      </c>
      <c r="BH7" s="36">
        <v>717.1</v>
      </c>
      <c r="BI7" s="36">
        <v>945.71</v>
      </c>
      <c r="BJ7" s="36" t="s">
        <v>101</v>
      </c>
      <c r="BK7" s="36" t="s">
        <v>101</v>
      </c>
      <c r="BL7" s="36">
        <v>918.88</v>
      </c>
      <c r="BM7" s="36">
        <v>885.97</v>
      </c>
      <c r="BN7" s="36">
        <v>854.16</v>
      </c>
      <c r="BO7" s="36">
        <v>776.35</v>
      </c>
      <c r="BP7" s="36" t="s">
        <v>101</v>
      </c>
      <c r="BQ7" s="36" t="s">
        <v>101</v>
      </c>
      <c r="BR7" s="36">
        <v>80.150000000000006</v>
      </c>
      <c r="BS7" s="36">
        <v>84.13</v>
      </c>
      <c r="BT7" s="36">
        <v>80.739999999999995</v>
      </c>
      <c r="BU7" s="36" t="s">
        <v>101</v>
      </c>
      <c r="BV7" s="36" t="s">
        <v>101</v>
      </c>
      <c r="BW7" s="36">
        <v>88.2</v>
      </c>
      <c r="BX7" s="36">
        <v>89.94</v>
      </c>
      <c r="BY7" s="36">
        <v>93.13</v>
      </c>
      <c r="BZ7" s="36">
        <v>96.57</v>
      </c>
      <c r="CA7" s="36" t="s">
        <v>101</v>
      </c>
      <c r="CB7" s="36" t="s">
        <v>101</v>
      </c>
      <c r="CC7" s="36">
        <v>153.44</v>
      </c>
      <c r="CD7" s="36">
        <v>144.79</v>
      </c>
      <c r="CE7" s="36">
        <v>150.57</v>
      </c>
      <c r="CF7" s="36" t="s">
        <v>101</v>
      </c>
      <c r="CG7" s="36" t="s">
        <v>101</v>
      </c>
      <c r="CH7" s="36">
        <v>171.78</v>
      </c>
      <c r="CI7" s="36">
        <v>168.57</v>
      </c>
      <c r="CJ7" s="36">
        <v>167.97</v>
      </c>
      <c r="CK7" s="36">
        <v>142.28</v>
      </c>
      <c r="CL7" s="36" t="s">
        <v>101</v>
      </c>
      <c r="CM7" s="36" t="s">
        <v>101</v>
      </c>
      <c r="CN7" s="36">
        <v>69.12</v>
      </c>
      <c r="CO7" s="36">
        <v>70.599999999999994</v>
      </c>
      <c r="CP7" s="36">
        <v>71.36</v>
      </c>
      <c r="CQ7" s="36" t="s">
        <v>101</v>
      </c>
      <c r="CR7" s="36" t="s">
        <v>101</v>
      </c>
      <c r="CS7" s="36">
        <v>62.27</v>
      </c>
      <c r="CT7" s="36">
        <v>64.12</v>
      </c>
      <c r="CU7" s="36">
        <v>64.87</v>
      </c>
      <c r="CV7" s="36">
        <v>60.35</v>
      </c>
      <c r="CW7" s="36" t="s">
        <v>101</v>
      </c>
      <c r="CX7" s="36" t="s">
        <v>101</v>
      </c>
      <c r="CY7" s="36">
        <v>98.06</v>
      </c>
      <c r="CZ7" s="36">
        <v>98.62</v>
      </c>
      <c r="DA7" s="36">
        <v>98.61</v>
      </c>
      <c r="DB7" s="36" t="s">
        <v>101</v>
      </c>
      <c r="DC7" s="36" t="s">
        <v>101</v>
      </c>
      <c r="DD7" s="36">
        <v>90.69</v>
      </c>
      <c r="DE7" s="36">
        <v>90.91</v>
      </c>
      <c r="DF7" s="36">
        <v>91.11</v>
      </c>
      <c r="DG7" s="36">
        <v>94.57</v>
      </c>
      <c r="DH7" s="36" t="s">
        <v>101</v>
      </c>
      <c r="DI7" s="36" t="s">
        <v>101</v>
      </c>
      <c r="DJ7" s="36">
        <v>2.64</v>
      </c>
      <c r="DK7" s="36">
        <v>5.05</v>
      </c>
      <c r="DL7" s="36">
        <v>14.72</v>
      </c>
      <c r="DM7" s="36" t="s">
        <v>101</v>
      </c>
      <c r="DN7" s="36" t="s">
        <v>101</v>
      </c>
      <c r="DO7" s="36">
        <v>12.02</v>
      </c>
      <c r="DP7" s="36">
        <v>12.9</v>
      </c>
      <c r="DQ7" s="36">
        <v>25.52</v>
      </c>
      <c r="DR7" s="36">
        <v>36.270000000000003</v>
      </c>
      <c r="DS7" s="36" t="s">
        <v>101</v>
      </c>
      <c r="DT7" s="36" t="s">
        <v>101</v>
      </c>
      <c r="DU7" s="36">
        <v>0</v>
      </c>
      <c r="DV7" s="36">
        <v>0</v>
      </c>
      <c r="DW7" s="36">
        <v>0.04</v>
      </c>
      <c r="DX7" s="36" t="s">
        <v>101</v>
      </c>
      <c r="DY7" s="36" t="s">
        <v>101</v>
      </c>
      <c r="DZ7" s="36">
        <v>0.48</v>
      </c>
      <c r="EA7" s="36">
        <v>0.71</v>
      </c>
      <c r="EB7" s="36">
        <v>0.76</v>
      </c>
      <c r="EC7" s="36">
        <v>4.3499999999999996</v>
      </c>
      <c r="ED7" s="36" t="s">
        <v>101</v>
      </c>
      <c r="EE7" s="36" t="s">
        <v>101</v>
      </c>
      <c r="EF7" s="36">
        <v>0.03</v>
      </c>
      <c r="EG7" s="36">
        <v>0</v>
      </c>
      <c r="EH7" s="36">
        <v>0.02</v>
      </c>
      <c r="EI7" s="36" t="s">
        <v>101</v>
      </c>
      <c r="EJ7" s="36" t="s">
        <v>101</v>
      </c>
      <c r="EK7" s="36">
        <v>0.08</v>
      </c>
      <c r="EL7" s="36">
        <v>7.0000000000000007E-2</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2016-02-19T07:58:13Z</cp:lastPrinted>
  <dcterms:created xsi:type="dcterms:W3CDTF">2016-02-03T07:44:30Z</dcterms:created>
  <dcterms:modified xsi:type="dcterms:W3CDTF">2016-02-24T02:55:06Z</dcterms:modified>
  <cp:category/>
</cp:coreProperties>
</file>