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54" firstSheet="2"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<sst xmlns="http://schemas.openxmlformats.org/spreadsheetml/2006/main" count="1074" uniqueCount="541">
  <si>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</si>
  <si>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</si>
  <si>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</si>
  <si>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</si>
  <si>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</si>
  <si>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</si>
  <si>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</si>
  <si>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</si>
  <si>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</si>
  <si>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</si>
  <si>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</si>
  <si>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</si>
  <si>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</si>
  <si>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</si>
  <si>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</si>
  <si>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</si>
  <si>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</si>
  <si>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</si>
  <si>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</si>
  <si>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</si>
  <si>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</si>
  <si>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</si>
  <si>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</si>
  <si>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</si>
  <si>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</si>
  <si>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</si>
  <si>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</si>
  <si>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</si>
  <si>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</si>
  <si>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</si>
  <si>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</si>
  <si>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</si>
  <si>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</si>
  <si>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</si>
  <si>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</si>
  <si>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</si>
  <si>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</si>
  <si>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</si>
  <si>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</si>
  <si>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</si>
  <si>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</si>
  <si>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</si>
  <si>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</si>
  <si>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</si>
  <si>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</si>
  <si>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</si>
  <si>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</si>
  <si>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</si>
  <si>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</si>
  <si>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</si>
  <si>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</si>
  <si>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</si>
  <si>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</si>
  <si>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</si>
  <si>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</si>
  <si>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</si>
  <si>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</si>
  <si>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</si>
  <si>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</si>
  <si>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</si>
  <si>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</si>
  <si>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</si>
  <si>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</si>
  <si>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</si>
  <si>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</si>
  <si>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</si>
  <si>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</si>
  <si>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</si>
  <si>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</si>
  <si>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</si>
  <si>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</si>
  <si>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</si>
  <si>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</si>
  <si>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</si>
  <si>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</si>
  <si>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</si>
  <si>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</si>
  <si>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</si>
  <si>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</si>
  <si>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</si>
  <si>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</si>
  <si>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笠置町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</si>
  <si>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</si>
  <si>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</si>
  <si>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</si>
  <si>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</si>
  <si>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</si>
  <si>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</si>
  <si>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</si>
  <si>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</si>
  <si>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</si>
  <si>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</si>
  <si>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</si>
  <si>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</si>
  <si>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</si>
  <si>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</si>
  <si>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</si>
  <si>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</si>
  <si>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</si>
  <si>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</si>
  <si>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</si>
  <si>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</si>
  <si>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</si>
  <si>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</si>
  <si>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</si>
  <si>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</si>
  <si>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</si>
  <si>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</si>
  <si>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</si>
  <si>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</si>
  <si>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</si>
  <si>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</si>
  <si>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</si>
  <si>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</si>
  <si>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</si>
  <si>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</si>
  <si>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</si>
  <si>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</si>
  <si>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</si>
  <si>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</si>
  <si>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</si>
  <si>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</si>
  <si>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</si>
  <si>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</si>
  <si>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</si>
  <si>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</si>
  <si>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</si>
  <si>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</si>
  <si>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</si>
  <si>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</si>
  <si>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</si>
  <si>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</si>
  <si>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</si>
  <si>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</si>
  <si>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</si>
  <si>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</si>
  <si>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</si>
  <si>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-3.1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</si>
  <si>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</si>
  <si>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</si>
  <si>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</si>
  <si>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</si>
  <si>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</si>
  <si>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</si>
  <si>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</si>
  <si>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</si>
  <si>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</si>
  <si>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</si>
  <si>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</si>
  <si>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</si>
  <si>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</si>
  <si>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</si>
  <si>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</si>
  <si>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</si>
  <si>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</si>
  <si>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</si>
  <si>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</si>
  <si>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</si>
  <si>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</si>
  <si>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</si>
  <si>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</si>
  <si>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</si>
  <si>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</si>
  <si>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</si>
  <si>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</si>
  <si>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</si>
  <si>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</si>
  <si>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</si>
  <si>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</si>
  <si>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</si>
  <si>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</si>
  <si>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</si>
  <si>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</si>
  <si>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</si>
  <si>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</si>
  <si>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</si>
  <si>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</si>
  <si>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</si>
  <si>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</si>
  <si>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</si>
  <si>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</si>
  <si>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</si>
  <si>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</si>
  <si>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</si>
  <si>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</si>
  <si>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</si>
  <si>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</si>
  <si>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</si>
  <si>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</si>
  <si>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</si>
  <si>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</si>
  <si>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</si>
  <si>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</si>
  <si>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</si>
  <si>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</si>
  <si>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</si>
  <si>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京都府笠置町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</si>
  <si>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</si>
  <si>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</si>
  <si>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</si>
  <si>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</si>
  <si>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</si>
  <si>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</si>
  <si>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</si>
  <si>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</si>
  <si>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</si>
  <si>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</si>
  <si>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</si>
  <si>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</si>
  <si>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</si>
  <si>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</si>
  <si>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</si>
  <si>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</si>
  <si>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</si>
  <si>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</si>
  <si>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</si>
  <si>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</si>
  <si>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</si>
  <si>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</si>
  <si>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</si>
  <si>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</si>
  <si>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</si>
  <si>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</si>
  <si>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</si>
  <si>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</si>
  <si>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</si>
  <si>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</si>
  <si>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</si>
  <si>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</si>
  <si>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</si>
  <si>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</si>
  <si>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</si>
  <si>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</si>
  <si>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</si>
  <si>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</si>
  <si>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</si>
  <si>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</si>
  <si>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</si>
  <si>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</si>
  <si>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</si>
  <si>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</si>
  <si>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</si>
  <si>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</si>
  <si>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</si>
  <si>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</si>
  <si>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</si>
  <si>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</si>
  <si>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</si>
  <si>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</si>
  <si>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</si>
  <si>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</si>
  <si>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</si>
  <si>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</si>
  <si>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</si>
  <si>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</si>
  <si>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</si>
  <si>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</si>
  <si>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</si>
  <si>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</si>
  <si>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</si>
  <si>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</si>
  <si>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</si>
  <si>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</si>
  <si>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</si>
  <si>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</si>
  <si>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</si>
  <si>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</si>
  <si>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</si>
  <si>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</si>
  <si>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</si>
  <si>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</si>
  <si>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</si>
  <si>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</si>
  <si>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</si>
  <si>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</si>
  <si>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</si>
  <si>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</si>
  <si>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</si>
  <si>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</si>
  <si>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</si>
  <si>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</si>
  <si>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</si>
  <si>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</si>
  <si>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</si>
  <si>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</si>
  <si>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</si>
  <si>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</si>
  <si>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</si>
  <si>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</si>
  <si>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</si>
  <si>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</si>
  <si>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</si>
  <si>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</si>
  <si>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</si>
  <si>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</si>
  <si>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</si>
  <si>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</si>
  <si>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</si>
  <si>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</si>
  <si>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</si>
  <si>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</si>
  <si>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</si>
  <si>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</si>
  <si>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</si>
  <si>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</si>
  <si>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</si>
  <si>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</si>
  <si>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</si>
  <si>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</si>
  <si>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</si>
  <si>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</si>
  <si>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</si>
  <si>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</si>
  <si>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</si>
  <si>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</si>
  <si>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</si>
  <si>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</si>
  <si>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</si>
  <si>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</si>
  <si>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</si>
  <si>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</si>
  <si>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</si>
  <si>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</si>
  <si>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</si>
  <si>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</si>
  <si>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</si>
  <si>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</si>
  <si>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</si>
  <si>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</si>
  <si>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</si>
  <si>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</si>
  <si>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</si>
  <si>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</si>
  <si>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</si>
  <si>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</si>
  <si>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</si>
  <si>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</si>
  <si>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</si>
  <si>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</si>
  <si>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</si>
  <si>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</si>
  <si>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</si>
  <si>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</si>
  <si>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</si>
  <si>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</si>
  <si>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京都府笠置町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</si>
  <si>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</si>
  <si>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</si>
  <si>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</si>
  <si>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</si>
  <si>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</si>
  <si>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</si>
  <si>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</si>
  <si>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</si>
  <si>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</si>
  <si>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</si>
  <si>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</si>
  <si>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</si>
  <si>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</si>
  <si>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</si>
  <si>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</si>
  <si>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</si>
  <si>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</si>
  <si>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</si>
  <si>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</si>
  <si>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</si>
  <si>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</si>
  <si>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</si>
  <si>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</si>
  <si>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</si>
  <si>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</si>
  <si>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</si>
  <si>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</si>
  <si>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</si>
  <si>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</si>
  <si>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</si>
  <si>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</si>
  <si>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</si>
  <si>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</si>
  <si>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</si>
  <si>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</si>
  <si>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</si>
  <si>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</si>
  <si>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</si>
  <si>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</si>
  <si>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</si>
  <si>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</si>
  <si>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</si>
  <si>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</si>
  <si>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</si>
  <si>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</si>
  <si>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</si>
  <si>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</si>
  <si>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</si>
  <si>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</si>
  <si>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</si>
  <si>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</si>
  <si>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</si>
  <si>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</si>
  <si>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</si>
  <si>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</si>
  <si>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</si>
  <si>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</si>
  <si>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</si>
  <si>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</si>
  <si>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</si>
  <si>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</si>
  <si>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</si>
  <si>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</si>
  <si>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</si>
  <si>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</si>
  <si>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</si>
  <si>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</si>
  <si>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</si>
  <si>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</si>
  <si>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</si>
  <si>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</si>
  <si>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</si>
  <si>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</si>
  <si>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</si>
  <si>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</si>
  <si>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</si>
  <si>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</si>
  <si>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</si>
  <si>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</si>
  <si>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</si>
  <si>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</si>
  <si>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</si>
  <si>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</si>
  <si>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</si>
  <si>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</si>
  <si>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</si>
  <si>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</si>
  <si>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</si>
  <si>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</si>
  <si>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</si>
  <si>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</si>
  <si>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</si>
  <si>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</si>
  <si>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</si>
  <si>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</si>
  <si>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</si>
  <si>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</si>
  <si>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</si>
  <si>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</si>
  <si>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</si>
  <si>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</si>
  <si>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</si>
  <si>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</si>
  <si>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</si>
  <si>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</si>
  <si>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</si>
  <si>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</si>
  <si>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</si>
  <si>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</si>
  <si>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</si>
  <si>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</si>
  <si>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</si>
  <si>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</si>
  <si>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</si>
  <si>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</si>
  <si>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</si>
  <si>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</si>
  <si>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</si>
  <si>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</si>
  <si>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</si>
  <si>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</si>
  <si>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</si>
  <si>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</si>
  <si>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</si>
  <si>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</si>
  <si>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</si>
  <si>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</si>
  <si>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</si>
  <si>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</si>
  <si>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</si>
  <si>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</si>
  <si>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</si>
  <si>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</si>
  <si>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</si>
  <si>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</si>
  <si>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</si>
  <si>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</si>
  <si>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</si>
  <si>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</si>
  <si>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</si>
  <si>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</si>
  <si>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</si>
  <si>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</si>
  <si>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</si>
  <si>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</si>
  <si>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</si>
  <si>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</si>
  <si>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</si>
  <si>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</si>
  <si>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</si>
  <si>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</si>
  <si>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</si>
  <si>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</si>
  <si>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</si>
  <si>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</si>
  <si>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</si>
  <si>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</si>
  <si>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</si>
  <si>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</si>
  <si>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</si>
  <si>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</si>
  <si>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</si>
  <si>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</si>
  <si>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</si>
  <si>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</si>
  <si>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</si>
  <si>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</si>
  <si>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</si>
  <si>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</si>
  <si>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</si>
  <si>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0.82</t>
  </si>
  <si>
    <t>国民健康保険特別会計</t>
  </si>
  <si>
    <t>一般会計</t>
  </si>
  <si>
    <t>介護保険特別会計</t>
  </si>
  <si>
    <t>簡易水道特別会計</t>
  </si>
  <si>
    <t>後期高齢者医療特別会計</t>
  </si>
  <si>
    <t>その他会計（赤字）</t>
  </si>
  <si>
    <t>その他会計（黒字）</t>
  </si>
  <si>
    <t>-</t>
    <phoneticPr fontId="2"/>
  </si>
  <si>
    <t>国民健康保険山城病院組合（病院事業会計）</t>
    <rPh sb="0" eb="2">
      <t>コクミン</t>
    </rPh>
    <rPh sb="2" eb="4">
      <t>ケンコウ</t>
    </rPh>
    <rPh sb="4" eb="6">
      <t>ホケン</t>
    </rPh>
    <rPh sb="6" eb="8">
      <t>ヤマシロ</t>
    </rPh>
    <rPh sb="8" eb="10">
      <t>ビョウイン</t>
    </rPh>
    <rPh sb="10" eb="12">
      <t>クミアイ</t>
    </rPh>
    <rPh sb="13" eb="15">
      <t>ビョウイン</t>
    </rPh>
    <rPh sb="15" eb="17">
      <t>ジギョウ</t>
    </rPh>
    <rPh sb="17" eb="19">
      <t>カイケイ</t>
    </rPh>
    <phoneticPr fontId="24"/>
  </si>
  <si>
    <t>国民健康保険山城病院組合（介護老人保健施設事業会計）</t>
    <rPh sb="0" eb="2">
      <t>コクミン</t>
    </rPh>
    <rPh sb="2" eb="4">
      <t>ケンコウ</t>
    </rPh>
    <rPh sb="4" eb="6">
      <t>ホケン</t>
    </rPh>
    <rPh sb="6" eb="8">
      <t>ヤマシロ</t>
    </rPh>
    <rPh sb="8" eb="10">
      <t>ビョウイン</t>
    </rPh>
    <rPh sb="10" eb="12">
      <t>クミアイ</t>
    </rPh>
    <rPh sb="13" eb="15">
      <t>カイゴ</t>
    </rPh>
    <rPh sb="15" eb="17">
      <t>ロウジン</t>
    </rPh>
    <rPh sb="17" eb="19">
      <t>ホケン</t>
    </rPh>
    <rPh sb="19" eb="21">
      <t>シセツ</t>
    </rPh>
    <rPh sb="21" eb="23">
      <t>ジギョウ</t>
    </rPh>
    <rPh sb="23" eb="25">
      <t>カイケイ</t>
    </rPh>
    <phoneticPr fontId="24"/>
  </si>
  <si>
    <t>京都府市町村職員退職手当組合</t>
    <rPh sb="0" eb="3">
      <t>キョウトフ</t>
    </rPh>
    <rPh sb="3" eb="6">
      <t>シチョウソン</t>
    </rPh>
    <rPh sb="6" eb="8">
      <t>ショクイン</t>
    </rPh>
    <rPh sb="8" eb="10">
      <t>タイショク</t>
    </rPh>
    <rPh sb="10" eb="12">
      <t>テアテ</t>
    </rPh>
    <rPh sb="12" eb="14">
      <t>クミアイ</t>
    </rPh>
    <phoneticPr fontId="24"/>
  </si>
  <si>
    <t>京都府市町村議会議員公務災害補償等組合</t>
    <rPh sb="0" eb="3">
      <t>キョウトフ</t>
    </rPh>
    <rPh sb="3" eb="6">
      <t>シチョウソン</t>
    </rPh>
    <rPh sb="6" eb="8">
      <t>ギカイ</t>
    </rPh>
    <rPh sb="8" eb="10">
      <t>ギイン</t>
    </rPh>
    <rPh sb="10" eb="12">
      <t>コウム</t>
    </rPh>
    <rPh sb="12" eb="14">
      <t>サイガイ</t>
    </rPh>
    <rPh sb="14" eb="17">
      <t>ホショウトウ</t>
    </rPh>
    <rPh sb="17" eb="19">
      <t>クミアイ</t>
    </rPh>
    <phoneticPr fontId="24"/>
  </si>
  <si>
    <t>相楽中部消防組合</t>
    <rPh sb="0" eb="2">
      <t>ソウラク</t>
    </rPh>
    <rPh sb="2" eb="4">
      <t>チュウブ</t>
    </rPh>
    <rPh sb="4" eb="6">
      <t>ショウボウ</t>
    </rPh>
    <rPh sb="6" eb="8">
      <t>クミアイ</t>
    </rPh>
    <phoneticPr fontId="24"/>
  </si>
  <si>
    <t>相楽郡広域事務組合（一般会計）</t>
    <rPh sb="0" eb="2">
      <t>ソウラク</t>
    </rPh>
    <rPh sb="2" eb="3">
      <t>グン</t>
    </rPh>
    <rPh sb="3" eb="5">
      <t>コウイキ</t>
    </rPh>
    <rPh sb="5" eb="7">
      <t>ジム</t>
    </rPh>
    <rPh sb="7" eb="9">
      <t>クミアイ</t>
    </rPh>
    <rPh sb="10" eb="12">
      <t>イッパン</t>
    </rPh>
    <rPh sb="12" eb="14">
      <t>カイケイ</t>
    </rPh>
    <phoneticPr fontId="24"/>
  </si>
  <si>
    <t>相楽郡広域事務組合（相楽地区ふるさと市町村圏振興事業特別会計）</t>
    <rPh sb="0" eb="2">
      <t>ソウラク</t>
    </rPh>
    <rPh sb="2" eb="3">
      <t>グン</t>
    </rPh>
    <rPh sb="3" eb="5">
      <t>コウイキ</t>
    </rPh>
    <rPh sb="5" eb="7">
      <t>ジム</t>
    </rPh>
    <rPh sb="7" eb="9">
      <t>クミアイ</t>
    </rPh>
    <rPh sb="10" eb="12">
      <t>ソウラク</t>
    </rPh>
    <rPh sb="12" eb="14">
      <t>チク</t>
    </rPh>
    <rPh sb="18" eb="21">
      <t>シチョウソン</t>
    </rPh>
    <rPh sb="21" eb="22">
      <t>ケン</t>
    </rPh>
    <rPh sb="22" eb="24">
      <t>シンコウ</t>
    </rPh>
    <rPh sb="24" eb="26">
      <t>ジギョウ</t>
    </rPh>
    <rPh sb="26" eb="28">
      <t>トクベツ</t>
    </rPh>
    <rPh sb="28" eb="30">
      <t>カイケイ</t>
    </rPh>
    <phoneticPr fontId="24"/>
  </si>
  <si>
    <t>京都府自治会館管理組合</t>
    <rPh sb="0" eb="3">
      <t>キョウトフ</t>
    </rPh>
    <rPh sb="3" eb="5">
      <t>ジチ</t>
    </rPh>
    <rPh sb="5" eb="7">
      <t>カイカン</t>
    </rPh>
    <rPh sb="7" eb="9">
      <t>カンリ</t>
    </rPh>
    <rPh sb="9" eb="11">
      <t>クミアイ</t>
    </rPh>
    <phoneticPr fontId="24"/>
  </si>
  <si>
    <t>京都府住宅新築資金等貸付事業管理組合（一般会計）</t>
    <rPh sb="0" eb="3">
      <t>キョウトフ</t>
    </rPh>
    <rPh sb="3" eb="5">
      <t>ジュウタク</t>
    </rPh>
    <rPh sb="5" eb="7">
      <t>シンチク</t>
    </rPh>
    <rPh sb="7" eb="10">
      <t>シキントウ</t>
    </rPh>
    <rPh sb="10" eb="12">
      <t>カシツケ</t>
    </rPh>
    <rPh sb="12" eb="14">
      <t>ジギョウ</t>
    </rPh>
    <rPh sb="14" eb="16">
      <t>カンリ</t>
    </rPh>
    <rPh sb="16" eb="18">
      <t>クミアイ</t>
    </rPh>
    <rPh sb="19" eb="21">
      <t>イッパン</t>
    </rPh>
    <rPh sb="21" eb="23">
      <t>カイケイ</t>
    </rPh>
    <phoneticPr fontId="24"/>
  </si>
  <si>
    <t>京都府住宅新築資金等貸付事業管理組合（特別会計）</t>
    <rPh sb="0" eb="3">
      <t>キョウトフ</t>
    </rPh>
    <rPh sb="3" eb="5">
      <t>ジュウタク</t>
    </rPh>
    <rPh sb="5" eb="7">
      <t>シンチク</t>
    </rPh>
    <rPh sb="7" eb="10">
      <t>シキントウ</t>
    </rPh>
    <rPh sb="10" eb="12">
      <t>カシツケ</t>
    </rPh>
    <rPh sb="12" eb="14">
      <t>ジギョウ</t>
    </rPh>
    <rPh sb="14" eb="16">
      <t>カンリ</t>
    </rPh>
    <rPh sb="16" eb="18">
      <t>クミアイ</t>
    </rPh>
    <rPh sb="19" eb="21">
      <t>トクベツ</t>
    </rPh>
    <rPh sb="21" eb="23">
      <t>カイケイ</t>
    </rPh>
    <phoneticPr fontId="24"/>
  </si>
  <si>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4"/>
  </si>
  <si>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</si>
  <si>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相楽東部広域連合</t>
    <rPh sb="0" eb="2">
      <t>ソウラク</t>
    </rPh>
    <rPh sb="2" eb="4">
      <t>トウブ</t>
    </rPh>
    <rPh sb="4" eb="6">
      <t>コウイキ</t>
    </rPh>
    <rPh sb="6" eb="8">
      <t>レンゴウ</t>
    </rPh>
    <phoneticPr fontId="24"/>
  </si>
  <si>
    <t>京都地方税機構</t>
    <rPh sb="0" eb="2">
      <t>キョウト</t>
    </rPh>
    <rPh sb="2" eb="5">
      <t>チホウゼイ</t>
    </rPh>
    <rPh sb="5" eb="7">
      <t>キコウ</t>
    </rPh>
    <phoneticPr fontId="24"/>
  </si>
  <si>
    <t>-</t>
    <phoneticPr fontId="2"/>
  </si>
  <si>
    <t>(有)わかさぎ</t>
    <rPh sb="0" eb="3">
      <t>ユウ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</si>
</sst>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98071</c:v>
                </c:pt>
                <c:pt idx="1">
                  <c:v>58702</c:v>
                </c:pt>
                <c:pt idx="2">
                  <c:v>95504</c:v>
                </c:pt>
                <c:pt idx="3">
                  <c:v>81771</c:v>
                </c:pt>
                <c:pt idx="4">
                  <c:v>100778</c:v>
                </c:pt>
              </c:numCache>
            </c:numRef>
          </c:val>
          <c:smooth val="0"/>
        </c:ser>
        <c:dLbls>
          <c:showLegendKey val="0"/>
          <c:showVal val="0"/>
          <c:showCatName val="0"/>
          <c:showSerName val="0"/>
          <c:showPercent val="0"/>
          <c:showBubbleSize val="0"/>
        </c:dLbls>
        <c:marker val="1"/>
        <c:smooth val="0"/>
        <c:axId val="115001216"/>
        <c:axId val="115003392"/>
      </c:lineChart>
      <c:catAx>
        <c:axId val="115001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03392"/>
        <c:crosses val="autoZero"/>
        <c:auto val="1"/>
        <c:lblAlgn val="ctr"/>
        <c:lblOffset val="100"/>
        <c:tickLblSkip val="1"/>
        <c:tickMarkSkip val="1"/>
        <c:noMultiLvlLbl val="0"/>
      </c:catAx>
      <c:valAx>
        <c:axId val="11500339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01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5.49</c:v>
                </c:pt>
                <c:pt idx="1">
                  <c:v>7.8</c:v>
                </c:pt>
                <c:pt idx="2">
                  <c:v>6.11</c:v>
                </c:pt>
                <c:pt idx="3">
                  <c:v>7</c:v>
                </c:pt>
                <c:pt idx="4">
                  <c:v>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5.13</c:v>
                </c:pt>
                <c:pt idx="1">
                  <c:v>9.4700000000000006</c:v>
                </c:pt>
                <c:pt idx="2">
                  <c:v>14.08</c:v>
                </c:pt>
                <c:pt idx="3">
                  <c:v>18.14</c:v>
                </c:pt>
                <c:pt idx="4">
                  <c:v>21.62</c:v>
                </c:pt>
              </c:numCache>
            </c:numRef>
          </c:val>
        </c:ser>
        <c:dLbls>
          <c:showLegendKey val="0"/>
          <c:showVal val="0"/>
          <c:showCatName val="0"/>
          <c:showSerName val="0"/>
          <c:showPercent val="0"/>
          <c:showBubbleSize val="0"/>
        </c:dLbls>
        <c:gapWidth val="250"/>
        <c:overlap val="100"/>
        <c:axId val="115368704"/>
        <c:axId val="115370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2.5499999999999998</c:v>
                </c:pt>
                <c:pt idx="1">
                  <c:v>3.18</c:v>
                </c:pt>
                <c:pt idx="2">
                  <c:v>-0.82</c:v>
                </c:pt>
                <c:pt idx="3">
                  <c:v>1.36</c:v>
                </c:pt>
                <c:pt idx="4">
                  <c:v>9.93</c:v>
                </c:pt>
              </c:numCache>
            </c:numRef>
          </c:val>
          <c:smooth val="0"/>
        </c:ser>
        <c:dLbls>
          <c:showLegendKey val="0"/>
          <c:showVal val="0"/>
          <c:showCatName val="0"/>
          <c:showSerName val="0"/>
          <c:showPercent val="0"/>
          <c:showBubbleSize val="0"/>
        </c:dLbls>
        <c:marker val="1"/>
        <c:smooth val="0"/>
        <c:axId val="115368704"/>
        <c:axId val="115370624"/>
      </c:lineChart>
      <c:catAx>
        <c:axId val="11536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370624"/>
        <c:crosses val="autoZero"/>
        <c:auto val="1"/>
        <c:lblAlgn val="ctr"/>
        <c:lblOffset val="100"/>
        <c:tickLblSkip val="1"/>
        <c:tickMarkSkip val="1"/>
        <c:noMultiLvlLbl val="0"/>
      </c:catAx>
      <c:valAx>
        <c:axId val="11537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6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7.0000000000000007E-2</c:v>
                </c:pt>
                <c:pt idx="4">
                  <c:v>#N/A</c:v>
                </c:pt>
                <c:pt idx="5">
                  <c:v>0.13</c:v>
                </c:pt>
                <c:pt idx="6">
                  <c:v>#N/A</c:v>
                </c:pt>
                <c:pt idx="7">
                  <c:v>0.12</c:v>
                </c:pt>
                <c:pt idx="8">
                  <c:v>#N/A</c:v>
                </c:pt>
                <c:pt idx="9">
                  <c:v>0.1</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0.12</c:v>
                </c:pt>
                <c:pt idx="2">
                  <c:v>#N/A</c:v>
                </c:pt>
                <c:pt idx="3">
                  <c:v>0.65</c:v>
                </c:pt>
                <c:pt idx="4">
                  <c:v>#N/A</c:v>
                </c:pt>
                <c:pt idx="5">
                  <c:v>0.28000000000000003</c:v>
                </c:pt>
                <c:pt idx="6">
                  <c:v>#N/A</c:v>
                </c:pt>
                <c:pt idx="7">
                  <c:v>0.23</c:v>
                </c:pt>
                <c:pt idx="8">
                  <c:v>#N/A</c:v>
                </c:pt>
                <c:pt idx="9">
                  <c:v>0.75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1.72</c:v>
                </c:pt>
                <c:pt idx="2">
                  <c:v>#N/A</c:v>
                </c:pt>
                <c:pt idx="3">
                  <c:v>1.97</c:v>
                </c:pt>
                <c:pt idx="4">
                  <c:v>#N/A</c:v>
                </c:pt>
                <c:pt idx="5">
                  <c:v>2.2000000000000002</c:v>
                </c:pt>
                <c:pt idx="6">
                  <c:v>#N/A</c:v>
                </c:pt>
                <c:pt idx="7">
                  <c:v>1.95</c:v>
                </c:pt>
                <c:pt idx="8">
                  <c:v>#N/A</c:v>
                </c:pt>
                <c:pt idx="9">
                  <c:v>1.23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5.49</c:v>
                </c:pt>
                <c:pt idx="2">
                  <c:v>#N/A</c:v>
                </c:pt>
                <c:pt idx="3">
                  <c:v>7.79</c:v>
                </c:pt>
                <c:pt idx="4">
                  <c:v>#N/A</c:v>
                </c:pt>
                <c:pt idx="5">
                  <c:v>6.1</c:v>
                </c:pt>
                <c:pt idx="6">
                  <c:v>#N/A</c:v>
                </c:pt>
                <c:pt idx="7">
                  <c:v>7</c:v>
                </c:pt>
                <c:pt idx="8">
                  <c:v>#N/A</c:v>
                </c:pt>
                <c:pt idx="9">
                  <c:v>4.1900000000000004</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3.33</c:v>
                </c:pt>
                <c:pt idx="2">
                  <c:v>#N/A</c:v>
                </c:pt>
                <c:pt idx="3">
                  <c:v>5.99</c:v>
                </c:pt>
                <c:pt idx="4">
                  <c:v>#N/A</c:v>
                </c:pt>
                <c:pt idx="5">
                  <c:v>9.1199999999999992</c:v>
                </c:pt>
                <c:pt idx="6">
                  <c:v>#N/A</c:v>
                </c:pt>
                <c:pt idx="7">
                  <c:v>7.56</c:v>
                </c:pt>
                <c:pt idx="8">
                  <c:v>#N/A</c:v>
                </c:pt>
                <c:pt idx="9">
                  <c:v>7.65</c:v>
                </c:pt>
              </c:numCache>
            </c:numRef>
          </c:val>
        </c:ser>
        <c:dLbls>
          <c:showLegendKey val="0"/>
          <c:showVal val="0"/>
          <c:showCatName val="0"/>
          <c:showSerName val="0"/>
          <c:showPercent val="0"/>
          <c:showBubbleSize val="0"/>
        </c:dLbls>
        <c:gapWidth val="150"/>
        <c:overlap val="100"/>
        <c:axId val="115456640"/>
        <c:axId val="115458432"/>
      </c:barChart>
      <c:catAx>
        <c:axId val="11545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458432"/>
        <c:crosses val="autoZero"/>
        <c:auto val="1"/>
        <c:lblAlgn val="ctr"/>
        <c:lblOffset val="100"/>
        <c:tickLblSkip val="1"/>
        <c:tickMarkSkip val="1"/>
        <c:noMultiLvlLbl val="0"/>
      </c:catAx>
      <c:valAx>
        <c:axId val="11545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56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159</c:v>
                </c:pt>
                <c:pt idx="5">
                  <c:v>160</c:v>
                </c:pt>
                <c:pt idx="8">
                  <c:v>138</c:v>
                </c:pt>
                <c:pt idx="11">
                  <c:v>133</c:v>
                </c:pt>
                <c:pt idx="14">
                  <c:v>131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66</c:v>
                </c:pt>
                <c:pt idx="3">
                  <c:v>62</c:v>
                </c:pt>
                <c:pt idx="6">
                  <c:v>56</c:v>
                </c:pt>
                <c:pt idx="9">
                  <c:v>47</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34</c:v>
                </c:pt>
                <c:pt idx="3">
                  <c:v>41</c:v>
                </c:pt>
                <c:pt idx="6">
                  <c:v>38</c:v>
                </c:pt>
                <c:pt idx="9">
                  <c:v>23</c:v>
                </c:pt>
                <c:pt idx="12">
                  <c:v>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200</c:v>
                </c:pt>
                <c:pt idx="3">
                  <c:v>174</c:v>
                </c:pt>
                <c:pt idx="6">
                  <c:v>151</c:v>
                </c:pt>
                <c:pt idx="9">
                  <c:v>154</c:v>
                </c:pt>
                <c:pt idx="12">
                  <c:v>162</c:v>
                </c:pt>
              </c:numCache>
            </c:numRef>
          </c:val>
        </c:ser>
        <c:dLbls>
          <c:showLegendKey val="0"/>
          <c:showVal val="0"/>
          <c:showCatName val="0"/>
          <c:showSerName val="0"/>
          <c:showPercent val="0"/>
          <c:showBubbleSize val="0"/>
        </c:dLbls>
        <c:gapWidth val="100"/>
        <c:overlap val="100"/>
        <c:axId val="116561024"/>
        <c:axId val="116562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141</c:v>
                </c:pt>
                <c:pt idx="2">
                  <c:v>#N/A</c:v>
                </c:pt>
                <c:pt idx="3">
                  <c:v>#N/A</c:v>
                </c:pt>
                <c:pt idx="4">
                  <c:v>117</c:v>
                </c:pt>
                <c:pt idx="5">
                  <c:v>#N/A</c:v>
                </c:pt>
                <c:pt idx="6">
                  <c:v>#N/A</c:v>
                </c:pt>
                <c:pt idx="7">
                  <c:v>107</c:v>
                </c:pt>
                <c:pt idx="8">
                  <c:v>#N/A</c:v>
                </c:pt>
                <c:pt idx="9">
                  <c:v>#N/A</c:v>
                </c:pt>
                <c:pt idx="10">
                  <c:v>91</c:v>
                </c:pt>
                <c:pt idx="11">
                  <c:v>#N/A</c:v>
                </c:pt>
                <c:pt idx="12">
                  <c:v>#N/A</c:v>
                </c:pt>
                <c:pt idx="13">
                  <c:v>75</c:v>
                </c:pt>
                <c:pt idx="14">
                  <c:v>#N/A</c:v>
                </c:pt>
              </c:numCache>
            </c:numRef>
          </c:val>
          <c:smooth val="0"/>
        </c:ser>
        <c:dLbls>
          <c:showLegendKey val="0"/>
          <c:showVal val="0"/>
          <c:showCatName val="0"/>
          <c:showSerName val="0"/>
          <c:showPercent val="0"/>
          <c:showBubbleSize val="0"/>
        </c:dLbls>
        <c:marker val="1"/>
        <c:smooth val="0"/>
        <c:axId val="116561024"/>
        <c:axId val="116562944"/>
      </c:lineChart>
      <c:catAx>
        <c:axId val="11656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562944"/>
        <c:crosses val="autoZero"/>
        <c:auto val="1"/>
        <c:lblAlgn val="ctr"/>
        <c:lblOffset val="100"/>
        <c:tickLblSkip val="1"/>
        <c:tickMarkSkip val="1"/>
        <c:noMultiLvlLbl val="0"/>
      </c:catAx>
      <c:valAx>
        <c:axId val="11656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56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1186</c:v>
                </c:pt>
                <c:pt idx="5">
                  <c:v>1166</c:v>
                </c:pt>
                <c:pt idx="8">
                  <c:v>1147</c:v>
                </c:pt>
                <c:pt idx="11">
                  <c:v>1118</c:v>
                </c:pt>
                <c:pt idx="14">
                  <c:v>1072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576</c:v>
                </c:pt>
                <c:pt idx="5">
                  <c:v>608</c:v>
                </c:pt>
                <c:pt idx="8">
                  <c:v>641</c:v>
                </c:pt>
                <c:pt idx="11">
                  <c:v>560</c:v>
                </c:pt>
                <c:pt idx="14">
                  <c:v>476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242</c:v>
                </c:pt>
                <c:pt idx="3">
                  <c:v>240</c:v>
                </c:pt>
                <c:pt idx="6">
                  <c:v>269</c:v>
                </c:pt>
                <c:pt idx="9">
                  <c:v>277</c:v>
                </c:pt>
                <c:pt idx="12">
                  <c:v>267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312</c:v>
                </c:pt>
                <c:pt idx="3">
                  <c:v>221</c:v>
                </c:pt>
                <c:pt idx="6">
                  <c:v>178</c:v>
                </c:pt>
                <c:pt idx="9">
                  <c:v>146</c:v>
                </c:pt>
                <c:pt idx="12">
                  <c:v>134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242</c:v>
                </c:pt>
                <c:pt idx="3">
                  <c:v>278</c:v>
                </c:pt>
                <c:pt idx="6">
                  <c:v>240</c:v>
                </c:pt>
                <c:pt idx="9">
                  <c:v>204</c:v>
                </c:pt>
                <c:pt idx="12">
                  <c:v>178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1387</c:v>
                </c:pt>
                <c:pt idx="3">
                  <c:v>1318</c:v>
                </c:pt>
                <c:pt idx="6">
                  <c:v>1311</c:v>
                </c:pt>
                <c:pt idx="9">
                  <c:v>1246</c:v>
                </c:pt>
                <c:pt idx="12">
                  <c:v>1094</c:v>
                </c:pt>
              </c:numCache>
            </c:numRef>
          </c:val>
        </c:ser>
        <c:dLbls>
          <c:showLegendKey val="0"/>
          <c:showVal val="0"/>
          <c:showCatName val="0"/>
          <c:showSerName val="0"/>
          <c:showPercent val="0"/>
          <c:showBubbleSize val="0"/>
        </c:dLbls>
        <c:gapWidth val="100"/>
        <c:overlap val="100"/>
        <c:axId val="116804608"/>
        <c:axId val="116814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422</c:v>
                </c:pt>
                <c:pt idx="2">
                  <c:v>#N/A</c:v>
                </c:pt>
                <c:pt idx="3">
                  <c:v>#N/A</c:v>
                </c:pt>
                <c:pt idx="4">
                  <c:v>282</c:v>
                </c:pt>
                <c:pt idx="5">
                  <c:v>#N/A</c:v>
                </c:pt>
                <c:pt idx="6">
                  <c:v>#N/A</c:v>
                </c:pt>
                <c:pt idx="7">
                  <c:v>210</c:v>
                </c:pt>
                <c:pt idx="8">
                  <c:v>#N/A</c:v>
                </c:pt>
                <c:pt idx="9">
                  <c:v>#N/A</c:v>
                </c:pt>
                <c:pt idx="10">
                  <c:v>195</c:v>
                </c:pt>
                <c:pt idx="11">
                  <c:v>#N/A</c:v>
                </c:pt>
                <c:pt idx="12">
                  <c:v>#N/A</c:v>
                </c:pt>
                <c:pt idx="13">
                  <c:v>125</c:v>
                </c:pt>
                <c:pt idx="14">
                  <c:v>#N/A</c:v>
                </c:pt>
              </c:numCache>
            </c:numRef>
          </c:val>
          <c:smooth val="0"/>
        </c:ser>
        <c:dLbls>
          <c:showLegendKey val="0"/>
          <c:showVal val="0"/>
          <c:showCatName val="0"/>
          <c:showSerName val="0"/>
          <c:showPercent val="0"/>
          <c:showBubbleSize val="0"/>
        </c:dLbls>
        <c:marker val="1"/>
        <c:smooth val="0"/>
        <c:axId val="116804608"/>
        <c:axId val="116814976"/>
      </c:lineChart>
      <c:catAx>
        <c:axId val="11680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814976"/>
        <c:crosses val="autoZero"/>
        <c:auto val="1"/>
        <c:lblAlgn val="ctr"/>
        <c:lblOffset val="100"/>
        <c:tickLblSkip val="1"/>
        <c:tickMarkSkip val="1"/>
        <c:noMultiLvlLbl val="0"/>
      </c:catAx>
      <c:valAx>
        <c:axId val="11681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80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1,529
1,522
23.52
1,469,375
1,425,605
34,585
824,027
1,094,134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若年層の転出等や高い高齢化率</a:t>
          </a:r>
          <a:r>
            <a:rPr kumimoji="1" lang="en-US" altLang="ja-JP" sz="1300">
              <a:latin typeface="ＭＳ Ｐゴシック"/>
            </a:rPr>
            <a:t>(26</a:t>
          </a:r>
          <a:r>
            <a:rPr kumimoji="1" lang="ja-JP" altLang="en-US" sz="1300">
              <a:latin typeface="ＭＳ Ｐゴシック"/>
            </a:rPr>
            <a:t>年末</a:t>
          </a:r>
          <a:r>
            <a:rPr kumimoji="1" lang="en-US" altLang="ja-JP" sz="1300">
              <a:latin typeface="ＭＳ Ｐゴシック"/>
            </a:rPr>
            <a:t>44.6</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に加え、町内に中心となる産業もないこと等により、自主財源の要となる町税は歳入総額に対して</a:t>
          </a:r>
          <a:r>
            <a:rPr kumimoji="1" lang="en-US" altLang="ja-JP" sz="1300">
              <a:latin typeface="ＭＳ Ｐゴシック"/>
            </a:rPr>
            <a:t>1</a:t>
          </a:r>
          <a:r>
            <a:rPr kumimoji="1" lang="ja-JP" altLang="en-US" sz="1300">
              <a:latin typeface="ＭＳ Ｐゴシック"/>
            </a:rPr>
            <a:t>割程度しかありません。財政基盤が弱く、以前から交付税に頼りきった財政運営を強いられている。今後は地方税の徴収強化等の取組を通じて財政基盤の強化に努めるとともに、引き続き歳出面の抑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59055</xdr:rowOff>
    </xdr:from>
    <xdr:to>
      <xdr:col>7</xdr:col>
      <xdr:colOff>152400</xdr:colOff>
      <xdr:row>43</xdr:row>
      <xdr:rowOff>65088</xdr:rowOff>
    </xdr:to>
    <xdr:cxnSp macro="">
      <xdr:nvCxnSpPr>
        <xdr:cNvPr id="62" name="直線コネクタ 61"/>
        <xdr:cNvCxnSpPr/>
      </xdr:nvCxnSpPr>
      <xdr:spPr>
        <a:xfrm>
          <a:off x="4114800" y="743140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163847</xdr:rowOff>
    </xdr:from>
    <xdr:ext cx="762000" cy="259045"/>
    <xdr:sp macro="" textlink="">
      <xdr:nvSpPr>
        <xdr:cNvPr id="63" name="財政力平均値テキスト"/>
        <xdr:cNvSpPr txBox="1"/>
      </xdr:nvSpPr>
      <xdr:spPr>
        <a:xfrm>
          <a:off x="5041900" y="736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59055</xdr:rowOff>
    </xdr:from>
    <xdr:to>
      <xdr:col>6</xdr:col>
      <xdr:colOff>0</xdr:colOff>
      <xdr:row>43</xdr:row>
      <xdr:rowOff>65088</xdr:rowOff>
    </xdr:to>
    <xdr:cxnSp macro="">
      <xdr:nvCxnSpPr>
        <xdr:cNvPr id="65" name="直線コネクタ 64"/>
        <xdr:cNvCxnSpPr/>
      </xdr:nvCxnSpPr>
      <xdr:spPr>
        <a:xfrm flipV="1">
          <a:off x="3225800" y="743140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94632</xdr:rowOff>
    </xdr:from>
    <xdr:ext cx="736600" cy="259045"/>
    <xdr:sp macro="" textlink="">
      <xdr:nvSpPr>
        <xdr:cNvPr id="67" name="テキスト ボックス 66"/>
        <xdr:cNvSpPr txBox="1"/>
      </xdr:nvSpPr>
      <xdr:spPr>
        <a:xfrm>
          <a:off x="3733800" y="746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59055</xdr:rowOff>
    </xdr:from>
    <xdr:to>
      <xdr:col>4</xdr:col>
      <xdr:colOff>482600</xdr:colOff>
      <xdr:row>43</xdr:row>
      <xdr:rowOff>65088</xdr:rowOff>
    </xdr:to>
    <xdr:cxnSp macro="">
      <xdr:nvCxnSpPr>
        <xdr:cNvPr id="68" name="直線コネクタ 67"/>
        <xdr:cNvCxnSpPr/>
      </xdr:nvCxnSpPr>
      <xdr:spPr>
        <a:xfrm>
          <a:off x="2336800" y="743140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100665</xdr:rowOff>
    </xdr:from>
    <xdr:ext cx="762000" cy="259045"/>
    <xdr:sp macro="" textlink="">
      <xdr:nvSpPr>
        <xdr:cNvPr id="70" name="テキスト ボックス 69"/>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53022</xdr:rowOff>
    </xdr:from>
    <xdr:to>
      <xdr:col>3</xdr:col>
      <xdr:colOff>279400</xdr:colOff>
      <xdr:row>43</xdr:row>
      <xdr:rowOff>59055</xdr:rowOff>
    </xdr:to>
    <xdr:cxnSp macro="">
      <xdr:nvCxnSpPr>
        <xdr:cNvPr id="71" name="直線コネクタ 70"/>
        <xdr:cNvCxnSpPr/>
      </xdr:nvCxnSpPr>
      <xdr:spPr>
        <a:xfrm>
          <a:off x="1447800" y="74253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94632</xdr:rowOff>
    </xdr:from>
    <xdr:ext cx="762000" cy="259045"/>
    <xdr:sp macro="" textlink="">
      <xdr:nvSpPr>
        <xdr:cNvPr id="73" name="テキスト ボックス 72"/>
        <xdr:cNvSpPr txBox="1"/>
      </xdr:nvSpPr>
      <xdr:spPr>
        <a:xfrm>
          <a:off x="1955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100665</xdr:rowOff>
    </xdr:from>
    <xdr:ext cx="762000" cy="259045"/>
    <xdr:sp macro="" textlink="">
      <xdr:nvSpPr>
        <xdr:cNvPr id="75" name="テキスト ボックス 74"/>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14288</xdr:rowOff>
    </xdr:from>
    <xdr:to>
      <xdr:col>7</xdr:col>
      <xdr:colOff>203200</xdr:colOff>
      <xdr:row>43</xdr:row>
      <xdr:rowOff>115888</xdr:rowOff>
    </xdr:to>
    <xdr:sp macro="" textlink="">
      <xdr:nvSpPr>
        <xdr:cNvPr id="81" name="円/楕円 80"/>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126065</xdr:rowOff>
    </xdr:from>
    <xdr:ext cx="762000" cy="259045"/>
    <xdr:sp macro="" textlink="">
      <xdr:nvSpPr>
        <xdr:cNvPr id="82" name="財政力該当値テキスト"/>
        <xdr:cNvSpPr txBox="1"/>
      </xdr:nvSpPr>
      <xdr:spPr>
        <a:xfrm>
          <a:off x="50419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8255</xdr:rowOff>
    </xdr:from>
    <xdr:to>
      <xdr:col>6</xdr:col>
      <xdr:colOff>50800</xdr:colOff>
      <xdr:row>43</xdr:row>
      <xdr:rowOff>109855</xdr:rowOff>
    </xdr:to>
    <xdr:sp macro="" textlink="">
      <xdr:nvSpPr>
        <xdr:cNvPr id="83" name="円/楕円 82"/>
        <xdr:cNvSpPr/>
      </xdr:nvSpPr>
      <xdr:spPr>
        <a:xfrm>
          <a:off x="40640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84" name="テキスト ボックス 83"/>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14288</xdr:rowOff>
    </xdr:from>
    <xdr:to>
      <xdr:col>4</xdr:col>
      <xdr:colOff>533400</xdr:colOff>
      <xdr:row>43</xdr:row>
      <xdr:rowOff>115888</xdr:rowOff>
    </xdr:to>
    <xdr:sp macro="" textlink="">
      <xdr:nvSpPr>
        <xdr:cNvPr id="85" name="円/楕円 84"/>
        <xdr:cNvSpPr/>
      </xdr:nvSpPr>
      <xdr:spPr>
        <a:xfrm>
          <a:off x="3175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86" name="テキスト ボックス 85"/>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8255</xdr:rowOff>
    </xdr:from>
    <xdr:to>
      <xdr:col>3</xdr:col>
      <xdr:colOff>330200</xdr:colOff>
      <xdr:row>43</xdr:row>
      <xdr:rowOff>109855</xdr:rowOff>
    </xdr:to>
    <xdr:sp macro="" textlink="">
      <xdr:nvSpPr>
        <xdr:cNvPr id="87" name="円/楕円 86"/>
        <xdr:cNvSpPr/>
      </xdr:nvSpPr>
      <xdr:spPr>
        <a:xfrm>
          <a:off x="22860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88" name="テキスト ボックス 87"/>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89" name="円/楕円 88"/>
        <xdr:cNvSpPr/>
      </xdr:nvSpPr>
      <xdr:spPr>
        <a:xfrm>
          <a:off x="13970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113999</xdr:rowOff>
    </xdr:from>
    <xdr:ext cx="762000" cy="259045"/>
    <xdr:sp macro="" textlink="">
      <xdr:nvSpPr>
        <xdr:cNvPr id="90" name="テキスト ボックス 89"/>
        <xdr:cNvSpPr txBox="1"/>
      </xdr:nvSpPr>
      <xdr:spPr>
        <a:xfrm>
          <a:off x="1066800" y="71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当町の当該比率は以前より</a:t>
          </a:r>
          <a:r>
            <a:rPr kumimoji="1" lang="en-US" altLang="ja-JP" sz="1200">
              <a:latin typeface="ＭＳ Ｐゴシック"/>
            </a:rPr>
            <a:t>100</a:t>
          </a:r>
          <a:r>
            <a:rPr kumimoji="1" lang="ja-JP" altLang="en-US" sz="1200">
              <a:latin typeface="ＭＳ Ｐゴシック"/>
            </a:rPr>
            <a:t>％を超える状況が続いており、平成</a:t>
          </a:r>
          <a:r>
            <a:rPr kumimoji="1" lang="en-US" altLang="ja-JP" sz="1200">
              <a:latin typeface="ＭＳ Ｐゴシック"/>
            </a:rPr>
            <a:t>26</a:t>
          </a:r>
          <a:r>
            <a:rPr kumimoji="1" lang="ja-JP" altLang="en-US" sz="1200">
              <a:latin typeface="ＭＳ Ｐゴシック"/>
            </a:rPr>
            <a:t>年度では</a:t>
          </a:r>
          <a:r>
            <a:rPr kumimoji="1" lang="en-US" altLang="ja-JP" sz="1200">
              <a:latin typeface="ＭＳ Ｐゴシック"/>
            </a:rPr>
            <a:t>109.4</a:t>
          </a:r>
          <a:r>
            <a:rPr kumimoji="1" lang="ja-JP" altLang="en-US" sz="1200">
              <a:latin typeface="ＭＳ Ｐゴシック"/>
            </a:rPr>
            <a:t>％となった。この比率は町村では</a:t>
          </a:r>
          <a:r>
            <a:rPr kumimoji="1" lang="en-US" altLang="ja-JP" sz="1200">
              <a:latin typeface="ＭＳ Ｐゴシック"/>
            </a:rPr>
            <a:t>70</a:t>
          </a:r>
          <a:r>
            <a:rPr kumimoji="1" lang="ja-JP" altLang="en-US" sz="1200">
              <a:latin typeface="ＭＳ Ｐゴシック"/>
            </a:rPr>
            <a:t>％程度が妥当であるとされていることから、当町の財政構造は極めて弾力性に乏しいことがわかる。</a:t>
          </a:r>
        </a:p>
        <a:p>
          <a:r>
            <a:rPr kumimoji="1" lang="ja-JP" altLang="en-US" sz="1200">
              <a:latin typeface="ＭＳ Ｐゴシック"/>
            </a:rPr>
            <a:t>　当町の以前からの課題である住民の少子高齢化、若年層の転出等による人口減により、個人住民税の減収、立地条件による法人数の少なさ、近距離であるにもかかわらず都市部への交通アクセスの悪さ等による土地価格の安さ等から地方税の収入は、歳入総額の</a:t>
          </a:r>
          <a:r>
            <a:rPr kumimoji="1" lang="en-US" altLang="ja-JP" sz="1200">
              <a:latin typeface="ＭＳ Ｐゴシック"/>
            </a:rPr>
            <a:t>10.9</a:t>
          </a:r>
          <a:r>
            <a:rPr kumimoji="1" lang="ja-JP" altLang="en-US" sz="1200">
              <a:latin typeface="ＭＳ Ｐゴシック"/>
            </a:rPr>
            <a:t>％程度しかありません。そのため交付税に頼りきった財政運営を強いられています。</a:t>
          </a:r>
        </a:p>
        <a:p>
          <a:r>
            <a:rPr kumimoji="1" lang="ja-JP" altLang="en-US" sz="1200">
              <a:latin typeface="ＭＳ Ｐゴシック"/>
            </a:rPr>
            <a:t>　今後も引き続き財政健全化に向けた姿勢を崩さず、早期健全化を図る。</a:t>
          </a: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169545</xdr:rowOff>
    </xdr:from>
    <xdr:to>
      <xdr:col>7</xdr:col>
      <xdr:colOff>152400</xdr:colOff>
      <xdr:row>66</xdr:row>
      <xdr:rowOff>70485</xdr:rowOff>
    </xdr:to>
    <xdr:cxnSp macro="">
      <xdr:nvCxnSpPr>
        <xdr:cNvPr id="125" name="直線コネクタ 124"/>
        <xdr:cNvCxnSpPr/>
      </xdr:nvCxnSpPr>
      <xdr:spPr>
        <a:xfrm>
          <a:off x="4114800" y="1131379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169545</xdr:rowOff>
    </xdr:from>
    <xdr:to>
      <xdr:col>6</xdr:col>
      <xdr:colOff>0</xdr:colOff>
      <xdr:row>66</xdr:row>
      <xdr:rowOff>18204</xdr:rowOff>
    </xdr:to>
    <xdr:cxnSp macro="">
      <xdr:nvCxnSpPr>
        <xdr:cNvPr id="128" name="直線コネクタ 127"/>
        <xdr:cNvCxnSpPr/>
      </xdr:nvCxnSpPr>
      <xdr:spPr>
        <a:xfrm flipV="1">
          <a:off x="3225800" y="113137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18204</xdr:rowOff>
    </xdr:from>
    <xdr:to>
      <xdr:col>4</xdr:col>
      <xdr:colOff>482600</xdr:colOff>
      <xdr:row>66</xdr:row>
      <xdr:rowOff>20214</xdr:rowOff>
    </xdr:to>
    <xdr:cxnSp macro="">
      <xdr:nvCxnSpPr>
        <xdr:cNvPr id="131" name="直線コネクタ 130"/>
        <xdr:cNvCxnSpPr/>
      </xdr:nvCxnSpPr>
      <xdr:spPr>
        <a:xfrm flipV="1">
          <a:off x="2336800" y="1133390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75036</xdr:rowOff>
    </xdr:from>
    <xdr:to>
      <xdr:col>3</xdr:col>
      <xdr:colOff>279400</xdr:colOff>
      <xdr:row>66</xdr:row>
      <xdr:rowOff>20214</xdr:rowOff>
    </xdr:to>
    <xdr:cxnSp macro="">
      <xdr:nvCxnSpPr>
        <xdr:cNvPr id="134" name="直線コネクタ 133"/>
        <xdr:cNvCxnSpPr/>
      </xdr:nvCxnSpPr>
      <xdr:spPr>
        <a:xfrm>
          <a:off x="1447800" y="11219286"/>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19685</xdr:rowOff>
    </xdr:from>
    <xdr:to>
      <xdr:col>7</xdr:col>
      <xdr:colOff>203200</xdr:colOff>
      <xdr:row>66</xdr:row>
      <xdr:rowOff>121285</xdr:rowOff>
    </xdr:to>
    <xdr:sp macro="" textlink="">
      <xdr:nvSpPr>
        <xdr:cNvPr id="144" name="円/楕円 143"/>
        <xdr:cNvSpPr/>
      </xdr:nvSpPr>
      <xdr:spPr>
        <a:xfrm>
          <a:off x="49022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87012</xdr:rowOff>
    </xdr:from>
    <xdr:ext cx="762000" cy="259045"/>
    <xdr:sp macro="" textlink="">
      <xdr:nvSpPr>
        <xdr:cNvPr id="145" name="財政構造の弾力性該当値テキスト"/>
        <xdr:cNvSpPr txBox="1"/>
      </xdr:nvSpPr>
      <xdr:spPr>
        <a:xfrm>
          <a:off x="5041900" y="1123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118745</xdr:rowOff>
    </xdr:from>
    <xdr:to>
      <xdr:col>6</xdr:col>
      <xdr:colOff>50800</xdr:colOff>
      <xdr:row>66</xdr:row>
      <xdr:rowOff>48895</xdr:rowOff>
    </xdr:to>
    <xdr:sp macro="" textlink="">
      <xdr:nvSpPr>
        <xdr:cNvPr id="146" name="円/楕円 145"/>
        <xdr:cNvSpPr/>
      </xdr:nvSpPr>
      <xdr:spPr>
        <a:xfrm>
          <a:off x="4064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33672</xdr:rowOff>
    </xdr:from>
    <xdr:ext cx="736600" cy="259045"/>
    <xdr:sp macro="" textlink="">
      <xdr:nvSpPr>
        <xdr:cNvPr id="147" name="テキスト ボックス 146"/>
        <xdr:cNvSpPr txBox="1"/>
      </xdr:nvSpPr>
      <xdr:spPr>
        <a:xfrm>
          <a:off x="3733800" y="1134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138854</xdr:rowOff>
    </xdr:from>
    <xdr:to>
      <xdr:col>4</xdr:col>
      <xdr:colOff>533400</xdr:colOff>
      <xdr:row>66</xdr:row>
      <xdr:rowOff>69004</xdr:rowOff>
    </xdr:to>
    <xdr:sp macro="" textlink="">
      <xdr:nvSpPr>
        <xdr:cNvPr id="148" name="円/楕円 147"/>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53781</xdr:rowOff>
    </xdr:from>
    <xdr:ext cx="762000" cy="259045"/>
    <xdr:sp macro="" textlink="">
      <xdr:nvSpPr>
        <xdr:cNvPr id="149" name="テキスト ボックス 148"/>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140864</xdr:rowOff>
    </xdr:from>
    <xdr:to>
      <xdr:col>3</xdr:col>
      <xdr:colOff>330200</xdr:colOff>
      <xdr:row>66</xdr:row>
      <xdr:rowOff>71014</xdr:rowOff>
    </xdr:to>
    <xdr:sp macro="" textlink="">
      <xdr:nvSpPr>
        <xdr:cNvPr id="150" name="円/楕円 149"/>
        <xdr:cNvSpPr/>
      </xdr:nvSpPr>
      <xdr:spPr>
        <a:xfrm>
          <a:off x="2286000" y="112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55791</xdr:rowOff>
    </xdr:from>
    <xdr:ext cx="762000" cy="259045"/>
    <xdr:sp macro="" textlink="">
      <xdr:nvSpPr>
        <xdr:cNvPr id="151" name="テキスト ボックス 150"/>
        <xdr:cNvSpPr txBox="1"/>
      </xdr:nvSpPr>
      <xdr:spPr>
        <a:xfrm>
          <a:off x="1955800" y="113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24236</xdr:rowOff>
    </xdr:from>
    <xdr:to>
      <xdr:col>2</xdr:col>
      <xdr:colOff>127000</xdr:colOff>
      <xdr:row>65</xdr:row>
      <xdr:rowOff>125836</xdr:rowOff>
    </xdr:to>
    <xdr:sp macro="" textlink="">
      <xdr:nvSpPr>
        <xdr:cNvPr id="152" name="円/楕円 151"/>
        <xdr:cNvSpPr/>
      </xdr:nvSpPr>
      <xdr:spPr>
        <a:xfrm>
          <a:off x="1397000" y="111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110613</xdr:rowOff>
    </xdr:from>
    <xdr:ext cx="762000" cy="259045"/>
    <xdr:sp macro="" textlink="">
      <xdr:nvSpPr>
        <xdr:cNvPr id="153" name="テキスト ボックス 152"/>
        <xdr:cNvSpPr txBox="1"/>
      </xdr:nvSpPr>
      <xdr:spPr>
        <a:xfrm>
          <a:off x="1066800" y="112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[299,661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比較分析表では従前より類似団体平均値より良いとされているが、前述のとおり、経常収支比率が非常に悪い結果となっていることを鑑み、これからも経費削減・抑制による財政健全化を図る。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123579</xdr:rowOff>
    </xdr:from>
    <xdr:to>
      <xdr:col>7</xdr:col>
      <xdr:colOff>152400</xdr:colOff>
      <xdr:row>81</xdr:row>
      <xdr:rowOff>138266</xdr:rowOff>
    </xdr:to>
    <xdr:cxnSp macro="">
      <xdr:nvCxnSpPr>
        <xdr:cNvPr id="185" name="直線コネクタ 184"/>
        <xdr:cNvCxnSpPr/>
      </xdr:nvCxnSpPr>
      <xdr:spPr>
        <a:xfrm>
          <a:off x="4114800" y="14011029"/>
          <a:ext cx="8382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123043</xdr:rowOff>
    </xdr:from>
    <xdr:ext cx="762000" cy="259045"/>
    <xdr:sp macro="" textlink="">
      <xdr:nvSpPr>
        <xdr:cNvPr id="186" name="人件費・物件費等の状況平均値テキスト"/>
        <xdr:cNvSpPr txBox="1"/>
      </xdr:nvSpPr>
      <xdr:spPr>
        <a:xfrm>
          <a:off x="5041900" y="14010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123579</xdr:rowOff>
    </xdr:from>
    <xdr:to>
      <xdr:col>6</xdr:col>
      <xdr:colOff>0</xdr:colOff>
      <xdr:row>81</xdr:row>
      <xdr:rowOff>124875</xdr:rowOff>
    </xdr:to>
    <xdr:cxnSp macro="">
      <xdr:nvCxnSpPr>
        <xdr:cNvPr id="188" name="直線コネクタ 187"/>
        <xdr:cNvCxnSpPr/>
      </xdr:nvCxnSpPr>
      <xdr:spPr>
        <a:xfrm flipV="1">
          <a:off x="3225800" y="14011029"/>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124875</xdr:rowOff>
    </xdr:from>
    <xdr:to>
      <xdr:col>4</xdr:col>
      <xdr:colOff>482600</xdr:colOff>
      <xdr:row>81</xdr:row>
      <xdr:rowOff>127237</xdr:rowOff>
    </xdr:to>
    <xdr:cxnSp macro="">
      <xdr:nvCxnSpPr>
        <xdr:cNvPr id="191" name="直線コネクタ 190"/>
        <xdr:cNvCxnSpPr/>
      </xdr:nvCxnSpPr>
      <xdr:spPr>
        <a:xfrm flipV="1">
          <a:off x="2336800" y="14012325"/>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120726</xdr:rowOff>
    </xdr:from>
    <xdr:to>
      <xdr:col>3</xdr:col>
      <xdr:colOff>279400</xdr:colOff>
      <xdr:row>81</xdr:row>
      <xdr:rowOff>127237</xdr:rowOff>
    </xdr:to>
    <xdr:cxnSp macro="">
      <xdr:nvCxnSpPr>
        <xdr:cNvPr id="194" name="直線コネクタ 193"/>
        <xdr:cNvCxnSpPr/>
      </xdr:nvCxnSpPr>
      <xdr:spPr>
        <a:xfrm>
          <a:off x="1447800" y="14008176"/>
          <a:ext cx="8890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44925</xdr:rowOff>
    </xdr:from>
    <xdr:ext cx="762000" cy="259045"/>
    <xdr:sp macro="" textlink="">
      <xdr:nvSpPr>
        <xdr:cNvPr id="198" name="テキスト ボックス 197"/>
        <xdr:cNvSpPr txBox="1"/>
      </xdr:nvSpPr>
      <xdr:spPr>
        <a:xfrm>
          <a:off x="1066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87466</xdr:rowOff>
    </xdr:from>
    <xdr:to>
      <xdr:col>7</xdr:col>
      <xdr:colOff>203200</xdr:colOff>
      <xdr:row>82</xdr:row>
      <xdr:rowOff>17616</xdr:rowOff>
    </xdr:to>
    <xdr:sp macro="" textlink="">
      <xdr:nvSpPr>
        <xdr:cNvPr id="204" name="円/楕円 203"/>
        <xdr:cNvSpPr/>
      </xdr:nvSpPr>
      <xdr:spPr>
        <a:xfrm>
          <a:off x="4902200" y="139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8743</xdr:rowOff>
    </xdr:from>
    <xdr:ext cx="762000" cy="259045"/>
    <xdr:sp macro="" textlink="">
      <xdr:nvSpPr>
        <xdr:cNvPr id="205" name="人件費・物件費等の状況該当値テキスト"/>
        <xdr:cNvSpPr txBox="1"/>
      </xdr:nvSpPr>
      <xdr:spPr>
        <a:xfrm>
          <a:off x="5041900" y="1389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299,661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72779</xdr:rowOff>
    </xdr:from>
    <xdr:to>
      <xdr:col>6</xdr:col>
      <xdr:colOff>50800</xdr:colOff>
      <xdr:row>82</xdr:row>
      <xdr:rowOff>2929</xdr:rowOff>
    </xdr:to>
    <xdr:sp macro="" textlink="">
      <xdr:nvSpPr>
        <xdr:cNvPr id="206" name="円/楕円 205"/>
        <xdr:cNvSpPr/>
      </xdr:nvSpPr>
      <xdr:spPr>
        <a:xfrm>
          <a:off x="4064000" y="139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13106</xdr:rowOff>
    </xdr:from>
    <xdr:ext cx="736600" cy="259045"/>
    <xdr:sp macro="" textlink="">
      <xdr:nvSpPr>
        <xdr:cNvPr id="207" name="テキスト ボックス 206"/>
        <xdr:cNvSpPr txBox="1"/>
      </xdr:nvSpPr>
      <xdr:spPr>
        <a:xfrm>
          <a:off x="3733800" y="1372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269,227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74075</xdr:rowOff>
    </xdr:from>
    <xdr:to>
      <xdr:col>4</xdr:col>
      <xdr:colOff>533400</xdr:colOff>
      <xdr:row>82</xdr:row>
      <xdr:rowOff>4225</xdr:rowOff>
    </xdr:to>
    <xdr:sp macro="" textlink="">
      <xdr:nvSpPr>
        <xdr:cNvPr id="208" name="円/楕円 207"/>
        <xdr:cNvSpPr/>
      </xdr:nvSpPr>
      <xdr:spPr>
        <a:xfrm>
          <a:off x="3175000" y="139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14402</xdr:rowOff>
    </xdr:from>
    <xdr:ext cx="762000" cy="259045"/>
    <xdr:sp macro="" textlink="">
      <xdr:nvSpPr>
        <xdr:cNvPr id="209" name="テキスト ボックス 208"/>
        <xdr:cNvSpPr txBox="1"/>
      </xdr:nvSpPr>
      <xdr:spPr>
        <a:xfrm>
          <a:off x="2844800" y="1373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271,912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76437</xdr:rowOff>
    </xdr:from>
    <xdr:to>
      <xdr:col>3</xdr:col>
      <xdr:colOff>330200</xdr:colOff>
      <xdr:row>82</xdr:row>
      <xdr:rowOff>6587</xdr:rowOff>
    </xdr:to>
    <xdr:sp macro="" textlink="">
      <xdr:nvSpPr>
        <xdr:cNvPr id="210" name="円/楕円 209"/>
        <xdr:cNvSpPr/>
      </xdr:nvSpPr>
      <xdr:spPr>
        <a:xfrm>
          <a:off x="2286000" y="1396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16764</xdr:rowOff>
    </xdr:from>
    <xdr:ext cx="762000" cy="259045"/>
    <xdr:sp macro="" textlink="">
      <xdr:nvSpPr>
        <xdr:cNvPr id="211" name="テキスト ボックス 210"/>
        <xdr:cNvSpPr txBox="1"/>
      </xdr:nvSpPr>
      <xdr:spPr>
        <a:xfrm>
          <a:off x="1955800" y="1373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276,806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69926</xdr:rowOff>
    </xdr:from>
    <xdr:to>
      <xdr:col>2</xdr:col>
      <xdr:colOff>127000</xdr:colOff>
      <xdr:row>82</xdr:row>
      <xdr:rowOff>76</xdr:rowOff>
    </xdr:to>
    <xdr:sp macro="" textlink="">
      <xdr:nvSpPr>
        <xdr:cNvPr id="212" name="円/楕円 211"/>
        <xdr:cNvSpPr/>
      </xdr:nvSpPr>
      <xdr:spPr>
        <a:xfrm>
          <a:off x="1397000" y="1395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10253</xdr:rowOff>
    </xdr:from>
    <xdr:ext cx="762000" cy="259045"/>
    <xdr:sp macro="" textlink="">
      <xdr:nvSpPr>
        <xdr:cNvPr id="213" name="テキスト ボックス 212"/>
        <xdr:cNvSpPr txBox="1"/>
      </xdr:nvSpPr>
      <xdr:spPr>
        <a:xfrm>
          <a:off x="1066800" y="1372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当町は類似団体平均及び全国平均としても職員給与は低い水準にあり、これはここ数年で達成した数値ではなく、以前より努力し続けた結果である。</a:t>
          </a:r>
        </a:p>
        <a:p>
          <a:r>
            <a:rPr kumimoji="1" lang="ja-JP" altLang="en-US" sz="1300">
              <a:latin typeface="ＭＳ Ｐゴシック"/>
            </a:rPr>
            <a:t>　しかしながら財政硬直が続く状況にあるため、更なる財政健全化に向け、今後も給与水準の適正化を保つよう努力する。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91123</xdr:rowOff>
    </xdr:from>
    <xdr:to>
      <xdr:col>24</xdr:col>
      <xdr:colOff>558800</xdr:colOff>
      <xdr:row>83</xdr:row>
      <xdr:rowOff>121286</xdr:rowOff>
    </xdr:to>
    <xdr:cxnSp macro="">
      <xdr:nvCxnSpPr>
        <xdr:cNvPr id="243" name="直線コネクタ 242"/>
        <xdr:cNvCxnSpPr/>
      </xdr:nvCxnSpPr>
      <xdr:spPr>
        <a:xfrm>
          <a:off x="16179800" y="1432147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91123</xdr:rowOff>
    </xdr:from>
    <xdr:to>
      <xdr:col>23</xdr:col>
      <xdr:colOff>406400</xdr:colOff>
      <xdr:row>85</xdr:row>
      <xdr:rowOff>86043</xdr:rowOff>
    </xdr:to>
    <xdr:cxnSp macro="">
      <xdr:nvCxnSpPr>
        <xdr:cNvPr id="246" name="直線コネクタ 245"/>
        <xdr:cNvCxnSpPr/>
      </xdr:nvCxnSpPr>
      <xdr:spPr>
        <a:xfrm flipV="1">
          <a:off x="15290800" y="14321473"/>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86043</xdr:rowOff>
    </xdr:from>
    <xdr:to>
      <xdr:col>22</xdr:col>
      <xdr:colOff>203200</xdr:colOff>
      <xdr:row>86</xdr:row>
      <xdr:rowOff>59373</xdr:rowOff>
    </xdr:to>
    <xdr:cxnSp macro="">
      <xdr:nvCxnSpPr>
        <xdr:cNvPr id="249" name="直線コネクタ 248"/>
        <xdr:cNvCxnSpPr/>
      </xdr:nvCxnSpPr>
      <xdr:spPr>
        <a:xfrm flipV="1">
          <a:off x="14401800" y="1465929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60961</xdr:rowOff>
    </xdr:from>
    <xdr:to>
      <xdr:col>21</xdr:col>
      <xdr:colOff>0</xdr:colOff>
      <xdr:row>86</xdr:row>
      <xdr:rowOff>59373</xdr:rowOff>
    </xdr:to>
    <xdr:cxnSp macro="">
      <xdr:nvCxnSpPr>
        <xdr:cNvPr id="252" name="直線コネクタ 251"/>
        <xdr:cNvCxnSpPr/>
      </xdr:nvCxnSpPr>
      <xdr:spPr>
        <a:xfrm>
          <a:off x="13512800" y="14291311"/>
          <a:ext cx="889000" cy="5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10495</xdr:rowOff>
    </xdr:from>
    <xdr:ext cx="762000" cy="259045"/>
    <xdr:sp macro="" textlink="">
      <xdr:nvSpPr>
        <xdr:cNvPr id="256" name="テキスト ボックス 255"/>
        <xdr:cNvSpPr txBox="1"/>
      </xdr:nvSpPr>
      <xdr:spPr>
        <a:xfrm>
          <a:off x="13131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70486</xdr:rowOff>
    </xdr:from>
    <xdr:to>
      <xdr:col>24</xdr:col>
      <xdr:colOff>609600</xdr:colOff>
      <xdr:row>84</xdr:row>
      <xdr:rowOff>636</xdr:rowOff>
    </xdr:to>
    <xdr:sp macro="" textlink="">
      <xdr:nvSpPr>
        <xdr:cNvPr id="262" name="円/楕円 261"/>
        <xdr:cNvSpPr/>
      </xdr:nvSpPr>
      <xdr:spPr>
        <a:xfrm>
          <a:off x="16967200" y="143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87013</xdr:rowOff>
    </xdr:from>
    <xdr:ext cx="762000" cy="259045"/>
    <xdr:sp macro="" textlink="">
      <xdr:nvSpPr>
        <xdr:cNvPr id="263" name="給与水準   （国との比較）該当値テキスト"/>
        <xdr:cNvSpPr txBox="1"/>
      </xdr:nvSpPr>
      <xdr:spPr>
        <a:xfrm>
          <a:off x="17106900" y="1414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40323</xdr:rowOff>
    </xdr:from>
    <xdr:to>
      <xdr:col>23</xdr:col>
      <xdr:colOff>457200</xdr:colOff>
      <xdr:row>83</xdr:row>
      <xdr:rowOff>141923</xdr:rowOff>
    </xdr:to>
    <xdr:sp macro="" textlink="">
      <xdr:nvSpPr>
        <xdr:cNvPr id="264" name="円/楕円 263"/>
        <xdr:cNvSpPr/>
      </xdr:nvSpPr>
      <xdr:spPr>
        <a:xfrm>
          <a:off x="16129000" y="1427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152100</xdr:rowOff>
    </xdr:from>
    <xdr:ext cx="736600" cy="259045"/>
    <xdr:sp macro="" textlink="">
      <xdr:nvSpPr>
        <xdr:cNvPr id="265" name="テキスト ボックス 264"/>
        <xdr:cNvSpPr txBox="1"/>
      </xdr:nvSpPr>
      <xdr:spPr>
        <a:xfrm>
          <a:off x="15798800" y="14039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35243</xdr:rowOff>
    </xdr:from>
    <xdr:to>
      <xdr:col>22</xdr:col>
      <xdr:colOff>254000</xdr:colOff>
      <xdr:row>85</xdr:row>
      <xdr:rowOff>136843</xdr:rowOff>
    </xdr:to>
    <xdr:sp macro="" textlink="">
      <xdr:nvSpPr>
        <xdr:cNvPr id="266" name="円/楕円 265"/>
        <xdr:cNvSpPr/>
      </xdr:nvSpPr>
      <xdr:spPr>
        <a:xfrm>
          <a:off x="15240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147020</xdr:rowOff>
    </xdr:from>
    <xdr:ext cx="762000" cy="259045"/>
    <xdr:sp macro="" textlink="">
      <xdr:nvSpPr>
        <xdr:cNvPr id="267" name="テキスト ボックス 266"/>
        <xdr:cNvSpPr txBox="1"/>
      </xdr:nvSpPr>
      <xdr:spPr>
        <a:xfrm>
          <a:off x="14909800" y="1437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8573</xdr:rowOff>
    </xdr:from>
    <xdr:to>
      <xdr:col>21</xdr:col>
      <xdr:colOff>50800</xdr:colOff>
      <xdr:row>86</xdr:row>
      <xdr:rowOff>110173</xdr:rowOff>
    </xdr:to>
    <xdr:sp macro="" textlink="">
      <xdr:nvSpPr>
        <xdr:cNvPr id="268" name="円/楕円 267"/>
        <xdr:cNvSpPr/>
      </xdr:nvSpPr>
      <xdr:spPr>
        <a:xfrm>
          <a:off x="14351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120350</xdr:rowOff>
    </xdr:from>
    <xdr:ext cx="762000" cy="259045"/>
    <xdr:sp macro="" textlink="">
      <xdr:nvSpPr>
        <xdr:cNvPr id="269" name="テキスト ボックス 268"/>
        <xdr:cNvSpPr txBox="1"/>
      </xdr:nvSpPr>
      <xdr:spPr>
        <a:xfrm>
          <a:off x="14020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70" name="円/楕円 269"/>
        <xdr:cNvSpPr/>
      </xdr:nvSpPr>
      <xdr:spPr>
        <a:xfrm>
          <a:off x="13462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71" name="テキスト ボックス 270"/>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人口の減少が顕著であり類似団体平均を</a:t>
          </a:r>
          <a:r>
            <a:rPr kumimoji="1" lang="en-US" altLang="ja-JP" sz="1300">
              <a:latin typeface="ＭＳ Ｐゴシック"/>
            </a:rPr>
            <a:t>6.7</a:t>
          </a:r>
          <a:r>
            <a:rPr kumimoji="1" lang="ja-JP" altLang="en-US" sz="1300">
              <a:latin typeface="ＭＳ Ｐゴシック"/>
            </a:rPr>
            <a:t>人上回っている。経常経費に大きく関わるため、退職者の補充を最小限に努める等職員数の削減を図る。</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86396</xdr:rowOff>
    </xdr:from>
    <xdr:to>
      <xdr:col>24</xdr:col>
      <xdr:colOff>558800</xdr:colOff>
      <xdr:row>60</xdr:row>
      <xdr:rowOff>89478</xdr:rowOff>
    </xdr:to>
    <xdr:cxnSp macro="">
      <xdr:nvCxnSpPr>
        <xdr:cNvPr id="305" name="直線コネクタ 304"/>
        <xdr:cNvCxnSpPr/>
      </xdr:nvCxnSpPr>
      <xdr:spPr>
        <a:xfrm>
          <a:off x="16179800" y="10373396"/>
          <a:ext cx="8382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6"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62131</xdr:rowOff>
    </xdr:from>
    <xdr:to>
      <xdr:col>23</xdr:col>
      <xdr:colOff>406400</xdr:colOff>
      <xdr:row>60</xdr:row>
      <xdr:rowOff>86396</xdr:rowOff>
    </xdr:to>
    <xdr:cxnSp macro="">
      <xdr:nvCxnSpPr>
        <xdr:cNvPr id="308" name="直線コネクタ 307"/>
        <xdr:cNvCxnSpPr/>
      </xdr:nvCxnSpPr>
      <xdr:spPr>
        <a:xfrm>
          <a:off x="15290800" y="10349131"/>
          <a:ext cx="889000" cy="2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41353</xdr:rowOff>
    </xdr:from>
    <xdr:to>
      <xdr:col>22</xdr:col>
      <xdr:colOff>203200</xdr:colOff>
      <xdr:row>60</xdr:row>
      <xdr:rowOff>62131</xdr:rowOff>
    </xdr:to>
    <xdr:cxnSp macro="">
      <xdr:nvCxnSpPr>
        <xdr:cNvPr id="311" name="直線コネクタ 310"/>
        <xdr:cNvCxnSpPr/>
      </xdr:nvCxnSpPr>
      <xdr:spPr>
        <a:xfrm>
          <a:off x="14401800" y="10328353"/>
          <a:ext cx="889000" cy="2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40548</xdr:rowOff>
    </xdr:from>
    <xdr:to>
      <xdr:col>21</xdr:col>
      <xdr:colOff>0</xdr:colOff>
      <xdr:row>60</xdr:row>
      <xdr:rowOff>41353</xdr:rowOff>
    </xdr:to>
    <xdr:cxnSp macro="">
      <xdr:nvCxnSpPr>
        <xdr:cNvPr id="314" name="直線コネクタ 313"/>
        <xdr:cNvCxnSpPr/>
      </xdr:nvCxnSpPr>
      <xdr:spPr>
        <a:xfrm>
          <a:off x="13512800" y="10327548"/>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18" name="テキスト ボックス 317"/>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38678</xdr:rowOff>
    </xdr:from>
    <xdr:to>
      <xdr:col>24</xdr:col>
      <xdr:colOff>609600</xdr:colOff>
      <xdr:row>60</xdr:row>
      <xdr:rowOff>140278</xdr:rowOff>
    </xdr:to>
    <xdr:sp macro="" textlink="">
      <xdr:nvSpPr>
        <xdr:cNvPr id="324" name="円/楕円 323"/>
        <xdr:cNvSpPr/>
      </xdr:nvSpPr>
      <xdr:spPr>
        <a:xfrm>
          <a:off x="16967200" y="103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10755</xdr:rowOff>
    </xdr:from>
    <xdr:ext cx="762000" cy="259045"/>
    <xdr:sp macro="" textlink="">
      <xdr:nvSpPr>
        <xdr:cNvPr id="325" name="定員管理の状況該当値テキスト"/>
        <xdr:cNvSpPr txBox="1"/>
      </xdr:nvSpPr>
      <xdr:spPr>
        <a:xfrm>
          <a:off x="17106900" y="1029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35596</xdr:rowOff>
    </xdr:from>
    <xdr:to>
      <xdr:col>23</xdr:col>
      <xdr:colOff>457200</xdr:colOff>
      <xdr:row>60</xdr:row>
      <xdr:rowOff>137196</xdr:rowOff>
    </xdr:to>
    <xdr:sp macro="" textlink="">
      <xdr:nvSpPr>
        <xdr:cNvPr id="326" name="円/楕円 325"/>
        <xdr:cNvSpPr/>
      </xdr:nvSpPr>
      <xdr:spPr>
        <a:xfrm>
          <a:off x="16129000" y="1032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121973</xdr:rowOff>
    </xdr:from>
    <xdr:ext cx="736600" cy="259045"/>
    <xdr:sp macro="" textlink="">
      <xdr:nvSpPr>
        <xdr:cNvPr id="327" name="テキスト ボックス 326"/>
        <xdr:cNvSpPr txBox="1"/>
      </xdr:nvSpPr>
      <xdr:spPr>
        <a:xfrm>
          <a:off x="15798800" y="1040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11331</xdr:rowOff>
    </xdr:from>
    <xdr:to>
      <xdr:col>22</xdr:col>
      <xdr:colOff>254000</xdr:colOff>
      <xdr:row>60</xdr:row>
      <xdr:rowOff>112931</xdr:rowOff>
    </xdr:to>
    <xdr:sp macro="" textlink="">
      <xdr:nvSpPr>
        <xdr:cNvPr id="328" name="円/楕円 327"/>
        <xdr:cNvSpPr/>
      </xdr:nvSpPr>
      <xdr:spPr>
        <a:xfrm>
          <a:off x="15240000" y="102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97708</xdr:rowOff>
    </xdr:from>
    <xdr:ext cx="762000" cy="259045"/>
    <xdr:sp macro="" textlink="">
      <xdr:nvSpPr>
        <xdr:cNvPr id="329" name="テキスト ボックス 328"/>
        <xdr:cNvSpPr txBox="1"/>
      </xdr:nvSpPr>
      <xdr:spPr>
        <a:xfrm>
          <a:off x="14909800" y="1038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162003</xdr:rowOff>
    </xdr:from>
    <xdr:to>
      <xdr:col>21</xdr:col>
      <xdr:colOff>50800</xdr:colOff>
      <xdr:row>60</xdr:row>
      <xdr:rowOff>92153</xdr:rowOff>
    </xdr:to>
    <xdr:sp macro="" textlink="">
      <xdr:nvSpPr>
        <xdr:cNvPr id="330" name="円/楕円 329"/>
        <xdr:cNvSpPr/>
      </xdr:nvSpPr>
      <xdr:spPr>
        <a:xfrm>
          <a:off x="14351000" y="102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76930</xdr:rowOff>
    </xdr:from>
    <xdr:ext cx="762000" cy="259045"/>
    <xdr:sp macro="" textlink="">
      <xdr:nvSpPr>
        <xdr:cNvPr id="331" name="テキスト ボックス 330"/>
        <xdr:cNvSpPr txBox="1"/>
      </xdr:nvSpPr>
      <xdr:spPr>
        <a:xfrm>
          <a:off x="14020800" y="1036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161198</xdr:rowOff>
    </xdr:from>
    <xdr:to>
      <xdr:col>19</xdr:col>
      <xdr:colOff>533400</xdr:colOff>
      <xdr:row>60</xdr:row>
      <xdr:rowOff>91348</xdr:rowOff>
    </xdr:to>
    <xdr:sp macro="" textlink="">
      <xdr:nvSpPr>
        <xdr:cNvPr id="332" name="円/楕円 331"/>
        <xdr:cNvSpPr/>
      </xdr:nvSpPr>
      <xdr:spPr>
        <a:xfrm>
          <a:off x="13462000" y="102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76125</xdr:rowOff>
    </xdr:from>
    <xdr:ext cx="762000" cy="259045"/>
    <xdr:sp macro="" textlink="">
      <xdr:nvSpPr>
        <xdr:cNvPr id="333" name="テキスト ボックス 332"/>
        <xdr:cNvSpPr txBox="1"/>
      </xdr:nvSpPr>
      <xdr:spPr>
        <a:xfrm>
          <a:off x="13131800" y="103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当町の当該比率は、類似団体平均は上回っていますが、昨年度より</a:t>
          </a:r>
          <a:r>
            <a:rPr kumimoji="1" lang="en-US" altLang="ja-JP" sz="1300">
              <a:latin typeface="ＭＳ Ｐゴシック"/>
            </a:rPr>
            <a:t>1.8</a:t>
          </a:r>
          <a:r>
            <a:rPr kumimoji="1" lang="ja-JP" altLang="en-US" sz="1300">
              <a:latin typeface="ＭＳ Ｐゴシック"/>
            </a:rPr>
            <a:t>％であるが改善が図られた。</a:t>
          </a:r>
        </a:p>
        <a:p>
          <a:r>
            <a:rPr kumimoji="1" lang="ja-JP" altLang="en-US" sz="1300">
              <a:latin typeface="ＭＳ Ｐゴシック"/>
            </a:rPr>
            <a:t>　主な要因としては、既発債の償還終了による一部事務組合等負担金</a:t>
          </a:r>
          <a:r>
            <a:rPr kumimoji="1" lang="en-US" altLang="ja-JP" sz="1300">
              <a:latin typeface="ＭＳ Ｐゴシック"/>
            </a:rPr>
            <a:t>(</a:t>
          </a:r>
          <a:r>
            <a:rPr kumimoji="1" lang="ja-JP" altLang="en-US" sz="1300">
              <a:latin typeface="ＭＳ Ｐゴシック"/>
            </a:rPr>
            <a:t>公債費相当額</a:t>
          </a:r>
          <a:r>
            <a:rPr kumimoji="1" lang="en-US" altLang="ja-JP" sz="1300">
              <a:latin typeface="ＭＳ Ｐゴシック"/>
            </a:rPr>
            <a:t>)</a:t>
          </a:r>
          <a:r>
            <a:rPr kumimoji="1" lang="ja-JP" altLang="en-US" sz="1300">
              <a:latin typeface="ＭＳ Ｐゴシック"/>
            </a:rPr>
            <a:t>の元利償還金</a:t>
          </a:r>
          <a:r>
            <a:rPr kumimoji="1" lang="en-US" altLang="ja-JP" sz="1300">
              <a:latin typeface="ＭＳ Ｐゴシック"/>
            </a:rPr>
            <a:t>(25</a:t>
          </a:r>
          <a:r>
            <a:rPr kumimoji="1" lang="ja-JP" altLang="en-US" sz="1300">
              <a:latin typeface="ＭＳ Ｐゴシック"/>
            </a:rPr>
            <a:t>百万円）が減少したことと長寿の館事業で</a:t>
          </a:r>
          <a:r>
            <a:rPr kumimoji="1" lang="en-US" altLang="ja-JP" sz="1300">
              <a:latin typeface="ＭＳ Ｐゴシック"/>
            </a:rPr>
            <a:t>17</a:t>
          </a:r>
          <a:r>
            <a:rPr kumimoji="1" lang="ja-JP" altLang="en-US" sz="1300">
              <a:latin typeface="ＭＳ Ｐゴシック"/>
            </a:rPr>
            <a:t>年度と</a:t>
          </a:r>
          <a:r>
            <a:rPr kumimoji="1" lang="en-US" altLang="ja-JP" sz="1300">
              <a:latin typeface="ＭＳ Ｐゴシック"/>
            </a:rPr>
            <a:t>18</a:t>
          </a:r>
          <a:r>
            <a:rPr kumimoji="1" lang="ja-JP" altLang="en-US" sz="1300">
              <a:latin typeface="ＭＳ Ｐゴシック"/>
            </a:rPr>
            <a:t>年度に借り換えた地方債の繰り上げ償還を実施したこと等があげられる。</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142557</xdr:rowOff>
    </xdr:from>
    <xdr:to>
      <xdr:col>24</xdr:col>
      <xdr:colOff>558800</xdr:colOff>
      <xdr:row>42</xdr:row>
      <xdr:rowOff>79693</xdr:rowOff>
    </xdr:to>
    <xdr:cxnSp macro="">
      <xdr:nvCxnSpPr>
        <xdr:cNvPr id="363" name="直線コネクタ 362"/>
        <xdr:cNvCxnSpPr/>
      </xdr:nvCxnSpPr>
      <xdr:spPr>
        <a:xfrm flipV="1">
          <a:off x="16179800" y="7172007"/>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4"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79693</xdr:rowOff>
    </xdr:from>
    <xdr:to>
      <xdr:col>23</xdr:col>
      <xdr:colOff>406400</xdr:colOff>
      <xdr:row>43</xdr:row>
      <xdr:rowOff>4763</xdr:rowOff>
    </xdr:to>
    <xdr:cxnSp macro="">
      <xdr:nvCxnSpPr>
        <xdr:cNvPr id="366" name="直線コネクタ 365"/>
        <xdr:cNvCxnSpPr/>
      </xdr:nvCxnSpPr>
      <xdr:spPr>
        <a:xfrm flipV="1">
          <a:off x="15290800" y="728059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68" name="テキスト ボックス 367"/>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4763</xdr:rowOff>
    </xdr:from>
    <xdr:to>
      <xdr:col>22</xdr:col>
      <xdr:colOff>203200</xdr:colOff>
      <xdr:row>43</xdr:row>
      <xdr:rowOff>119380</xdr:rowOff>
    </xdr:to>
    <xdr:cxnSp macro="">
      <xdr:nvCxnSpPr>
        <xdr:cNvPr id="369" name="直線コネクタ 368"/>
        <xdr:cNvCxnSpPr/>
      </xdr:nvCxnSpPr>
      <xdr:spPr>
        <a:xfrm flipV="1">
          <a:off x="14401800" y="737711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1" name="テキスト ボックス 370"/>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119380</xdr:rowOff>
    </xdr:from>
    <xdr:to>
      <xdr:col>21</xdr:col>
      <xdr:colOff>0</xdr:colOff>
      <xdr:row>44</xdr:row>
      <xdr:rowOff>50482</xdr:rowOff>
    </xdr:to>
    <xdr:cxnSp macro="">
      <xdr:nvCxnSpPr>
        <xdr:cNvPr id="372" name="直線コネクタ 371"/>
        <xdr:cNvCxnSpPr/>
      </xdr:nvCxnSpPr>
      <xdr:spPr>
        <a:xfrm flipV="1">
          <a:off x="13512800" y="749173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4" name="テキスト ボックス 373"/>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76" name="テキスト ボックス 375"/>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91757</xdr:rowOff>
    </xdr:from>
    <xdr:to>
      <xdr:col>24</xdr:col>
      <xdr:colOff>609600</xdr:colOff>
      <xdr:row>42</xdr:row>
      <xdr:rowOff>21907</xdr:rowOff>
    </xdr:to>
    <xdr:sp macro="" textlink="">
      <xdr:nvSpPr>
        <xdr:cNvPr id="382" name="円/楕円 381"/>
        <xdr:cNvSpPr/>
      </xdr:nvSpPr>
      <xdr:spPr>
        <a:xfrm>
          <a:off x="169672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63834</xdr:rowOff>
    </xdr:from>
    <xdr:ext cx="762000" cy="259045"/>
    <xdr:sp macro="" textlink="">
      <xdr:nvSpPr>
        <xdr:cNvPr id="383" name="公債費負担の状況該当値テキスト"/>
        <xdr:cNvSpPr txBox="1"/>
      </xdr:nvSpPr>
      <xdr:spPr>
        <a:xfrm>
          <a:off x="17106900" y="70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28893</xdr:rowOff>
    </xdr:from>
    <xdr:to>
      <xdr:col>23</xdr:col>
      <xdr:colOff>457200</xdr:colOff>
      <xdr:row>42</xdr:row>
      <xdr:rowOff>130493</xdr:rowOff>
    </xdr:to>
    <xdr:sp macro="" textlink="">
      <xdr:nvSpPr>
        <xdr:cNvPr id="384" name="円/楕円 383"/>
        <xdr:cNvSpPr/>
      </xdr:nvSpPr>
      <xdr:spPr>
        <a:xfrm>
          <a:off x="16129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115270</xdr:rowOff>
    </xdr:from>
    <xdr:ext cx="736600" cy="259045"/>
    <xdr:sp macro="" textlink="">
      <xdr:nvSpPr>
        <xdr:cNvPr id="385" name="テキスト ボックス 384"/>
        <xdr:cNvSpPr txBox="1"/>
      </xdr:nvSpPr>
      <xdr:spPr>
        <a:xfrm>
          <a:off x="15798800" y="731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125413</xdr:rowOff>
    </xdr:from>
    <xdr:to>
      <xdr:col>22</xdr:col>
      <xdr:colOff>254000</xdr:colOff>
      <xdr:row>43</xdr:row>
      <xdr:rowOff>55563</xdr:rowOff>
    </xdr:to>
    <xdr:sp macro="" textlink="">
      <xdr:nvSpPr>
        <xdr:cNvPr id="386" name="円/楕円 385"/>
        <xdr:cNvSpPr/>
      </xdr:nvSpPr>
      <xdr:spPr>
        <a:xfrm>
          <a:off x="15240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40340</xdr:rowOff>
    </xdr:from>
    <xdr:ext cx="762000" cy="259045"/>
    <xdr:sp macro="" textlink="">
      <xdr:nvSpPr>
        <xdr:cNvPr id="387" name="テキスト ボックス 386"/>
        <xdr:cNvSpPr txBox="1"/>
      </xdr:nvSpPr>
      <xdr:spPr>
        <a:xfrm>
          <a:off x="14909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68580</xdr:rowOff>
    </xdr:from>
    <xdr:to>
      <xdr:col>21</xdr:col>
      <xdr:colOff>50800</xdr:colOff>
      <xdr:row>43</xdr:row>
      <xdr:rowOff>170180</xdr:rowOff>
    </xdr:to>
    <xdr:sp macro="" textlink="">
      <xdr:nvSpPr>
        <xdr:cNvPr id="388" name="円/楕円 387"/>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154957</xdr:rowOff>
    </xdr:from>
    <xdr:ext cx="762000" cy="259045"/>
    <xdr:sp macro="" textlink="">
      <xdr:nvSpPr>
        <xdr:cNvPr id="389" name="テキスト ボックス 388"/>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171132</xdr:rowOff>
    </xdr:from>
    <xdr:to>
      <xdr:col>19</xdr:col>
      <xdr:colOff>533400</xdr:colOff>
      <xdr:row>44</xdr:row>
      <xdr:rowOff>101282</xdr:rowOff>
    </xdr:to>
    <xdr:sp macro="" textlink="">
      <xdr:nvSpPr>
        <xdr:cNvPr id="390" name="円/楕円 389"/>
        <xdr:cNvSpPr/>
      </xdr:nvSpPr>
      <xdr:spPr>
        <a:xfrm>
          <a:off x="13462000" y="75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86059</xdr:rowOff>
    </xdr:from>
    <xdr:ext cx="762000" cy="259045"/>
    <xdr:sp macro="" textlink="">
      <xdr:nvSpPr>
        <xdr:cNvPr id="391" name="テキスト ボックス 390"/>
        <xdr:cNvSpPr txBox="1"/>
      </xdr:nvSpPr>
      <xdr:spPr>
        <a:xfrm>
          <a:off x="13131800" y="762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年度の当該比率が</a:t>
          </a:r>
          <a:r>
            <a:rPr kumimoji="1" lang="en-US" altLang="ja-JP" sz="1300">
              <a:latin typeface="ＭＳ Ｐゴシック"/>
            </a:rPr>
            <a:t>28.2</a:t>
          </a:r>
          <a:r>
            <a:rPr kumimoji="1" lang="ja-JP" altLang="en-US" sz="1300">
              <a:latin typeface="ＭＳ Ｐゴシック"/>
            </a:rPr>
            <a:t>％であったことから改善が図られた。主な要因としては、長寿の館事業に係る地域総合整備事業借換債等の繰上償還を実施したことによる地方債現在高の減額となったことに加えて、既発債の償還終了等による公営企業債等繰入見込額が減額となったこと等があげられる。</a:t>
          </a:r>
        </a:p>
        <a:p>
          <a:r>
            <a:rPr kumimoji="1" lang="ja-JP" altLang="en-US" sz="1300">
              <a:latin typeface="ＭＳ Ｐゴシック"/>
            </a:rPr>
            <a:t>　今後も、地方債発行の抑制等を中心とする行財政改革を進め、財政の健全化に努める。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114342</xdr:rowOff>
    </xdr:from>
    <xdr:to>
      <xdr:col>24</xdr:col>
      <xdr:colOff>558800</xdr:colOff>
      <xdr:row>15</xdr:row>
      <xdr:rowOff>25739</xdr:rowOff>
    </xdr:to>
    <xdr:cxnSp macro="">
      <xdr:nvCxnSpPr>
        <xdr:cNvPr id="425" name="直線コネクタ 424"/>
        <xdr:cNvCxnSpPr/>
      </xdr:nvCxnSpPr>
      <xdr:spPr>
        <a:xfrm flipV="1">
          <a:off x="16179800" y="2514642"/>
          <a:ext cx="8382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2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7" name="フローチャート : 判断 42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25739</xdr:rowOff>
    </xdr:from>
    <xdr:to>
      <xdr:col>23</xdr:col>
      <xdr:colOff>406400</xdr:colOff>
      <xdr:row>15</xdr:row>
      <xdr:rowOff>38608</xdr:rowOff>
    </xdr:to>
    <xdr:cxnSp macro="">
      <xdr:nvCxnSpPr>
        <xdr:cNvPr id="428" name="直線コネクタ 427"/>
        <xdr:cNvCxnSpPr/>
      </xdr:nvCxnSpPr>
      <xdr:spPr>
        <a:xfrm flipV="1">
          <a:off x="15290800" y="2597489"/>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9" name="フローチャート : 判断 42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0" name="テキスト ボックス 42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38608</xdr:rowOff>
    </xdr:from>
    <xdr:to>
      <xdr:col>22</xdr:col>
      <xdr:colOff>203200</xdr:colOff>
      <xdr:row>15</xdr:row>
      <xdr:rowOff>115020</xdr:rowOff>
    </xdr:to>
    <xdr:cxnSp macro="">
      <xdr:nvCxnSpPr>
        <xdr:cNvPr id="431" name="直線コネクタ 430"/>
        <xdr:cNvCxnSpPr/>
      </xdr:nvCxnSpPr>
      <xdr:spPr>
        <a:xfrm flipV="1">
          <a:off x="14401800" y="2610358"/>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32" name="フローチャート : 判断 43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3" name="テキスト ボックス 43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115020</xdr:rowOff>
    </xdr:from>
    <xdr:to>
      <xdr:col>21</xdr:col>
      <xdr:colOff>0</xdr:colOff>
      <xdr:row>16</xdr:row>
      <xdr:rowOff>69850</xdr:rowOff>
    </xdr:to>
    <xdr:cxnSp macro="">
      <xdr:nvCxnSpPr>
        <xdr:cNvPr id="434" name="直線コネクタ 433"/>
        <xdr:cNvCxnSpPr/>
      </xdr:nvCxnSpPr>
      <xdr:spPr>
        <a:xfrm flipV="1">
          <a:off x="13512800" y="2686770"/>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35" name="フローチャート : 判断 43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6" name="テキスト ボックス 43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7" name="フローチャート : 判断 43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8" name="テキスト ボックス 43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4" name="円/楕円 443"/>
        <xdr:cNvSpPr/>
      </xdr:nvSpPr>
      <xdr:spPr>
        <a:xfrm>
          <a:off x="16967200" y="24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35619</xdr:rowOff>
    </xdr:from>
    <xdr:ext cx="762000" cy="259045"/>
    <xdr:sp macro="" textlink="">
      <xdr:nvSpPr>
        <xdr:cNvPr id="445" name="将来負担の状況該当値テキスト"/>
        <xdr:cNvSpPr txBox="1"/>
      </xdr:nvSpPr>
      <xdr:spPr>
        <a:xfrm>
          <a:off x="17106900" y="243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146389</xdr:rowOff>
    </xdr:from>
    <xdr:to>
      <xdr:col>23</xdr:col>
      <xdr:colOff>457200</xdr:colOff>
      <xdr:row>15</xdr:row>
      <xdr:rowOff>76539</xdr:rowOff>
    </xdr:to>
    <xdr:sp macro="" textlink="">
      <xdr:nvSpPr>
        <xdr:cNvPr id="446" name="円/楕円 445"/>
        <xdr:cNvSpPr/>
      </xdr:nvSpPr>
      <xdr:spPr>
        <a:xfrm>
          <a:off x="16129000" y="25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61316</xdr:rowOff>
    </xdr:from>
    <xdr:ext cx="736600" cy="259045"/>
    <xdr:sp macro="" textlink="">
      <xdr:nvSpPr>
        <xdr:cNvPr id="447" name="テキスト ボックス 446"/>
        <xdr:cNvSpPr txBox="1"/>
      </xdr:nvSpPr>
      <xdr:spPr>
        <a:xfrm>
          <a:off x="15798800" y="2633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159258</xdr:rowOff>
    </xdr:from>
    <xdr:to>
      <xdr:col>22</xdr:col>
      <xdr:colOff>254000</xdr:colOff>
      <xdr:row>15</xdr:row>
      <xdr:rowOff>89408</xdr:rowOff>
    </xdr:to>
    <xdr:sp macro="" textlink="">
      <xdr:nvSpPr>
        <xdr:cNvPr id="448" name="円/楕円 447"/>
        <xdr:cNvSpPr/>
      </xdr:nvSpPr>
      <xdr:spPr>
        <a:xfrm>
          <a:off x="15240000" y="2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74185</xdr:rowOff>
    </xdr:from>
    <xdr:ext cx="762000" cy="259045"/>
    <xdr:sp macro="" textlink="">
      <xdr:nvSpPr>
        <xdr:cNvPr id="449" name="テキスト ボックス 448"/>
        <xdr:cNvSpPr txBox="1"/>
      </xdr:nvSpPr>
      <xdr:spPr>
        <a:xfrm>
          <a:off x="14909800" y="264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64220</xdr:rowOff>
    </xdr:from>
    <xdr:to>
      <xdr:col>21</xdr:col>
      <xdr:colOff>50800</xdr:colOff>
      <xdr:row>15</xdr:row>
      <xdr:rowOff>165820</xdr:rowOff>
    </xdr:to>
    <xdr:sp macro="" textlink="">
      <xdr:nvSpPr>
        <xdr:cNvPr id="450" name="円/楕円 449"/>
        <xdr:cNvSpPr/>
      </xdr:nvSpPr>
      <xdr:spPr>
        <a:xfrm>
          <a:off x="14351000" y="26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150597</xdr:rowOff>
    </xdr:from>
    <xdr:ext cx="762000" cy="259045"/>
    <xdr:sp macro="" textlink="">
      <xdr:nvSpPr>
        <xdr:cNvPr id="451" name="テキスト ボックス 450"/>
        <xdr:cNvSpPr txBox="1"/>
      </xdr:nvSpPr>
      <xdr:spPr>
        <a:xfrm>
          <a:off x="14020800" y="272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19050</xdr:rowOff>
    </xdr:from>
    <xdr:to>
      <xdr:col>19</xdr:col>
      <xdr:colOff>533400</xdr:colOff>
      <xdr:row>16</xdr:row>
      <xdr:rowOff>120650</xdr:rowOff>
    </xdr:to>
    <xdr:sp macro="" textlink="">
      <xdr:nvSpPr>
        <xdr:cNvPr id="452" name="円/楕円 451"/>
        <xdr:cNvSpPr/>
      </xdr:nvSpPr>
      <xdr:spPr>
        <a:xfrm>
          <a:off x="1346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105427</xdr:rowOff>
    </xdr:from>
    <xdr:ext cx="762000" cy="259045"/>
    <xdr:sp macro="" textlink="">
      <xdr:nvSpPr>
        <xdr:cNvPr id="453" name="テキスト ボックス 452"/>
        <xdr:cNvSpPr txBox="1"/>
      </xdr:nvSpPr>
      <xdr:spPr>
        <a:xfrm>
          <a:off x="13131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1,529
1,522
23.52
1,469,375
1,425,605
34,585
824,027
1,094,134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00">
              <a:latin typeface="ＭＳ Ｐゴシック"/>
            </a:rPr>
            <a:t>類似団体平均と比較して人件費は高い位置を示している。</a:t>
          </a:r>
        </a:p>
        <a:p>
          <a:r>
            <a:rPr kumimoji="1" lang="ja-JP" altLang="en-US" sz="1000">
              <a:latin typeface="ＭＳ Ｐゴシック"/>
            </a:rPr>
            <a:t>　類似団体平均より高い項目を挙げると、議員報酬手当が</a:t>
          </a:r>
          <a:r>
            <a:rPr kumimoji="1" lang="en-US" altLang="ja-JP" sz="1000">
              <a:latin typeface="ＭＳ Ｐゴシック"/>
            </a:rPr>
            <a:t>4,005</a:t>
          </a:r>
          <a:r>
            <a:rPr kumimoji="1" lang="ja-JP" altLang="en-US" sz="1000">
              <a:latin typeface="ＭＳ Ｐゴシック"/>
            </a:rPr>
            <a:t>円高い</a:t>
          </a:r>
          <a:r>
            <a:rPr kumimoji="1" lang="en-US" altLang="ja-JP" sz="1000">
              <a:latin typeface="ＭＳ Ｐゴシック"/>
            </a:rPr>
            <a:t>14,756</a:t>
          </a:r>
          <a:r>
            <a:rPr kumimoji="1" lang="ja-JP" altLang="en-US" sz="1000">
              <a:latin typeface="ＭＳ Ｐゴシック"/>
            </a:rPr>
            <a:t>円、委員等報酬が</a:t>
          </a:r>
          <a:r>
            <a:rPr kumimoji="1" lang="en-US" altLang="ja-JP" sz="1000">
              <a:latin typeface="ＭＳ Ｐゴシック"/>
            </a:rPr>
            <a:t>4,003</a:t>
          </a:r>
          <a:r>
            <a:rPr kumimoji="1" lang="ja-JP" altLang="en-US" sz="1000">
              <a:latin typeface="ＭＳ Ｐゴシック"/>
            </a:rPr>
            <a:t>円高い</a:t>
          </a:r>
          <a:r>
            <a:rPr kumimoji="1" lang="en-US" altLang="ja-JP" sz="1000">
              <a:latin typeface="ＭＳ Ｐゴシック"/>
            </a:rPr>
            <a:t>12,427</a:t>
          </a:r>
          <a:r>
            <a:rPr kumimoji="1" lang="ja-JP" altLang="en-US" sz="1000">
              <a:latin typeface="ＭＳ Ｐゴシック"/>
            </a:rPr>
            <a:t>円、職員給が</a:t>
          </a:r>
          <a:r>
            <a:rPr kumimoji="1" lang="en-US" altLang="ja-JP" sz="1000">
              <a:latin typeface="ＭＳ Ｐゴシック"/>
            </a:rPr>
            <a:t>21,798</a:t>
          </a:r>
          <a:r>
            <a:rPr kumimoji="1" lang="ja-JP" altLang="en-US" sz="1000">
              <a:latin typeface="ＭＳ Ｐゴシック"/>
            </a:rPr>
            <a:t>円高い</a:t>
          </a:r>
          <a:r>
            <a:rPr kumimoji="1" lang="en-US" altLang="ja-JP" sz="1000">
              <a:latin typeface="ＭＳ Ｐゴシック"/>
            </a:rPr>
            <a:t>137,996</a:t>
          </a:r>
          <a:r>
            <a:rPr kumimoji="1" lang="ja-JP" altLang="en-US" sz="1000">
              <a:latin typeface="ＭＳ Ｐゴシック"/>
            </a:rPr>
            <a:t>円となっている。しかし、これらは類似団体平均より当町の人口が少ないことが要因として考えられ、それが人件費を多く支出しているような錯覚を起こしていると推察される。</a:t>
          </a:r>
        </a:p>
        <a:p>
          <a:r>
            <a:rPr kumimoji="1" lang="ja-JP" altLang="en-US" sz="1000">
              <a:latin typeface="ＭＳ Ｐゴシック"/>
            </a:rPr>
            <a:t>　当町や類似団体では人件費の大半は職員の人件費に係るものであるが、人件費関係比較データに記載されているラスパイレス指数が示すとおり、類似団体平均</a:t>
          </a:r>
          <a:r>
            <a:rPr kumimoji="1" lang="en-US" altLang="ja-JP" sz="1000">
              <a:latin typeface="ＭＳ Ｐゴシック"/>
            </a:rPr>
            <a:t>93.5</a:t>
          </a:r>
          <a:r>
            <a:rPr kumimoji="1" lang="ja-JP" altLang="en-US" sz="1000">
              <a:latin typeface="ＭＳ Ｐゴシック"/>
            </a:rPr>
            <a:t>であるに対し当町では</a:t>
          </a:r>
          <a:r>
            <a:rPr kumimoji="1" lang="en-US" altLang="ja-JP" sz="1000">
              <a:latin typeface="ＭＳ Ｐゴシック"/>
            </a:rPr>
            <a:t>85.8</a:t>
          </a:r>
          <a:r>
            <a:rPr kumimoji="1" lang="ja-JP" altLang="en-US" sz="1000">
              <a:latin typeface="ＭＳ Ｐゴシック"/>
            </a:rPr>
            <a:t>となっていることから、単純に当町職員の給与水準が高いという訳ではない。</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165100</xdr:rowOff>
    </xdr:from>
    <xdr:to>
      <xdr:col>7</xdr:col>
      <xdr:colOff>15875</xdr:colOff>
      <xdr:row>38</xdr:row>
      <xdr:rowOff>130810</xdr:rowOff>
    </xdr:to>
    <xdr:cxnSp macro="">
      <xdr:nvCxnSpPr>
        <xdr:cNvPr id="64" name="直線コネクタ 63"/>
        <xdr:cNvCxnSpPr/>
      </xdr:nvCxnSpPr>
      <xdr:spPr>
        <a:xfrm>
          <a:off x="3987800" y="650875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165100</xdr:rowOff>
    </xdr:from>
    <xdr:to>
      <xdr:col>5</xdr:col>
      <xdr:colOff>549275</xdr:colOff>
      <xdr:row>38</xdr:row>
      <xdr:rowOff>20320</xdr:rowOff>
    </xdr:to>
    <xdr:cxnSp macro="">
      <xdr:nvCxnSpPr>
        <xdr:cNvPr id="67" name="直線コネクタ 66"/>
        <xdr:cNvCxnSpPr/>
      </xdr:nvCxnSpPr>
      <xdr:spPr>
        <a:xfrm flipV="1">
          <a:off x="3098800" y="6508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20320</xdr:rowOff>
    </xdr:from>
    <xdr:to>
      <xdr:col>4</xdr:col>
      <xdr:colOff>346075</xdr:colOff>
      <xdr:row>38</xdr:row>
      <xdr:rowOff>54610</xdr:rowOff>
    </xdr:to>
    <xdr:cxnSp macro="">
      <xdr:nvCxnSpPr>
        <xdr:cNvPr id="70" name="直線コネクタ 69"/>
        <xdr:cNvCxnSpPr/>
      </xdr:nvCxnSpPr>
      <xdr:spPr>
        <a:xfrm flipV="1">
          <a:off x="2209800" y="6535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38</xdr:row>
      <xdr:rowOff>54610</xdr:rowOff>
    </xdr:to>
    <xdr:cxnSp macro="">
      <xdr:nvCxnSpPr>
        <xdr:cNvPr id="73" name="直線コネクタ 72"/>
        <xdr:cNvCxnSpPr/>
      </xdr:nvCxnSpPr>
      <xdr:spPr>
        <a:xfrm>
          <a:off x="1320800" y="640588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80010</xdr:rowOff>
    </xdr:from>
    <xdr:to>
      <xdr:col>7</xdr:col>
      <xdr:colOff>66675</xdr:colOff>
      <xdr:row>39</xdr:row>
      <xdr:rowOff>10160</xdr:rowOff>
    </xdr:to>
    <xdr:sp macro="" textlink="">
      <xdr:nvSpPr>
        <xdr:cNvPr id="83" name="円/楕円 82"/>
        <xdr:cNvSpPr/>
      </xdr:nvSpPr>
      <xdr:spPr>
        <a:xfrm>
          <a:off x="47752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52087</xdr:rowOff>
    </xdr:from>
    <xdr:ext cx="762000" cy="259045"/>
    <xdr:sp macro="" textlink="">
      <xdr:nvSpPr>
        <xdr:cNvPr id="84" name="人件費該当値テキスト"/>
        <xdr:cNvSpPr txBox="1"/>
      </xdr:nvSpPr>
      <xdr:spPr>
        <a:xfrm>
          <a:off x="4914900" y="656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114300</xdr:rowOff>
    </xdr:from>
    <xdr:to>
      <xdr:col>5</xdr:col>
      <xdr:colOff>600075</xdr:colOff>
      <xdr:row>38</xdr:row>
      <xdr:rowOff>44450</xdr:rowOff>
    </xdr:to>
    <xdr:sp macro="" textlink="">
      <xdr:nvSpPr>
        <xdr:cNvPr id="85" name="円/楕円 84"/>
        <xdr:cNvSpPr/>
      </xdr:nvSpPr>
      <xdr:spPr>
        <a:xfrm>
          <a:off x="3937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29227</xdr:rowOff>
    </xdr:from>
    <xdr:ext cx="736600" cy="259045"/>
    <xdr:sp macro="" textlink="">
      <xdr:nvSpPr>
        <xdr:cNvPr id="86" name="テキスト ボックス 85"/>
        <xdr:cNvSpPr txBox="1"/>
      </xdr:nvSpPr>
      <xdr:spPr>
        <a:xfrm>
          <a:off x="3606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140970</xdr:rowOff>
    </xdr:from>
    <xdr:to>
      <xdr:col>4</xdr:col>
      <xdr:colOff>396875</xdr:colOff>
      <xdr:row>38</xdr:row>
      <xdr:rowOff>71120</xdr:rowOff>
    </xdr:to>
    <xdr:sp macro="" textlink="">
      <xdr:nvSpPr>
        <xdr:cNvPr id="87" name="円/楕円 86"/>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55897</xdr:rowOff>
    </xdr:from>
    <xdr:ext cx="762000" cy="259045"/>
    <xdr:sp macro="" textlink="">
      <xdr:nvSpPr>
        <xdr:cNvPr id="88" name="テキスト ボックス 87"/>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xdr:rowOff>
    </xdr:from>
    <xdr:to>
      <xdr:col>3</xdr:col>
      <xdr:colOff>193675</xdr:colOff>
      <xdr:row>38</xdr:row>
      <xdr:rowOff>105410</xdr:rowOff>
    </xdr:to>
    <xdr:sp macro="" textlink="">
      <xdr:nvSpPr>
        <xdr:cNvPr id="89" name="円/楕円 88"/>
        <xdr:cNvSpPr/>
      </xdr:nvSpPr>
      <xdr:spPr>
        <a:xfrm>
          <a:off x="21590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90187</xdr:rowOff>
    </xdr:from>
    <xdr:ext cx="762000" cy="259045"/>
    <xdr:sp macro="" textlink="">
      <xdr:nvSpPr>
        <xdr:cNvPr id="90" name="テキスト ボックス 89"/>
        <xdr:cNvSpPr txBox="1"/>
      </xdr:nvSpPr>
      <xdr:spPr>
        <a:xfrm>
          <a:off x="1828800" y="660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1" name="円/楕円 90"/>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92" name="テキスト ボックス 91"/>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類似団体平均と比較して物件費は低い位置を示している。また人口</a:t>
          </a:r>
          <a:r>
            <a:rPr kumimoji="1" lang="en-US" altLang="ja-JP" sz="1100">
              <a:latin typeface="ＭＳ Ｐゴシック"/>
            </a:rPr>
            <a:t>1</a:t>
          </a:r>
          <a:r>
            <a:rPr kumimoji="1" lang="ja-JP" altLang="en-US" sz="1100">
              <a:latin typeface="ＭＳ Ｐゴシック"/>
            </a:rPr>
            <a:t>人当たりの決算額でも、類似団体平均</a:t>
          </a:r>
          <a:r>
            <a:rPr kumimoji="1" lang="en-US" altLang="ja-JP" sz="1100">
              <a:latin typeface="ＭＳ Ｐゴシック"/>
            </a:rPr>
            <a:t>197,818</a:t>
          </a:r>
          <a:r>
            <a:rPr kumimoji="1" lang="ja-JP" altLang="en-US" sz="1100">
              <a:latin typeface="ＭＳ Ｐゴシック"/>
            </a:rPr>
            <a:t>円に対し、当町は</a:t>
          </a:r>
          <a:r>
            <a:rPr kumimoji="1" lang="en-US" altLang="ja-JP" sz="1100">
              <a:latin typeface="ＭＳ Ｐゴシック"/>
            </a:rPr>
            <a:t>80,506</a:t>
          </a:r>
          <a:r>
            <a:rPr kumimoji="1" lang="ja-JP" altLang="en-US" sz="1100">
              <a:latin typeface="ＭＳ Ｐゴシック"/>
            </a:rPr>
            <a:t>円としている。</a:t>
          </a:r>
        </a:p>
        <a:p>
          <a:r>
            <a:rPr kumimoji="1" lang="ja-JP" altLang="en-US" sz="1100">
              <a:latin typeface="ＭＳ Ｐゴシック"/>
            </a:rPr>
            <a:t>　物件費の各費目が類似団体平均を大きく下回っているのは、当町の行政規模が小さいことが推察されるとともに、教育その他の行政サービスについて、一部事務組合等に事務移管しているため物件費でなく補助費として計上され、結果物件費としては比較的に低く抑えられていることが推察される。但し、経常収支が悪い状況には変わりないため、これからも物件費の抑制に取り組んで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19558</xdr:rowOff>
    </xdr:from>
    <xdr:to>
      <xdr:col>24</xdr:col>
      <xdr:colOff>31750</xdr:colOff>
      <xdr:row>15</xdr:row>
      <xdr:rowOff>78994</xdr:rowOff>
    </xdr:to>
    <xdr:cxnSp macro="">
      <xdr:nvCxnSpPr>
        <xdr:cNvPr id="122" name="直線コネクタ 121"/>
        <xdr:cNvCxnSpPr/>
      </xdr:nvCxnSpPr>
      <xdr:spPr>
        <a:xfrm>
          <a:off x="15671800" y="25913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19558</xdr:rowOff>
    </xdr:from>
    <xdr:to>
      <xdr:col>22</xdr:col>
      <xdr:colOff>565150</xdr:colOff>
      <xdr:row>15</xdr:row>
      <xdr:rowOff>69850</xdr:rowOff>
    </xdr:to>
    <xdr:cxnSp macro="">
      <xdr:nvCxnSpPr>
        <xdr:cNvPr id="125" name="直線コネクタ 124"/>
        <xdr:cNvCxnSpPr/>
      </xdr:nvCxnSpPr>
      <xdr:spPr>
        <a:xfrm flipV="1">
          <a:off x="14782800" y="25913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74422</xdr:rowOff>
    </xdr:to>
    <xdr:cxnSp macro="">
      <xdr:nvCxnSpPr>
        <xdr:cNvPr id="128" name="直線コネクタ 127"/>
        <xdr:cNvCxnSpPr/>
      </xdr:nvCxnSpPr>
      <xdr:spPr>
        <a:xfrm flipV="1">
          <a:off x="13893800" y="2641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74422</xdr:rowOff>
    </xdr:to>
    <xdr:cxnSp macro="">
      <xdr:nvCxnSpPr>
        <xdr:cNvPr id="131" name="直線コネクタ 130"/>
        <xdr:cNvCxnSpPr/>
      </xdr:nvCxnSpPr>
      <xdr:spPr>
        <a:xfrm>
          <a:off x="13004800" y="2641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5" name="テキスト ボックス 134"/>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28194</xdr:rowOff>
    </xdr:from>
    <xdr:to>
      <xdr:col>24</xdr:col>
      <xdr:colOff>82550</xdr:colOff>
      <xdr:row>15</xdr:row>
      <xdr:rowOff>129794</xdr:rowOff>
    </xdr:to>
    <xdr:sp macro="" textlink="">
      <xdr:nvSpPr>
        <xdr:cNvPr id="141" name="円/楕円 140"/>
        <xdr:cNvSpPr/>
      </xdr:nvSpPr>
      <xdr:spPr>
        <a:xfrm>
          <a:off x="164592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44721</xdr:rowOff>
    </xdr:from>
    <xdr:ext cx="762000" cy="259045"/>
    <xdr:sp macro="" textlink="">
      <xdr:nvSpPr>
        <xdr:cNvPr id="142" name="物件費該当値テキスト"/>
        <xdr:cNvSpPr txBox="1"/>
      </xdr:nvSpPr>
      <xdr:spPr>
        <a:xfrm>
          <a:off x="16598900" y="244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140208</xdr:rowOff>
    </xdr:from>
    <xdr:to>
      <xdr:col>22</xdr:col>
      <xdr:colOff>615950</xdr:colOff>
      <xdr:row>15</xdr:row>
      <xdr:rowOff>70358</xdr:rowOff>
    </xdr:to>
    <xdr:sp macro="" textlink="">
      <xdr:nvSpPr>
        <xdr:cNvPr id="143" name="円/楕円 142"/>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80535</xdr:rowOff>
    </xdr:from>
    <xdr:ext cx="736600" cy="259045"/>
    <xdr:sp macro="" textlink="">
      <xdr:nvSpPr>
        <xdr:cNvPr id="144" name="テキスト ボックス 143"/>
        <xdr:cNvSpPr txBox="1"/>
      </xdr:nvSpPr>
      <xdr:spPr>
        <a:xfrm>
          <a:off x="15290800" y="23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45" name="円/楕円 144"/>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46" name="テキスト ボックス 145"/>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23622</xdr:rowOff>
    </xdr:from>
    <xdr:to>
      <xdr:col>20</xdr:col>
      <xdr:colOff>209550</xdr:colOff>
      <xdr:row>15</xdr:row>
      <xdr:rowOff>125222</xdr:rowOff>
    </xdr:to>
    <xdr:sp macro="" textlink="">
      <xdr:nvSpPr>
        <xdr:cNvPr id="147" name="円/楕円 146"/>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135399</xdr:rowOff>
    </xdr:from>
    <xdr:ext cx="762000" cy="259045"/>
    <xdr:sp macro="" textlink="">
      <xdr:nvSpPr>
        <xdr:cNvPr id="148" name="テキスト ボックス 147"/>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9" name="円/楕円 148"/>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0" name="テキスト ボックス 149"/>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国からの補助を伴う支出が少ない中で、特に児童福祉費では若年層の転出や少子化の影響により、人口</a:t>
          </a:r>
          <a:r>
            <a:rPr kumimoji="1" lang="en-US" altLang="ja-JP" sz="1100">
              <a:latin typeface="ＭＳ Ｐゴシック"/>
            </a:rPr>
            <a:t>1</a:t>
          </a:r>
          <a:r>
            <a:rPr kumimoji="1" lang="ja-JP" altLang="en-US" sz="1100">
              <a:latin typeface="ＭＳ Ｐゴシック"/>
            </a:rPr>
            <a:t>人当たり決算額が類似団体平均</a:t>
          </a:r>
          <a:r>
            <a:rPr kumimoji="1" lang="en-US" altLang="ja-JP" sz="1100">
              <a:latin typeface="ＭＳ Ｐゴシック"/>
            </a:rPr>
            <a:t>16,661</a:t>
          </a:r>
          <a:r>
            <a:rPr kumimoji="1" lang="ja-JP" altLang="en-US" sz="1100">
              <a:latin typeface="ＭＳ Ｐゴシック"/>
            </a:rPr>
            <a:t>円に対し、当町決算額は</a:t>
          </a:r>
          <a:r>
            <a:rPr kumimoji="1" lang="en-US" altLang="ja-JP" sz="1100">
              <a:latin typeface="ＭＳ Ｐゴシック"/>
            </a:rPr>
            <a:t>6,746</a:t>
          </a:r>
          <a:r>
            <a:rPr kumimoji="1" lang="ja-JP" altLang="en-US" sz="1100">
              <a:latin typeface="ＭＳ Ｐゴシック"/>
            </a:rPr>
            <a:t>円となっている。また、単独事業では老人福祉費の支出が類似団体平均と比較して高くなっている。これは高齢者比率（</a:t>
          </a:r>
          <a:r>
            <a:rPr kumimoji="1" lang="en-US" altLang="ja-JP" sz="1100">
              <a:latin typeface="ＭＳ Ｐゴシック"/>
            </a:rPr>
            <a:t>41.4</a:t>
          </a:r>
          <a:r>
            <a:rPr kumimoji="1" lang="ja-JP" altLang="en-US" sz="1100">
              <a:latin typeface="ＭＳ Ｐゴシック"/>
            </a:rPr>
            <a:t>％：平成</a:t>
          </a:r>
          <a:r>
            <a:rPr kumimoji="1" lang="en-US" altLang="ja-JP" sz="1100">
              <a:latin typeface="ＭＳ Ｐゴシック"/>
            </a:rPr>
            <a:t>26</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月末）の高い当町の独自施策である老人手当、重度心身障害児</a:t>
          </a:r>
          <a:r>
            <a:rPr kumimoji="1" lang="en-US" altLang="ja-JP" sz="1100">
              <a:latin typeface="ＭＳ Ｐゴシック"/>
            </a:rPr>
            <a:t>(</a:t>
          </a:r>
          <a:r>
            <a:rPr kumimoji="1" lang="ja-JP" altLang="en-US" sz="1100">
              <a:latin typeface="ＭＳ Ｐゴシック"/>
            </a:rPr>
            <a:t>者</a:t>
          </a:r>
          <a:r>
            <a:rPr kumimoji="1" lang="en-US" altLang="ja-JP" sz="1100">
              <a:latin typeface="ＭＳ Ｐゴシック"/>
            </a:rPr>
            <a:t>)</a:t>
          </a:r>
          <a:r>
            <a:rPr kumimoji="1" lang="ja-JP" altLang="en-US" sz="1100">
              <a:latin typeface="ＭＳ Ｐゴシック"/>
            </a:rPr>
            <a:t>医療や重度心身障害老人健康管理事業</a:t>
          </a:r>
          <a:r>
            <a:rPr kumimoji="1" lang="en-US" altLang="ja-JP" sz="1100">
              <a:latin typeface="ＭＳ Ｐゴシック"/>
            </a:rPr>
            <a:t>(</a:t>
          </a:r>
          <a:r>
            <a:rPr kumimoji="1" lang="ja-JP" altLang="en-US" sz="1100">
              <a:latin typeface="ＭＳ Ｐゴシック"/>
            </a:rPr>
            <a:t>府制度に上乗せして補助</a:t>
          </a:r>
          <a:r>
            <a:rPr kumimoji="1" lang="en-US" altLang="ja-JP" sz="1100">
              <a:latin typeface="ＭＳ Ｐゴシック"/>
            </a:rPr>
            <a:t>)</a:t>
          </a:r>
          <a:r>
            <a:rPr kumimoji="1" lang="ja-JP" altLang="en-US" sz="1100">
              <a:latin typeface="ＭＳ Ｐゴシック"/>
            </a:rPr>
            <a:t>等によるものと推察される。高齢者に対する福祉事業の充実として講じた施策であるが、財政悪化の状況が続いており、今後は事業内容を見直していく。</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57</xdr:row>
      <xdr:rowOff>12700</xdr:rowOff>
    </xdr:to>
    <xdr:cxnSp macro="">
      <xdr:nvCxnSpPr>
        <xdr:cNvPr id="182" name="直線コネクタ 181"/>
        <xdr:cNvCxnSpPr/>
      </xdr:nvCxnSpPr>
      <xdr:spPr>
        <a:xfrm>
          <a:off x="3987800" y="95758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146050</xdr:rowOff>
    </xdr:to>
    <xdr:cxnSp macro="">
      <xdr:nvCxnSpPr>
        <xdr:cNvPr id="185" name="直線コネクタ 184"/>
        <xdr:cNvCxnSpPr/>
      </xdr:nvCxnSpPr>
      <xdr:spPr>
        <a:xfrm>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7" name="テキスト ボックス 18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69850</xdr:rowOff>
    </xdr:to>
    <xdr:cxnSp macro="">
      <xdr:nvCxnSpPr>
        <xdr:cNvPr id="188" name="直線コネクタ 187"/>
        <xdr:cNvCxnSpPr/>
      </xdr:nvCxnSpPr>
      <xdr:spPr>
        <a:xfrm>
          <a:off x="2209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88900</xdr:rowOff>
    </xdr:to>
    <xdr:cxnSp macro="">
      <xdr:nvCxnSpPr>
        <xdr:cNvPr id="191" name="直線コネクタ 190"/>
        <xdr:cNvCxnSpPr/>
      </xdr:nvCxnSpPr>
      <xdr:spPr>
        <a:xfrm flipV="1">
          <a:off x="1320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5" name="テキスト ボックス 19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1" name="円/楕円 200"/>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2"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3" name="円/楕円 202"/>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204" name="テキスト ボックス 203"/>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5" name="円/楕円 20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06" name="テキスト ボックス 20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07" name="円/楕円 206"/>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8" name="テキスト ボックス 207"/>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9" name="円/楕円 208"/>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0" name="テキスト ボックス 209"/>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00">
              <a:latin typeface="ＭＳ Ｐゴシック"/>
            </a:rPr>
            <a:t>経常経費分析表では当町は類似団体平均と比較してその他は少し高い位置を示している。</a:t>
          </a:r>
        </a:p>
        <a:p>
          <a:r>
            <a:rPr kumimoji="1" lang="ja-JP" altLang="en-US" sz="1000">
              <a:latin typeface="ＭＳ Ｐゴシック"/>
            </a:rPr>
            <a:t>　繰出金では、簡易水道事業への公債費財源繰出が多く、これは施設整備・改修事業に充当した地方債の元利償還への充当が多いためであり、同事業繰出総額</a:t>
          </a:r>
          <a:r>
            <a:rPr kumimoji="1" lang="en-US" altLang="ja-JP" sz="1000">
              <a:latin typeface="ＭＳ Ｐゴシック"/>
            </a:rPr>
            <a:t>24,137</a:t>
          </a:r>
          <a:r>
            <a:rPr kumimoji="1" lang="ja-JP" altLang="en-US" sz="1000">
              <a:latin typeface="ＭＳ Ｐゴシック"/>
            </a:rPr>
            <a:t>千円のうち、</a:t>
          </a:r>
          <a:r>
            <a:rPr kumimoji="1" lang="en-US" altLang="ja-JP" sz="1000">
              <a:latin typeface="ＭＳ Ｐゴシック"/>
            </a:rPr>
            <a:t>13,454</a:t>
          </a:r>
          <a:r>
            <a:rPr kumimoji="1" lang="ja-JP" altLang="en-US" sz="1000">
              <a:latin typeface="ＭＳ Ｐゴシック"/>
            </a:rPr>
            <a:t>千円に相当する。今後も施設の老朽化等に伴う改修等が見込まれることから注視しなければならない。</a:t>
          </a:r>
        </a:p>
        <a:p>
          <a:r>
            <a:rPr kumimoji="1" lang="ja-JP" altLang="en-US" sz="1000">
              <a:latin typeface="ＭＳ Ｐゴシック"/>
            </a:rPr>
            <a:t>　また、介護保険事業会計のうち介護サービス事業勘定において財政状態の悪化に伴い、赤字補填財源繰出が多くなったことも要因の一つに挙げられる。今後は、経費の節減を図るとともに、介護保険料の適正化も図っていくことが必要であると考え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58420</xdr:rowOff>
    </xdr:to>
    <xdr:cxnSp macro="">
      <xdr:nvCxnSpPr>
        <xdr:cNvPr id="238" name="直線コネクタ 237"/>
        <xdr:cNvCxnSpPr/>
      </xdr:nvCxnSpPr>
      <xdr:spPr>
        <a:xfrm flipV="1">
          <a:off x="15671800" y="9979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58420</xdr:rowOff>
    </xdr:to>
    <xdr:cxnSp macro="">
      <xdr:nvCxnSpPr>
        <xdr:cNvPr id="241" name="直線コネクタ 240"/>
        <xdr:cNvCxnSpPr/>
      </xdr:nvCxnSpPr>
      <xdr:spPr>
        <a:xfrm>
          <a:off x="14782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6985</xdr:rowOff>
    </xdr:from>
    <xdr:to>
      <xdr:col>21</xdr:col>
      <xdr:colOff>361950</xdr:colOff>
      <xdr:row>58</xdr:row>
      <xdr:rowOff>35560</xdr:rowOff>
    </xdr:to>
    <xdr:cxnSp macro="">
      <xdr:nvCxnSpPr>
        <xdr:cNvPr id="244" name="直線コネクタ 243"/>
        <xdr:cNvCxnSpPr/>
      </xdr:nvCxnSpPr>
      <xdr:spPr>
        <a:xfrm>
          <a:off x="13893800" y="9951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104140</xdr:rowOff>
    </xdr:from>
    <xdr:to>
      <xdr:col>20</xdr:col>
      <xdr:colOff>158750</xdr:colOff>
      <xdr:row>58</xdr:row>
      <xdr:rowOff>6985</xdr:rowOff>
    </xdr:to>
    <xdr:cxnSp macro="">
      <xdr:nvCxnSpPr>
        <xdr:cNvPr id="247" name="直線コネクタ 246"/>
        <xdr:cNvCxnSpPr/>
      </xdr:nvCxnSpPr>
      <xdr:spPr>
        <a:xfrm>
          <a:off x="13004800" y="98767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51" name="テキスト ボックス 25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57" name="円/楕円 256"/>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58"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59" name="円/楕円 258"/>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60" name="テキスト ボックス 259"/>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61" name="円/楕円 260"/>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62" name="テキスト ボックス 261"/>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127635</xdr:rowOff>
    </xdr:from>
    <xdr:to>
      <xdr:col>20</xdr:col>
      <xdr:colOff>209550</xdr:colOff>
      <xdr:row>58</xdr:row>
      <xdr:rowOff>57785</xdr:rowOff>
    </xdr:to>
    <xdr:sp macro="" textlink="">
      <xdr:nvSpPr>
        <xdr:cNvPr id="263" name="円/楕円 262"/>
        <xdr:cNvSpPr/>
      </xdr:nvSpPr>
      <xdr:spPr>
        <a:xfrm>
          <a:off x="13843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64" name="テキスト ボックス 26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53340</xdr:rowOff>
    </xdr:from>
    <xdr:to>
      <xdr:col>19</xdr:col>
      <xdr:colOff>6350</xdr:colOff>
      <xdr:row>57</xdr:row>
      <xdr:rowOff>154940</xdr:rowOff>
    </xdr:to>
    <xdr:sp macro="" textlink="">
      <xdr:nvSpPr>
        <xdr:cNvPr id="265" name="円/楕円 264"/>
        <xdr:cNvSpPr/>
      </xdr:nvSpPr>
      <xdr:spPr>
        <a:xfrm>
          <a:off x="12954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139717</xdr:rowOff>
    </xdr:from>
    <xdr:ext cx="762000" cy="259045"/>
    <xdr:sp macro="" textlink="">
      <xdr:nvSpPr>
        <xdr:cNvPr id="266" name="テキスト ボックス 265"/>
        <xdr:cNvSpPr txBox="1"/>
      </xdr:nvSpPr>
      <xdr:spPr>
        <a:xfrm>
          <a:off x="12623800" y="99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00">
              <a:latin typeface="ＭＳ Ｐゴシック"/>
            </a:rPr>
            <a:t>公債費や物件費の欄でも述べたが、一部事務組合等への負担金が多い（類似団体平均</a:t>
          </a:r>
          <a:r>
            <a:rPr kumimoji="1" lang="en-US" altLang="ja-JP" sz="1000">
              <a:latin typeface="ＭＳ Ｐゴシック"/>
            </a:rPr>
            <a:t>1</a:t>
          </a:r>
          <a:r>
            <a:rPr kumimoji="1" lang="ja-JP" altLang="en-US" sz="1000">
              <a:latin typeface="ＭＳ Ｐゴシック"/>
            </a:rPr>
            <a:t>人当たり決算額</a:t>
          </a:r>
          <a:r>
            <a:rPr kumimoji="1" lang="en-US" altLang="ja-JP" sz="1000">
              <a:latin typeface="ＭＳ Ｐゴシック"/>
            </a:rPr>
            <a:t>58,185</a:t>
          </a:r>
          <a:r>
            <a:rPr kumimoji="1" lang="ja-JP" altLang="en-US" sz="1000">
              <a:latin typeface="ＭＳ Ｐゴシック"/>
            </a:rPr>
            <a:t>円に対し、当町は</a:t>
          </a:r>
          <a:r>
            <a:rPr kumimoji="1" lang="en-US" altLang="ja-JP" sz="1000">
              <a:latin typeface="ＭＳ Ｐゴシック"/>
            </a:rPr>
            <a:t>135,526</a:t>
          </a:r>
          <a:r>
            <a:rPr kumimoji="1" lang="ja-JP" altLang="en-US" sz="1000">
              <a:latin typeface="ＭＳ Ｐゴシック"/>
            </a:rPr>
            <a:t>円）。</a:t>
          </a:r>
        </a:p>
        <a:p>
          <a:r>
            <a:rPr kumimoji="1" lang="ja-JP" altLang="en-US" sz="1000">
              <a:latin typeface="ＭＳ Ｐゴシック"/>
            </a:rPr>
            <a:t>中でもごみ処理施設や教育行政を抱える相楽東部広域連合への負担金は</a:t>
          </a:r>
          <a:r>
            <a:rPr kumimoji="1" lang="en-US" altLang="ja-JP" sz="1000">
              <a:latin typeface="ＭＳ Ｐゴシック"/>
            </a:rPr>
            <a:t>123,426</a:t>
          </a:r>
          <a:r>
            <a:rPr kumimoji="1" lang="ja-JP" altLang="en-US" sz="1000">
              <a:latin typeface="ＭＳ Ｐゴシック"/>
            </a:rPr>
            <a:t>千円、また消防組織となる相楽中部消防組合へは</a:t>
          </a:r>
          <a:r>
            <a:rPr kumimoji="1" lang="en-US" altLang="ja-JP" sz="1000">
              <a:latin typeface="ＭＳ Ｐゴシック"/>
            </a:rPr>
            <a:t>55,067</a:t>
          </a:r>
          <a:r>
            <a:rPr kumimoji="1" lang="ja-JP" altLang="en-US" sz="1000">
              <a:latin typeface="ＭＳ Ｐゴシック"/>
            </a:rPr>
            <a:t>千円を支出しており、両組合の負担金額は一部事務組合等負担金総額</a:t>
          </a:r>
          <a:r>
            <a:rPr kumimoji="1" lang="en-US" altLang="ja-JP" sz="1000">
              <a:latin typeface="ＭＳ Ｐゴシック"/>
            </a:rPr>
            <a:t>207,220</a:t>
          </a:r>
          <a:r>
            <a:rPr kumimoji="1" lang="ja-JP" altLang="en-US" sz="1000">
              <a:latin typeface="ＭＳ Ｐゴシック"/>
            </a:rPr>
            <a:t>千円のうち</a:t>
          </a:r>
          <a:r>
            <a:rPr kumimoji="1" lang="en-US" altLang="ja-JP" sz="1000">
              <a:latin typeface="ＭＳ Ｐゴシック"/>
            </a:rPr>
            <a:t>86.1</a:t>
          </a:r>
          <a:r>
            <a:rPr kumimoji="1" lang="ja-JP" altLang="en-US" sz="1000">
              <a:latin typeface="ＭＳ Ｐゴシック"/>
            </a:rPr>
            <a:t>％を占めている。</a:t>
          </a:r>
        </a:p>
        <a:p>
          <a:r>
            <a:rPr kumimoji="1" lang="ja-JP" altLang="en-US" sz="1000">
              <a:latin typeface="ＭＳ Ｐゴシック"/>
            </a:rPr>
            <a:t>　引き続き構成市町村と連携を図り、各市町村の現状に沿った負担金の見直し等を行い、負担金支出の適正化を図っていくことが必要ではあるが、両組合共に施設の改修等が今後控えており、更なる負担金の増額は避けられない状況にあ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19558</xdr:rowOff>
    </xdr:from>
    <xdr:to>
      <xdr:col>24</xdr:col>
      <xdr:colOff>31750</xdr:colOff>
      <xdr:row>41</xdr:row>
      <xdr:rowOff>143002</xdr:rowOff>
    </xdr:to>
    <xdr:cxnSp macro="">
      <xdr:nvCxnSpPr>
        <xdr:cNvPr id="296" name="直線コネクタ 295"/>
        <xdr:cNvCxnSpPr/>
      </xdr:nvCxnSpPr>
      <xdr:spPr>
        <a:xfrm flipV="1">
          <a:off x="15671800" y="704900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7"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143002</xdr:rowOff>
    </xdr:from>
    <xdr:to>
      <xdr:col>22</xdr:col>
      <xdr:colOff>565150</xdr:colOff>
      <xdr:row>41</xdr:row>
      <xdr:rowOff>143002</xdr:rowOff>
    </xdr:to>
    <xdr:cxnSp macro="">
      <xdr:nvCxnSpPr>
        <xdr:cNvPr id="299" name="直線コネクタ 298"/>
        <xdr:cNvCxnSpPr/>
      </xdr:nvCxnSpPr>
      <xdr:spPr>
        <a:xfrm>
          <a:off x="14782800" y="717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1" name="テキスト ボックス 30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106426</xdr:rowOff>
    </xdr:from>
    <xdr:to>
      <xdr:col>21</xdr:col>
      <xdr:colOff>361950</xdr:colOff>
      <xdr:row>41</xdr:row>
      <xdr:rowOff>143002</xdr:rowOff>
    </xdr:to>
    <xdr:cxnSp macro="">
      <xdr:nvCxnSpPr>
        <xdr:cNvPr id="302" name="直線コネクタ 301"/>
        <xdr:cNvCxnSpPr/>
      </xdr:nvCxnSpPr>
      <xdr:spPr>
        <a:xfrm>
          <a:off x="13893800" y="7135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4" name="テキスト ボックス 30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60706</xdr:rowOff>
    </xdr:from>
    <xdr:to>
      <xdr:col>20</xdr:col>
      <xdr:colOff>158750</xdr:colOff>
      <xdr:row>41</xdr:row>
      <xdr:rowOff>106426</xdr:rowOff>
    </xdr:to>
    <xdr:cxnSp macro="">
      <xdr:nvCxnSpPr>
        <xdr:cNvPr id="305" name="直線コネクタ 304"/>
        <xdr:cNvCxnSpPr/>
      </xdr:nvCxnSpPr>
      <xdr:spPr>
        <a:xfrm>
          <a:off x="13004800" y="7090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09" name="テキスト ボックス 308"/>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140208</xdr:rowOff>
    </xdr:from>
    <xdr:to>
      <xdr:col>24</xdr:col>
      <xdr:colOff>82550</xdr:colOff>
      <xdr:row>41</xdr:row>
      <xdr:rowOff>70358</xdr:rowOff>
    </xdr:to>
    <xdr:sp macro="" textlink="">
      <xdr:nvSpPr>
        <xdr:cNvPr id="315" name="円/楕円 314"/>
        <xdr:cNvSpPr/>
      </xdr:nvSpPr>
      <xdr:spPr>
        <a:xfrm>
          <a:off x="16459200" y="69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48785</xdr:rowOff>
    </xdr:from>
    <xdr:ext cx="762000" cy="259045"/>
    <xdr:sp macro="" textlink="">
      <xdr:nvSpPr>
        <xdr:cNvPr id="316" name="補助費等該当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92202</xdr:rowOff>
    </xdr:from>
    <xdr:to>
      <xdr:col>22</xdr:col>
      <xdr:colOff>615950</xdr:colOff>
      <xdr:row>42</xdr:row>
      <xdr:rowOff>22352</xdr:rowOff>
    </xdr:to>
    <xdr:sp macro="" textlink="">
      <xdr:nvSpPr>
        <xdr:cNvPr id="317" name="円/楕円 316"/>
        <xdr:cNvSpPr/>
      </xdr:nvSpPr>
      <xdr:spPr>
        <a:xfrm>
          <a:off x="156210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42</xdr:row>
      <xdr:rowOff>7129</xdr:rowOff>
    </xdr:from>
    <xdr:ext cx="736600" cy="259045"/>
    <xdr:sp macro="" textlink="">
      <xdr:nvSpPr>
        <xdr:cNvPr id="318" name="テキスト ボックス 317"/>
        <xdr:cNvSpPr txBox="1"/>
      </xdr:nvSpPr>
      <xdr:spPr>
        <a:xfrm>
          <a:off x="15290800" y="720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92202</xdr:rowOff>
    </xdr:from>
    <xdr:to>
      <xdr:col>21</xdr:col>
      <xdr:colOff>412750</xdr:colOff>
      <xdr:row>42</xdr:row>
      <xdr:rowOff>22352</xdr:rowOff>
    </xdr:to>
    <xdr:sp macro="" textlink="">
      <xdr:nvSpPr>
        <xdr:cNvPr id="319" name="円/楕円 318"/>
        <xdr:cNvSpPr/>
      </xdr:nvSpPr>
      <xdr:spPr>
        <a:xfrm>
          <a:off x="147320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42</xdr:row>
      <xdr:rowOff>7129</xdr:rowOff>
    </xdr:from>
    <xdr:ext cx="762000" cy="259045"/>
    <xdr:sp macro="" textlink="">
      <xdr:nvSpPr>
        <xdr:cNvPr id="320" name="テキスト ボックス 319"/>
        <xdr:cNvSpPr txBox="1"/>
      </xdr:nvSpPr>
      <xdr:spPr>
        <a:xfrm>
          <a:off x="14401800" y="720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55626</xdr:rowOff>
    </xdr:from>
    <xdr:to>
      <xdr:col>20</xdr:col>
      <xdr:colOff>209550</xdr:colOff>
      <xdr:row>41</xdr:row>
      <xdr:rowOff>157226</xdr:rowOff>
    </xdr:to>
    <xdr:sp macro="" textlink="">
      <xdr:nvSpPr>
        <xdr:cNvPr id="321" name="円/楕円 320"/>
        <xdr:cNvSpPr/>
      </xdr:nvSpPr>
      <xdr:spPr>
        <a:xfrm>
          <a:off x="13843000" y="70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142003</xdr:rowOff>
    </xdr:from>
    <xdr:ext cx="762000" cy="259045"/>
    <xdr:sp macro="" textlink="">
      <xdr:nvSpPr>
        <xdr:cNvPr id="322" name="テキスト ボックス 321"/>
        <xdr:cNvSpPr txBox="1"/>
      </xdr:nvSpPr>
      <xdr:spPr>
        <a:xfrm>
          <a:off x="13512800" y="71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9906</xdr:rowOff>
    </xdr:from>
    <xdr:to>
      <xdr:col>19</xdr:col>
      <xdr:colOff>6350</xdr:colOff>
      <xdr:row>41</xdr:row>
      <xdr:rowOff>111506</xdr:rowOff>
    </xdr:to>
    <xdr:sp macro="" textlink="">
      <xdr:nvSpPr>
        <xdr:cNvPr id="323" name="円/楕円 322"/>
        <xdr:cNvSpPr/>
      </xdr:nvSpPr>
      <xdr:spPr>
        <a:xfrm>
          <a:off x="12954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96283</xdr:rowOff>
    </xdr:from>
    <xdr:ext cx="762000" cy="259045"/>
    <xdr:sp macro="" textlink="">
      <xdr:nvSpPr>
        <xdr:cNvPr id="324" name="テキスト ボックス 323"/>
        <xdr:cNvSpPr txBox="1"/>
      </xdr:nvSpPr>
      <xdr:spPr>
        <a:xfrm>
          <a:off x="12623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050">
              <a:latin typeface="ＭＳ Ｐゴシック"/>
            </a:rPr>
            <a:t>地方債元利償還金の人口</a:t>
          </a:r>
          <a:r>
            <a:rPr kumimoji="1" lang="en-US" altLang="ja-JP" sz="1050">
              <a:latin typeface="ＭＳ Ｐゴシック"/>
            </a:rPr>
            <a:t>1</a:t>
          </a:r>
          <a:r>
            <a:rPr kumimoji="1" lang="ja-JP" altLang="en-US" sz="1050">
              <a:latin typeface="ＭＳ Ｐゴシック"/>
            </a:rPr>
            <a:t>人当たりの決算額としては類似団体平均より</a:t>
          </a:r>
          <a:r>
            <a:rPr kumimoji="1" lang="en-US" altLang="ja-JP" sz="1050">
              <a:latin typeface="ＭＳ Ｐゴシック"/>
            </a:rPr>
            <a:t>40,992</a:t>
          </a:r>
          <a:r>
            <a:rPr kumimoji="1" lang="ja-JP" altLang="en-US" sz="1050">
              <a:latin typeface="ＭＳ Ｐゴシック"/>
            </a:rPr>
            <a:t>円高い</a:t>
          </a:r>
          <a:r>
            <a:rPr kumimoji="1" lang="en-US" altLang="ja-JP" sz="1050">
              <a:latin typeface="ＭＳ Ｐゴシック"/>
            </a:rPr>
            <a:t>180,089</a:t>
          </a:r>
          <a:r>
            <a:rPr kumimoji="1" lang="ja-JP" altLang="en-US" sz="1050">
              <a:latin typeface="ＭＳ Ｐゴシック"/>
            </a:rPr>
            <a:t>円となっている。</a:t>
          </a:r>
        </a:p>
        <a:p>
          <a:r>
            <a:rPr kumimoji="1" lang="ja-JP" altLang="en-US" sz="1050">
              <a:latin typeface="ＭＳ Ｐゴシック"/>
            </a:rPr>
            <a:t>　これは、</a:t>
          </a:r>
          <a:r>
            <a:rPr kumimoji="1" lang="en-US" altLang="ja-JP" sz="1050">
              <a:latin typeface="ＭＳ Ｐゴシック"/>
            </a:rPr>
            <a:t>26</a:t>
          </a:r>
          <a:r>
            <a:rPr kumimoji="1" lang="ja-JP" altLang="en-US" sz="1050">
              <a:latin typeface="ＭＳ Ｐゴシック"/>
            </a:rPr>
            <a:t>年度に長寿の館事業に係る地方債の繰り上げ償還</a:t>
          </a:r>
          <a:r>
            <a:rPr kumimoji="1" lang="en-US" altLang="ja-JP" sz="1050">
              <a:latin typeface="ＭＳ Ｐゴシック"/>
            </a:rPr>
            <a:t>(99</a:t>
          </a:r>
          <a:r>
            <a:rPr kumimoji="1" lang="ja-JP" altLang="en-US" sz="1050">
              <a:latin typeface="ＭＳ Ｐゴシック"/>
            </a:rPr>
            <a:t>百万円</a:t>
          </a:r>
          <a:r>
            <a:rPr kumimoji="1" lang="en-US" altLang="ja-JP" sz="1050">
              <a:latin typeface="ＭＳ Ｐゴシック"/>
            </a:rPr>
            <a:t>)</a:t>
          </a:r>
          <a:r>
            <a:rPr kumimoji="1" lang="ja-JP" altLang="en-US" sz="1050">
              <a:latin typeface="ＭＳ Ｐゴシック"/>
            </a:rPr>
            <a:t>を実施したこと等による。</a:t>
          </a:r>
        </a:p>
        <a:p>
          <a:r>
            <a:rPr kumimoji="1" lang="ja-JP" altLang="en-US" sz="1050">
              <a:latin typeface="ＭＳ Ｐゴシック"/>
            </a:rPr>
            <a:t>　また、実質公債比率では、類似団体平均より高い数値となっている。主な原因の１つは、一部事務組合への負担金のうち、公債費に充当した一般財源等額、いわゆる準元利償還金が高いためである。</a:t>
          </a:r>
        </a:p>
        <a:p>
          <a:r>
            <a:rPr kumimoji="1" lang="ja-JP" altLang="en-US" sz="1050">
              <a:latin typeface="ＭＳ Ｐゴシック"/>
            </a:rPr>
            <a:t>　今後も地方債の抑制に努めるとともに、後年度の公債費負担の軽減を図るため、財政状況を踏まえながら繰上償還等実施し公債費の適正化に繋げていく。</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66039</xdr:rowOff>
    </xdr:from>
    <xdr:to>
      <xdr:col>7</xdr:col>
      <xdr:colOff>15875</xdr:colOff>
      <xdr:row>77</xdr:row>
      <xdr:rowOff>92711</xdr:rowOff>
    </xdr:to>
    <xdr:cxnSp macro="">
      <xdr:nvCxnSpPr>
        <xdr:cNvPr id="356" name="直線コネクタ 355"/>
        <xdr:cNvCxnSpPr/>
      </xdr:nvCxnSpPr>
      <xdr:spPr>
        <a:xfrm>
          <a:off x="3987800" y="132676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66039</xdr:rowOff>
    </xdr:from>
    <xdr:to>
      <xdr:col>5</xdr:col>
      <xdr:colOff>549275</xdr:colOff>
      <xdr:row>77</xdr:row>
      <xdr:rowOff>66039</xdr:rowOff>
    </xdr:to>
    <xdr:cxnSp macro="">
      <xdr:nvCxnSpPr>
        <xdr:cNvPr id="359" name="直線コネクタ 358"/>
        <xdr:cNvCxnSpPr/>
      </xdr:nvCxnSpPr>
      <xdr:spPr>
        <a:xfrm>
          <a:off x="3098800" y="13267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66039</xdr:rowOff>
    </xdr:from>
    <xdr:to>
      <xdr:col>4</xdr:col>
      <xdr:colOff>346075</xdr:colOff>
      <xdr:row>77</xdr:row>
      <xdr:rowOff>92711</xdr:rowOff>
    </xdr:to>
    <xdr:cxnSp macro="">
      <xdr:nvCxnSpPr>
        <xdr:cNvPr id="362" name="直線コネクタ 361"/>
        <xdr:cNvCxnSpPr/>
      </xdr:nvCxnSpPr>
      <xdr:spPr>
        <a:xfrm flipV="1">
          <a:off x="2209800" y="13267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111761</xdr:rowOff>
    </xdr:to>
    <xdr:cxnSp macro="">
      <xdr:nvCxnSpPr>
        <xdr:cNvPr id="365" name="直線コネクタ 364"/>
        <xdr:cNvCxnSpPr/>
      </xdr:nvCxnSpPr>
      <xdr:spPr>
        <a:xfrm flipV="1">
          <a:off x="1320800" y="132943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69" name="テキスト ボックス 36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5" name="円/楕円 374"/>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13988</xdr:rowOff>
    </xdr:from>
    <xdr:ext cx="762000" cy="259045"/>
    <xdr:sp macro="" textlink="">
      <xdr:nvSpPr>
        <xdr:cNvPr id="376"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15239</xdr:rowOff>
    </xdr:from>
    <xdr:to>
      <xdr:col>5</xdr:col>
      <xdr:colOff>600075</xdr:colOff>
      <xdr:row>77</xdr:row>
      <xdr:rowOff>116839</xdr:rowOff>
    </xdr:to>
    <xdr:sp macro="" textlink="">
      <xdr:nvSpPr>
        <xdr:cNvPr id="377" name="円/楕円 376"/>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101616</xdr:rowOff>
    </xdr:from>
    <xdr:ext cx="736600" cy="259045"/>
    <xdr:sp macro="" textlink="">
      <xdr:nvSpPr>
        <xdr:cNvPr id="378" name="テキスト ボックス 377"/>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15239</xdr:rowOff>
    </xdr:from>
    <xdr:to>
      <xdr:col>4</xdr:col>
      <xdr:colOff>396875</xdr:colOff>
      <xdr:row>77</xdr:row>
      <xdr:rowOff>116839</xdr:rowOff>
    </xdr:to>
    <xdr:sp macro="" textlink="">
      <xdr:nvSpPr>
        <xdr:cNvPr id="379" name="円/楕円 378"/>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101616</xdr:rowOff>
    </xdr:from>
    <xdr:ext cx="762000" cy="259045"/>
    <xdr:sp macro="" textlink="">
      <xdr:nvSpPr>
        <xdr:cNvPr id="380" name="テキスト ボックス 379"/>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81" name="円/楕円 380"/>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82" name="テキスト ボックス 381"/>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60961</xdr:rowOff>
    </xdr:from>
    <xdr:to>
      <xdr:col>1</xdr:col>
      <xdr:colOff>676275</xdr:colOff>
      <xdr:row>77</xdr:row>
      <xdr:rowOff>162561</xdr:rowOff>
    </xdr:to>
    <xdr:sp macro="" textlink="">
      <xdr:nvSpPr>
        <xdr:cNvPr id="383" name="円/楕円 382"/>
        <xdr:cNvSpPr/>
      </xdr:nvSpPr>
      <xdr:spPr>
        <a:xfrm>
          <a:off x="1270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1288</xdr:rowOff>
    </xdr:from>
    <xdr:ext cx="762000" cy="259045"/>
    <xdr:sp macro="" textlink="">
      <xdr:nvSpPr>
        <xdr:cNvPr id="384" name="テキスト ボックス 383"/>
        <xdr:cNvSpPr txBox="1"/>
      </xdr:nvSpPr>
      <xdr:spPr>
        <a:xfrm>
          <a:off x="939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公債費以外では、物件費等においては経常収支比率が低い数値に抑えられているが、とりわけ補助費においては高い数値となっている。</a:t>
          </a:r>
        </a:p>
        <a:p>
          <a:r>
            <a:rPr kumimoji="1" lang="ja-JP" altLang="en-US" sz="1300">
              <a:latin typeface="ＭＳ Ｐゴシック"/>
            </a:rPr>
            <a:t>　これは、補助費等の欄でも述べたが、一部事務組合等に対する負担金が多くなっているからである。今後は、各市町村の現状に沿った負担金の見直し等を行うため構成市町村と連携を図り、負担金の適正化及び経常経費の低減等に努める必要が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90424</xdr:rowOff>
    </xdr:from>
    <xdr:to>
      <xdr:col>24</xdr:col>
      <xdr:colOff>31750</xdr:colOff>
      <xdr:row>79</xdr:row>
      <xdr:rowOff>156718</xdr:rowOff>
    </xdr:to>
    <xdr:cxnSp macro="">
      <xdr:nvCxnSpPr>
        <xdr:cNvPr id="415" name="直線コネクタ 414"/>
        <xdr:cNvCxnSpPr/>
      </xdr:nvCxnSpPr>
      <xdr:spPr>
        <a:xfrm>
          <a:off x="15671800" y="1363497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90424</xdr:rowOff>
    </xdr:from>
    <xdr:to>
      <xdr:col>22</xdr:col>
      <xdr:colOff>565150</xdr:colOff>
      <xdr:row>79</xdr:row>
      <xdr:rowOff>113285</xdr:rowOff>
    </xdr:to>
    <xdr:cxnSp macro="">
      <xdr:nvCxnSpPr>
        <xdr:cNvPr id="418" name="直線コネクタ 417"/>
        <xdr:cNvCxnSpPr/>
      </xdr:nvCxnSpPr>
      <xdr:spPr>
        <a:xfrm flipV="1">
          <a:off x="14782800" y="1363497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99568</xdr:rowOff>
    </xdr:from>
    <xdr:to>
      <xdr:col>21</xdr:col>
      <xdr:colOff>361950</xdr:colOff>
      <xdr:row>79</xdr:row>
      <xdr:rowOff>113285</xdr:rowOff>
    </xdr:to>
    <xdr:cxnSp macro="">
      <xdr:nvCxnSpPr>
        <xdr:cNvPr id="421" name="直線コネクタ 420"/>
        <xdr:cNvCxnSpPr/>
      </xdr:nvCxnSpPr>
      <xdr:spPr>
        <a:xfrm>
          <a:off x="13893800" y="1364411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127000</xdr:rowOff>
    </xdr:from>
    <xdr:to>
      <xdr:col>20</xdr:col>
      <xdr:colOff>158750</xdr:colOff>
      <xdr:row>79</xdr:row>
      <xdr:rowOff>99568</xdr:rowOff>
    </xdr:to>
    <xdr:cxnSp macro="">
      <xdr:nvCxnSpPr>
        <xdr:cNvPr id="424" name="直線コネクタ 423"/>
        <xdr:cNvCxnSpPr/>
      </xdr:nvCxnSpPr>
      <xdr:spPr>
        <a:xfrm>
          <a:off x="13004800" y="13500100"/>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57675</xdr:rowOff>
    </xdr:from>
    <xdr:ext cx="762000" cy="259045"/>
    <xdr:sp macro="" textlink="">
      <xdr:nvSpPr>
        <xdr:cNvPr id="428" name="テキスト ボックス 427"/>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105918</xdr:rowOff>
    </xdr:from>
    <xdr:to>
      <xdr:col>24</xdr:col>
      <xdr:colOff>82550</xdr:colOff>
      <xdr:row>80</xdr:row>
      <xdr:rowOff>36068</xdr:rowOff>
    </xdr:to>
    <xdr:sp macro="" textlink="">
      <xdr:nvSpPr>
        <xdr:cNvPr id="434" name="円/楕円 433"/>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14495</xdr:rowOff>
    </xdr:from>
    <xdr:ext cx="762000" cy="259045"/>
    <xdr:sp macro="" textlink="">
      <xdr:nvSpPr>
        <xdr:cNvPr id="435" name="公債費以外該当値テキスト"/>
        <xdr:cNvSpPr txBox="1"/>
      </xdr:nvSpPr>
      <xdr:spPr>
        <a:xfrm>
          <a:off x="16598900" y="1355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39624</xdr:rowOff>
    </xdr:from>
    <xdr:to>
      <xdr:col>22</xdr:col>
      <xdr:colOff>615950</xdr:colOff>
      <xdr:row>79</xdr:row>
      <xdr:rowOff>141224</xdr:rowOff>
    </xdr:to>
    <xdr:sp macro="" textlink="">
      <xdr:nvSpPr>
        <xdr:cNvPr id="436" name="円/楕円 435"/>
        <xdr:cNvSpPr/>
      </xdr:nvSpPr>
      <xdr:spPr>
        <a:xfrm>
          <a:off x="15621000" y="135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126001</xdr:rowOff>
    </xdr:from>
    <xdr:ext cx="736600" cy="259045"/>
    <xdr:sp macro="" textlink="">
      <xdr:nvSpPr>
        <xdr:cNvPr id="437" name="テキスト ボックス 436"/>
        <xdr:cNvSpPr txBox="1"/>
      </xdr:nvSpPr>
      <xdr:spPr>
        <a:xfrm>
          <a:off x="15290800" y="1367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62485</xdr:rowOff>
    </xdr:from>
    <xdr:to>
      <xdr:col>21</xdr:col>
      <xdr:colOff>412750</xdr:colOff>
      <xdr:row>79</xdr:row>
      <xdr:rowOff>164085</xdr:rowOff>
    </xdr:to>
    <xdr:sp macro="" textlink="">
      <xdr:nvSpPr>
        <xdr:cNvPr id="438" name="円/楕円 437"/>
        <xdr:cNvSpPr/>
      </xdr:nvSpPr>
      <xdr:spPr>
        <a:xfrm>
          <a:off x="14732000" y="136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148862</xdr:rowOff>
    </xdr:from>
    <xdr:ext cx="762000" cy="259045"/>
    <xdr:sp macro="" textlink="">
      <xdr:nvSpPr>
        <xdr:cNvPr id="439" name="テキスト ボックス 438"/>
        <xdr:cNvSpPr txBox="1"/>
      </xdr:nvSpPr>
      <xdr:spPr>
        <a:xfrm>
          <a:off x="14401800" y="1369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48768</xdr:rowOff>
    </xdr:from>
    <xdr:to>
      <xdr:col>20</xdr:col>
      <xdr:colOff>209550</xdr:colOff>
      <xdr:row>79</xdr:row>
      <xdr:rowOff>150368</xdr:rowOff>
    </xdr:to>
    <xdr:sp macro="" textlink="">
      <xdr:nvSpPr>
        <xdr:cNvPr id="440" name="円/楕円 439"/>
        <xdr:cNvSpPr/>
      </xdr:nvSpPr>
      <xdr:spPr>
        <a:xfrm>
          <a:off x="13843000" y="1359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135145</xdr:rowOff>
    </xdr:from>
    <xdr:ext cx="762000" cy="259045"/>
    <xdr:sp macro="" textlink="">
      <xdr:nvSpPr>
        <xdr:cNvPr id="441" name="テキスト ボックス 440"/>
        <xdr:cNvSpPr txBox="1"/>
      </xdr:nvSpPr>
      <xdr:spPr>
        <a:xfrm>
          <a:off x="13512800" y="1367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42" name="円/楕円 441"/>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162577</xdr:rowOff>
    </xdr:from>
    <xdr:ext cx="762000" cy="259045"/>
    <xdr:sp macro="" textlink="">
      <xdr:nvSpPr>
        <xdr:cNvPr id="443" name="テキスト ボックス 442"/>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京都府笠置町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14277</xdr:rowOff>
    </xdr:from>
    <xdr:to>
      <xdr:col>4</xdr:col>
      <xdr:colOff>1117600</xdr:colOff>
      <xdr:row>18</xdr:row>
      <xdr:rowOff>46624</xdr:rowOff>
    </xdr:to>
    <xdr:cxnSp macro="">
      <xdr:nvCxnSpPr>
        <xdr:cNvPr id="51" name="直線コネクタ 50"/>
        <xdr:cNvCxnSpPr/>
      </xdr:nvCxnSpPr>
      <xdr:spPr bwMode="auto">
        <a:xfrm flipV="1">
          <a:off x="5003800" y="3148002"/>
          <a:ext cx="6477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46624</xdr:rowOff>
    </xdr:from>
    <xdr:to>
      <xdr:col>4</xdr:col>
      <xdr:colOff>469900</xdr:colOff>
      <xdr:row>18</xdr:row>
      <xdr:rowOff>49073</xdr:rowOff>
    </xdr:to>
    <xdr:cxnSp macro="">
      <xdr:nvCxnSpPr>
        <xdr:cNvPr id="54" name="直線コネクタ 53"/>
        <xdr:cNvCxnSpPr/>
      </xdr:nvCxnSpPr>
      <xdr:spPr bwMode="auto">
        <a:xfrm flipV="1">
          <a:off x="4305300" y="3180349"/>
          <a:ext cx="698500" cy="2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49073</xdr:rowOff>
    </xdr:from>
    <xdr:to>
      <xdr:col>3</xdr:col>
      <xdr:colOff>904875</xdr:colOff>
      <xdr:row>18</xdr:row>
      <xdr:rowOff>50805</xdr:rowOff>
    </xdr:to>
    <xdr:cxnSp macro="">
      <xdr:nvCxnSpPr>
        <xdr:cNvPr id="57" name="直線コネクタ 56"/>
        <xdr:cNvCxnSpPr/>
      </xdr:nvCxnSpPr>
      <xdr:spPr bwMode="auto">
        <a:xfrm flipV="1">
          <a:off x="3606800" y="3182798"/>
          <a:ext cx="698500" cy="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50805</xdr:rowOff>
    </xdr:from>
    <xdr:to>
      <xdr:col>3</xdr:col>
      <xdr:colOff>206375</xdr:colOff>
      <xdr:row>18</xdr:row>
      <xdr:rowOff>72085</xdr:rowOff>
    </xdr:to>
    <xdr:cxnSp macro="">
      <xdr:nvCxnSpPr>
        <xdr:cNvPr id="60" name="直線コネクタ 59"/>
        <xdr:cNvCxnSpPr/>
      </xdr:nvCxnSpPr>
      <xdr:spPr bwMode="auto">
        <a:xfrm flipV="1">
          <a:off x="2908300" y="3184530"/>
          <a:ext cx="698500" cy="2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134927</xdr:rowOff>
    </xdr:from>
    <xdr:to>
      <xdr:col>5</xdr:col>
      <xdr:colOff>34925</xdr:colOff>
      <xdr:row>18</xdr:row>
      <xdr:rowOff>65077</xdr:rowOff>
    </xdr:to>
    <xdr:sp macro="" textlink="">
      <xdr:nvSpPr>
        <xdr:cNvPr id="70" name="円/楕円 69"/>
        <xdr:cNvSpPr/>
      </xdr:nvSpPr>
      <xdr:spPr bwMode="auto">
        <a:xfrm>
          <a:off x="5600700" y="309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151454</xdr:rowOff>
    </xdr:from>
    <xdr:ext cx="762000" cy="259045"/>
    <xdr:sp macro="" textlink="">
      <xdr:nvSpPr>
        <xdr:cNvPr id="71" name="人口1人当たり決算額の推移該当値テキスト130"/>
        <xdr:cNvSpPr txBox="1"/>
      </xdr:nvSpPr>
      <xdr:spPr>
        <a:xfrm>
          <a:off x="5740400" y="294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283,201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167274</xdr:rowOff>
    </xdr:from>
    <xdr:to>
      <xdr:col>4</xdr:col>
      <xdr:colOff>520700</xdr:colOff>
      <xdr:row>18</xdr:row>
      <xdr:rowOff>97424</xdr:rowOff>
    </xdr:to>
    <xdr:sp macro="" textlink="">
      <xdr:nvSpPr>
        <xdr:cNvPr id="72" name="円/楕円 71"/>
        <xdr:cNvSpPr/>
      </xdr:nvSpPr>
      <xdr:spPr bwMode="auto">
        <a:xfrm>
          <a:off x="4953000" y="3129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107601</xdr:rowOff>
    </xdr:from>
    <xdr:ext cx="736600" cy="259045"/>
    <xdr:sp macro="" textlink="">
      <xdr:nvSpPr>
        <xdr:cNvPr id="73" name="テキスト ボックス 72"/>
        <xdr:cNvSpPr txBox="1"/>
      </xdr:nvSpPr>
      <xdr:spPr>
        <a:xfrm>
          <a:off x="4622800" y="2898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263,391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169723</xdr:rowOff>
    </xdr:from>
    <xdr:to>
      <xdr:col>3</xdr:col>
      <xdr:colOff>955675</xdr:colOff>
      <xdr:row>18</xdr:row>
      <xdr:rowOff>99873</xdr:rowOff>
    </xdr:to>
    <xdr:sp macro="" textlink="">
      <xdr:nvSpPr>
        <xdr:cNvPr id="74" name="円/楕円 73"/>
        <xdr:cNvSpPr/>
      </xdr:nvSpPr>
      <xdr:spPr bwMode="auto">
        <a:xfrm>
          <a:off x="4254500" y="313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110050</xdr:rowOff>
    </xdr:from>
    <xdr:ext cx="762000" cy="259045"/>
    <xdr:sp macro="" textlink="">
      <xdr:nvSpPr>
        <xdr:cNvPr id="75" name="テキスト ボックス 74"/>
        <xdr:cNvSpPr txBox="1"/>
      </xdr:nvSpPr>
      <xdr:spPr>
        <a:xfrm>
          <a:off x="3924300" y="290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261,891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xdr:rowOff>
    </xdr:from>
    <xdr:to>
      <xdr:col>3</xdr:col>
      <xdr:colOff>257175</xdr:colOff>
      <xdr:row>18</xdr:row>
      <xdr:rowOff>101605</xdr:rowOff>
    </xdr:to>
    <xdr:sp macro="" textlink="">
      <xdr:nvSpPr>
        <xdr:cNvPr id="76" name="円/楕円 75"/>
        <xdr:cNvSpPr/>
      </xdr:nvSpPr>
      <xdr:spPr bwMode="auto">
        <a:xfrm>
          <a:off x="3556000" y="313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111782</xdr:rowOff>
    </xdr:from>
    <xdr:ext cx="762000" cy="259045"/>
    <xdr:sp macro="" textlink="">
      <xdr:nvSpPr>
        <xdr:cNvPr id="77" name="テキスト ボックス 76"/>
        <xdr:cNvSpPr txBox="1"/>
      </xdr:nvSpPr>
      <xdr:spPr>
        <a:xfrm>
          <a:off x="3225800" y="290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260,830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21285</xdr:rowOff>
    </xdr:from>
    <xdr:to>
      <xdr:col>2</xdr:col>
      <xdr:colOff>692150</xdr:colOff>
      <xdr:row>18</xdr:row>
      <xdr:rowOff>122885</xdr:rowOff>
    </xdr:to>
    <xdr:sp macro="" textlink="">
      <xdr:nvSpPr>
        <xdr:cNvPr id="78" name="円/楕円 77"/>
        <xdr:cNvSpPr/>
      </xdr:nvSpPr>
      <xdr:spPr bwMode="auto">
        <a:xfrm>
          <a:off x="2857500" y="3155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133062</xdr:rowOff>
    </xdr:from>
    <xdr:ext cx="762000" cy="259045"/>
    <xdr:sp macro="" textlink="">
      <xdr:nvSpPr>
        <xdr:cNvPr id="79" name="テキスト ボックス 78"/>
        <xdr:cNvSpPr txBox="1"/>
      </xdr:nvSpPr>
      <xdr:spPr>
        <a:xfrm>
          <a:off x="2527300" y="292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147007</xdr:rowOff>
    </xdr:from>
    <xdr:to>
      <xdr:col>4</xdr:col>
      <xdr:colOff>1117600</xdr:colOff>
      <xdr:row>35</xdr:row>
      <xdr:rowOff>184795</xdr:rowOff>
    </xdr:to>
    <xdr:cxnSp macro="">
      <xdr:nvCxnSpPr>
        <xdr:cNvPr id="110" name="直線コネクタ 109"/>
        <xdr:cNvCxnSpPr/>
      </xdr:nvCxnSpPr>
      <xdr:spPr bwMode="auto">
        <a:xfrm>
          <a:off x="5003800" y="6757357"/>
          <a:ext cx="647700" cy="37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169572</xdr:rowOff>
    </xdr:from>
    <xdr:ext cx="762000" cy="259045"/>
    <xdr:sp macro="" textlink="">
      <xdr:nvSpPr>
        <xdr:cNvPr id="111" name="人口1人当たり決算額の推移平均値テキスト445"/>
        <xdr:cNvSpPr txBox="1"/>
      </xdr:nvSpPr>
      <xdr:spPr>
        <a:xfrm>
          <a:off x="5740400" y="6779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107898</xdr:rowOff>
    </xdr:from>
    <xdr:to>
      <xdr:col>4</xdr:col>
      <xdr:colOff>469900</xdr:colOff>
      <xdr:row>35</xdr:row>
      <xdr:rowOff>147007</xdr:rowOff>
    </xdr:to>
    <xdr:cxnSp macro="">
      <xdr:nvCxnSpPr>
        <xdr:cNvPr id="113" name="直線コネクタ 112"/>
        <xdr:cNvCxnSpPr/>
      </xdr:nvCxnSpPr>
      <xdr:spPr bwMode="auto">
        <a:xfrm>
          <a:off x="4305300" y="6718248"/>
          <a:ext cx="698500" cy="39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90785</xdr:rowOff>
    </xdr:from>
    <xdr:to>
      <xdr:col>3</xdr:col>
      <xdr:colOff>904875</xdr:colOff>
      <xdr:row>35</xdr:row>
      <xdr:rowOff>107898</xdr:rowOff>
    </xdr:to>
    <xdr:cxnSp macro="">
      <xdr:nvCxnSpPr>
        <xdr:cNvPr id="116" name="直線コネクタ 115"/>
        <xdr:cNvCxnSpPr/>
      </xdr:nvCxnSpPr>
      <xdr:spPr bwMode="auto">
        <a:xfrm>
          <a:off x="3606800" y="6701135"/>
          <a:ext cx="698500" cy="17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39437</xdr:rowOff>
    </xdr:from>
    <xdr:to>
      <xdr:col>3</xdr:col>
      <xdr:colOff>206375</xdr:colOff>
      <xdr:row>35</xdr:row>
      <xdr:rowOff>90785</xdr:rowOff>
    </xdr:to>
    <xdr:cxnSp macro="">
      <xdr:nvCxnSpPr>
        <xdr:cNvPr id="119" name="直線コネクタ 118"/>
        <xdr:cNvCxnSpPr/>
      </xdr:nvCxnSpPr>
      <xdr:spPr bwMode="auto">
        <a:xfrm>
          <a:off x="2908300" y="6649787"/>
          <a:ext cx="698500" cy="5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133995</xdr:rowOff>
    </xdr:from>
    <xdr:to>
      <xdr:col>5</xdr:col>
      <xdr:colOff>34925</xdr:colOff>
      <xdr:row>35</xdr:row>
      <xdr:rowOff>235595</xdr:rowOff>
    </xdr:to>
    <xdr:sp macro="" textlink="">
      <xdr:nvSpPr>
        <xdr:cNvPr id="129" name="円/楕円 128"/>
        <xdr:cNvSpPr/>
      </xdr:nvSpPr>
      <xdr:spPr bwMode="auto">
        <a:xfrm>
          <a:off x="5600700" y="674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321972</xdr:rowOff>
    </xdr:from>
    <xdr:ext cx="762000" cy="259045"/>
    <xdr:sp macro="" textlink="">
      <xdr:nvSpPr>
        <xdr:cNvPr id="130" name="人口1人当たり決算額の推移該当値テキスト445"/>
        <xdr:cNvSpPr txBox="1"/>
      </xdr:nvSpPr>
      <xdr:spPr>
        <a:xfrm>
          <a:off x="5740400" y="658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49,859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96207</xdr:rowOff>
    </xdr:from>
    <xdr:to>
      <xdr:col>4</xdr:col>
      <xdr:colOff>520700</xdr:colOff>
      <xdr:row>35</xdr:row>
      <xdr:rowOff>197807</xdr:rowOff>
    </xdr:to>
    <xdr:sp macro="" textlink="">
      <xdr:nvSpPr>
        <xdr:cNvPr id="131" name="円/楕円 130"/>
        <xdr:cNvSpPr/>
      </xdr:nvSpPr>
      <xdr:spPr bwMode="auto">
        <a:xfrm>
          <a:off x="4953000" y="670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207984</xdr:rowOff>
    </xdr:from>
    <xdr:ext cx="736600" cy="259045"/>
    <xdr:sp macro="" textlink="">
      <xdr:nvSpPr>
        <xdr:cNvPr id="132" name="テキスト ボックス 131"/>
        <xdr:cNvSpPr txBox="1"/>
      </xdr:nvSpPr>
      <xdr:spPr>
        <a:xfrm>
          <a:off x="4622800" y="64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57098</xdr:rowOff>
    </xdr:from>
    <xdr:to>
      <xdr:col>3</xdr:col>
      <xdr:colOff>955675</xdr:colOff>
      <xdr:row>35</xdr:row>
      <xdr:rowOff>158698</xdr:rowOff>
    </xdr:to>
    <xdr:sp macro="" textlink="">
      <xdr:nvSpPr>
        <xdr:cNvPr id="133" name="円/楕円 132"/>
        <xdr:cNvSpPr/>
      </xdr:nvSpPr>
      <xdr:spPr bwMode="auto">
        <a:xfrm>
          <a:off x="4254500" y="6667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168875</xdr:rowOff>
    </xdr:from>
    <xdr:ext cx="762000" cy="259045"/>
    <xdr:sp macro="" textlink="">
      <xdr:nvSpPr>
        <xdr:cNvPr id="134" name="テキスト ボックス 133"/>
        <xdr:cNvSpPr txBox="1"/>
      </xdr:nvSpPr>
      <xdr:spPr>
        <a:xfrm>
          <a:off x="3924300" y="64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39985</xdr:rowOff>
    </xdr:from>
    <xdr:to>
      <xdr:col>3</xdr:col>
      <xdr:colOff>257175</xdr:colOff>
      <xdr:row>35</xdr:row>
      <xdr:rowOff>141585</xdr:rowOff>
    </xdr:to>
    <xdr:sp macro="" textlink="">
      <xdr:nvSpPr>
        <xdr:cNvPr id="135" name="円/楕円 134"/>
        <xdr:cNvSpPr/>
      </xdr:nvSpPr>
      <xdr:spPr bwMode="auto">
        <a:xfrm>
          <a:off x="3556000" y="6650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151762</xdr:rowOff>
    </xdr:from>
    <xdr:ext cx="762000" cy="259045"/>
    <xdr:sp macro="" textlink="">
      <xdr:nvSpPr>
        <xdr:cNvPr id="136" name="テキスト ボックス 135"/>
        <xdr:cNvSpPr txBox="1"/>
      </xdr:nvSpPr>
      <xdr:spPr>
        <a:xfrm>
          <a:off x="3225800" y="641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70,421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331537</xdr:rowOff>
    </xdr:from>
    <xdr:to>
      <xdr:col>2</xdr:col>
      <xdr:colOff>692150</xdr:colOff>
      <xdr:row>35</xdr:row>
      <xdr:rowOff>90237</xdr:rowOff>
    </xdr:to>
    <xdr:sp macro="" textlink="">
      <xdr:nvSpPr>
        <xdr:cNvPr id="137" name="円/楕円 136"/>
        <xdr:cNvSpPr/>
      </xdr:nvSpPr>
      <xdr:spPr bwMode="auto">
        <a:xfrm>
          <a:off x="2857500" y="6598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100414</xdr:rowOff>
    </xdr:from>
    <xdr:ext cx="762000" cy="259045"/>
    <xdr:sp macro="" textlink="">
      <xdr:nvSpPr>
        <xdr:cNvPr id="138" name="テキスト ボックス 137"/>
        <xdr:cNvSpPr txBox="1"/>
      </xdr:nvSpPr>
      <xdr:spPr>
        <a:xfrm>
          <a:off x="2527300" y="636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年度地方交付税等の増額もあり前年度に比べて増額となった。</a:t>
          </a:r>
        </a:p>
        <a:p>
          <a:r>
            <a:rPr kumimoji="1" lang="ja-JP" altLang="en-US" sz="1400">
              <a:latin typeface="ＭＳ ゴシック" pitchFamily="49" charset="-128"/>
              <a:ea typeface="ＭＳ ゴシック" pitchFamily="49" charset="-128"/>
            </a:rPr>
            <a:t>　また、財政調整基金残高については、適切な財源の確保と公債費の繰上償還等実施による歳出の削減等により取崩しを回避できた結果、増加傾向にある。</a:t>
          </a:r>
        </a:p>
        <a:p>
          <a:r>
            <a:rPr kumimoji="1" lang="ja-JP" altLang="en-US" sz="1400">
              <a:latin typeface="ＭＳ ゴシック" pitchFamily="49" charset="-128"/>
              <a:ea typeface="ＭＳ ゴシック" pitchFamily="49" charset="-128"/>
            </a:rPr>
            <a:t>　実質収支額については、事業の見直し等により概ね改善傾向にある。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各特別会計においては、赤字額は発生していないが、これは一般会計からの繰出金により赤字補てんをしていることが、一つの要因として考えられる。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地方債の元利償還金については、近年における特例的な地方債の大量発行の影響により増加傾向にある。</a:t>
          </a:r>
        </a:p>
        <a:p>
          <a:r>
            <a:rPr kumimoji="1" lang="ja-JP" altLang="en-US" sz="1400">
              <a:latin typeface="ＭＳ ゴシック" pitchFamily="49" charset="-128"/>
              <a:ea typeface="ＭＳ ゴシック" pitchFamily="49" charset="-128"/>
            </a:rPr>
            <a:t>　交付税算入公債費等についても、既発債の償還終了等もあり減少傾向にある。</a:t>
          </a:r>
        </a:p>
        <a:p>
          <a:r>
            <a:rPr kumimoji="1" lang="ja-JP" altLang="en-US" sz="1400">
              <a:latin typeface="ＭＳ ゴシック" pitchFamily="49" charset="-128"/>
              <a:ea typeface="ＭＳ ゴシック" pitchFamily="49" charset="-128"/>
            </a:rPr>
            <a:t>　実質公債費比率の分子については、元利償還金等の減額ペースが、交付税算入公債費等の減額ペースより早いため低下傾向にある。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としては、一般会計等に係る地方債の現在高が既発債の償還終了や繰上償還の実施により減額傾向にある。公営企業債等繰入見込額においても起債の新規発行抑制や既発債の償還終了等により減額傾向にある。また、組合等負担等見込額においても既発債の償還終了等により減額傾向にある。</a:t>
          </a:r>
        </a:p>
        <a:p>
          <a:r>
            <a:rPr kumimoji="1" lang="ja-JP" altLang="en-US" sz="1400">
              <a:latin typeface="ＭＳ ゴシック" pitchFamily="49" charset="-128"/>
              <a:ea typeface="ＭＳ ゴシック" pitchFamily="49" charset="-128"/>
            </a:rPr>
            <a:t>　充当可能基金については、平成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年度より財政調整基金の取崩額を抑制したこと等により増加傾向にあるが、平成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年度においては繰上償還に減債基金を取崩したため減額となった。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1469375</v>
      </c>
      <c r="BO4" s="379"/>
      <c r="BP4" s="379"/>
      <c r="BQ4" s="379"/>
      <c r="BR4" s="379"/>
      <c r="BS4" s="379"/>
      <c r="BT4" s="379"/>
      <c r="BU4" s="380"/>
      <c r="BV4" s="378">
        <v>1363604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4.2</v>
      </c>
      <c r="CU4" s="556"/>
      <c r="CV4" s="556"/>
      <c r="CW4" s="556"/>
      <c r="CX4" s="556"/>
      <c r="CY4" s="556"/>
      <c r="CZ4" s="556"/>
      <c r="DA4" s="557"/>
      <c r="DB4" s="555">
        <v>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1425605</v>
      </c>
      <c r="BO5" s="384"/>
      <c r="BP5" s="384"/>
      <c r="BQ5" s="384"/>
      <c r="BR5" s="384"/>
      <c r="BS5" s="384"/>
      <c r="BT5" s="384"/>
      <c r="BU5" s="385"/>
      <c r="BV5" s="383">
        <v>1304918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109.4</v>
      </c>
      <c r="CU5" s="354"/>
      <c r="CV5" s="354"/>
      <c r="CW5" s="354"/>
      <c r="CX5" s="354"/>
      <c r="CY5" s="354"/>
      <c r="CZ5" s="354"/>
      <c r="DA5" s="355"/>
      <c r="DB5" s="353">
        <v>105.8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43770</v>
      </c>
      <c r="BO6" s="384"/>
      <c r="BP6" s="384"/>
      <c r="BQ6" s="384"/>
      <c r="BR6" s="384"/>
      <c r="BS6" s="384"/>
      <c r="BT6" s="384"/>
      <c r="BU6" s="385"/>
      <c r="BV6" s="383">
        <v>58686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116</v>
      </c>
      <c r="CU6" s="530"/>
      <c r="CV6" s="530"/>
      <c r="CW6" s="530"/>
      <c r="CX6" s="530"/>
      <c r="CY6" s="530"/>
      <c r="CZ6" s="530"/>
      <c r="DA6" s="531"/>
      <c r="DB6" s="529">
        <v>112.2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9185</v>
      </c>
      <c r="BO7" s="384"/>
      <c r="BP7" s="384"/>
      <c r="BQ7" s="384"/>
      <c r="BR7" s="384"/>
      <c r="BS7" s="384"/>
      <c r="BT7" s="384"/>
      <c r="BU7" s="385"/>
      <c r="BV7" s="383">
        <v>1085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824027</v>
      </c>
      <c r="CU7" s="384"/>
      <c r="CV7" s="384"/>
      <c r="CW7" s="384"/>
      <c r="CX7" s="384"/>
      <c r="CY7" s="384"/>
      <c r="CZ7" s="384"/>
      <c r="DA7" s="385"/>
      <c r="DB7" s="383">
        <v>822857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34585</v>
      </c>
      <c r="BO8" s="384"/>
      <c r="BP8" s="384"/>
      <c r="BQ8" s="384"/>
      <c r="BR8" s="384"/>
      <c r="BS8" s="384"/>
      <c r="BT8" s="384"/>
      <c r="BU8" s="385"/>
      <c r="BV8" s="383">
        <v>57601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0.25</v>
      </c>
      <c r="CU8" s="493"/>
      <c r="CV8" s="493"/>
      <c r="CW8" s="493"/>
      <c r="CX8" s="493"/>
      <c r="CY8" s="493"/>
      <c r="CZ8" s="493"/>
      <c r="DA8" s="494"/>
      <c r="DB8" s="492">
        <v>0.26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1626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-23016</v>
      </c>
      <c r="BO9" s="384"/>
      <c r="BP9" s="384"/>
      <c r="BQ9" s="384"/>
      <c r="BR9" s="384"/>
      <c r="BS9" s="384"/>
      <c r="BT9" s="384"/>
      <c r="BU9" s="385"/>
      <c r="BV9" s="383">
        <v>6176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24.2</v>
      </c>
      <c r="CU9" s="354"/>
      <c r="CV9" s="354"/>
      <c r="CW9" s="354"/>
      <c r="CX9" s="354"/>
      <c r="CY9" s="354"/>
      <c r="CZ9" s="354"/>
      <c r="DA9" s="355"/>
      <c r="DB9" s="353">
        <v>15.4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1876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42</v>
      </c>
      <c r="BO10" s="384"/>
      <c r="BP10" s="384"/>
      <c r="BQ10" s="384"/>
      <c r="BR10" s="384"/>
      <c r="BS10" s="384"/>
      <c r="BT10" s="384"/>
      <c r="BU10" s="385"/>
      <c r="BV10" s="383">
        <v>5025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v>104759</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1529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1522</v>
      </c>
      <c r="S13" s="485"/>
      <c r="T13" s="485"/>
      <c r="U13" s="485"/>
      <c r="V13" s="486"/>
      <c r="W13" s="472" t="s">
        <v>123</v>
      </c>
      <c r="X13" s="396"/>
      <c r="Y13" s="396"/>
      <c r="Z13" s="396"/>
      <c r="AA13" s="396"/>
      <c r="AB13" s="397"/>
      <c r="AC13" s="359">
        <v>22</v>
      </c>
      <c r="AD13" s="360"/>
      <c r="AE13" s="360"/>
      <c r="AF13" s="360"/>
      <c r="AG13" s="361"/>
      <c r="AH13" s="359">
        <v>48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81785</v>
      </c>
      <c r="BO13" s="384"/>
      <c r="BP13" s="384"/>
      <c r="BQ13" s="384"/>
      <c r="BR13" s="384"/>
      <c r="BS13" s="384"/>
      <c r="BT13" s="384"/>
      <c r="BU13" s="385"/>
      <c r="BV13" s="383">
        <v>11201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13.1</v>
      </c>
      <c r="CU13" s="354"/>
      <c r="CV13" s="354"/>
      <c r="CW13" s="354"/>
      <c r="CX13" s="354"/>
      <c r="CY13" s="354"/>
      <c r="CZ13" s="354"/>
      <c r="DA13" s="355"/>
      <c r="DB13" s="353">
        <v>14.9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1576</v>
      </c>
      <c r="S14" s="485"/>
      <c r="T14" s="485"/>
      <c r="U14" s="485"/>
      <c r="V14" s="486"/>
      <c r="W14" s="487"/>
      <c r="X14" s="399"/>
      <c r="Y14" s="399"/>
      <c r="Z14" s="399"/>
      <c r="AA14" s="399"/>
      <c r="AB14" s="400"/>
      <c r="AC14" s="477">
        <v>3.2</v>
      </c>
      <c r="AD14" s="478"/>
      <c r="AE14" s="478"/>
      <c r="AF14" s="478"/>
      <c r="AG14" s="479"/>
      <c r="AH14" s="477">
        <v>5.5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17.899999999999999</v>
      </c>
      <c r="CU14" s="456"/>
      <c r="CV14" s="456"/>
      <c r="CW14" s="456"/>
      <c r="CX14" s="456"/>
      <c r="CY14" s="456"/>
      <c r="CZ14" s="456"/>
      <c r="DA14" s="457"/>
      <c r="DB14" s="488">
        <v>28.2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1571</v>
      </c>
      <c r="S15" s="485"/>
      <c r="T15" s="485"/>
      <c r="U15" s="485"/>
      <c r="V15" s="486"/>
      <c r="W15" s="472" t="s">
        <v>130</v>
      </c>
      <c r="X15" s="396"/>
      <c r="Y15" s="396"/>
      <c r="Z15" s="396"/>
      <c r="AA15" s="396"/>
      <c r="AB15" s="397"/>
      <c r="AC15" s="359">
        <v>165</v>
      </c>
      <c r="AD15" s="360"/>
      <c r="AE15" s="360"/>
      <c r="AF15" s="360"/>
      <c r="AG15" s="361"/>
      <c r="AH15" s="359">
        <v>212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179567</v>
      </c>
      <c r="BO15" s="379"/>
      <c r="BP15" s="379"/>
      <c r="BQ15" s="379"/>
      <c r="BR15" s="379"/>
      <c r="BS15" s="379"/>
      <c r="BT15" s="379"/>
      <c r="BU15" s="380"/>
      <c r="BV15" s="378">
        <v>184193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23.9</v>
      </c>
      <c r="AD16" s="478"/>
      <c r="AE16" s="478"/>
      <c r="AF16" s="478"/>
      <c r="AG16" s="479"/>
      <c r="AH16" s="477">
        <v>24.3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725493</v>
      </c>
      <c r="BO16" s="384"/>
      <c r="BP16" s="384"/>
      <c r="BQ16" s="384"/>
      <c r="BR16" s="384"/>
      <c r="BS16" s="384"/>
      <c r="BT16" s="384"/>
      <c r="BU16" s="385"/>
      <c r="BV16" s="383">
        <v>722234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503</v>
      </c>
      <c r="AD17" s="360"/>
      <c r="AE17" s="360"/>
      <c r="AF17" s="360"/>
      <c r="AG17" s="361"/>
      <c r="AH17" s="359">
        <v>609</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231152</v>
      </c>
      <c r="BO17" s="384"/>
      <c r="BP17" s="384"/>
      <c r="BQ17" s="384"/>
      <c r="BR17" s="384"/>
      <c r="BS17" s="384"/>
      <c r="BT17" s="384"/>
      <c r="BU17" s="385"/>
      <c r="BV17" s="383">
        <v>238176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23.52</v>
      </c>
      <c r="M18" s="448"/>
      <c r="N18" s="448"/>
      <c r="O18" s="448"/>
      <c r="P18" s="448"/>
      <c r="Q18" s="448"/>
      <c r="R18" s="449"/>
      <c r="S18" s="449"/>
      <c r="T18" s="449"/>
      <c r="U18" s="449"/>
      <c r="V18" s="450"/>
      <c r="W18" s="464"/>
      <c r="X18" s="465"/>
      <c r="Y18" s="465"/>
      <c r="Z18" s="465"/>
      <c r="AA18" s="465"/>
      <c r="AB18" s="473"/>
      <c r="AC18" s="347">
        <v>72.900000000000006</v>
      </c>
      <c r="AD18" s="348"/>
      <c r="AE18" s="348"/>
      <c r="AF18" s="348"/>
      <c r="AG18" s="451"/>
      <c r="AH18" s="347">
        <v>69.7</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904220</v>
      </c>
      <c r="BO18" s="384"/>
      <c r="BP18" s="384"/>
      <c r="BQ18" s="384"/>
      <c r="BR18" s="384"/>
      <c r="BS18" s="384"/>
      <c r="BT18" s="384"/>
      <c r="BU18" s="385"/>
      <c r="BV18" s="383">
        <v>867067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69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1137812</v>
      </c>
      <c r="BO19" s="384"/>
      <c r="BP19" s="384"/>
      <c r="BQ19" s="384"/>
      <c r="BR19" s="384"/>
      <c r="BS19" s="384"/>
      <c r="BT19" s="384"/>
      <c r="BU19" s="385"/>
      <c r="BV19" s="383">
        <v>1058744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631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1094134</v>
      </c>
      <c r="BO23" s="384"/>
      <c r="BP23" s="384"/>
      <c r="BQ23" s="384"/>
      <c r="BR23" s="384"/>
      <c r="BS23" s="384"/>
      <c r="BT23" s="384"/>
      <c r="BU23" s="385"/>
      <c r="BV23" s="383">
        <v>1246037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6700</v>
      </c>
      <c r="R24" s="360"/>
      <c r="S24" s="360"/>
      <c r="T24" s="360"/>
      <c r="U24" s="360"/>
      <c r="V24" s="361"/>
      <c r="W24" s="425"/>
      <c r="X24" s="416"/>
      <c r="Y24" s="417"/>
      <c r="Z24" s="356" t="s">
        <v>154</v>
      </c>
      <c r="AA24" s="357"/>
      <c r="AB24" s="357"/>
      <c r="AC24" s="357"/>
      <c r="AD24" s="357"/>
      <c r="AE24" s="357"/>
      <c r="AF24" s="357"/>
      <c r="AG24" s="358"/>
      <c r="AH24" s="359">
        <v>44</v>
      </c>
      <c r="AI24" s="360"/>
      <c r="AJ24" s="360"/>
      <c r="AK24" s="360"/>
      <c r="AL24" s="361"/>
      <c r="AM24" s="359">
        <v>119900</v>
      </c>
      <c r="AN24" s="360"/>
      <c r="AO24" s="360"/>
      <c r="AP24" s="360"/>
      <c r="AQ24" s="360"/>
      <c r="AR24" s="361"/>
      <c r="AS24" s="359">
        <v>2725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925460</v>
      </c>
      <c r="BO24" s="384"/>
      <c r="BP24" s="384"/>
      <c r="BQ24" s="384"/>
      <c r="BR24" s="384"/>
      <c r="BS24" s="384"/>
      <c r="BT24" s="384"/>
      <c r="BU24" s="385"/>
      <c r="BV24" s="383">
        <v>882527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5850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t="s">
        <v>120</v>
      </c>
      <c r="BO25" s="379"/>
      <c r="BP25" s="379"/>
      <c r="BQ25" s="379"/>
      <c r="BR25" s="379"/>
      <c r="BS25" s="379"/>
      <c r="BT25" s="379"/>
      <c r="BU25" s="380"/>
      <c r="BV25" s="378" t="s">
        <v>120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t="s">
        <v>120</v>
      </c>
      <c r="M26" s="360"/>
      <c r="N26" s="360"/>
      <c r="O26" s="360"/>
      <c r="P26" s="361"/>
      <c r="Q26" s="359" t="s">
        <v>120</v>
      </c>
      <c r="R26" s="360"/>
      <c r="S26" s="360"/>
      <c r="T26" s="360"/>
      <c r="U26" s="360"/>
      <c r="V26" s="361"/>
      <c r="W26" s="425"/>
      <c r="X26" s="416"/>
      <c r="Y26" s="417"/>
      <c r="Z26" s="356" t="s">
        <v>160</v>
      </c>
      <c r="AA26" s="438"/>
      <c r="AB26" s="438"/>
      <c r="AC26" s="438"/>
      <c r="AD26" s="438"/>
      <c r="AE26" s="438"/>
      <c r="AF26" s="438"/>
      <c r="AG26" s="439"/>
      <c r="AH26" s="359">
        <v>1</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2700</v>
      </c>
      <c r="R27" s="360"/>
      <c r="S27" s="360"/>
      <c r="T27" s="360"/>
      <c r="U27" s="360"/>
      <c r="V27" s="361"/>
      <c r="W27" s="425"/>
      <c r="X27" s="416"/>
      <c r="Y27" s="417"/>
      <c r="Z27" s="356" t="s">
        <v>164</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65673</v>
      </c>
      <c r="BO27" s="387"/>
      <c r="BP27" s="387"/>
      <c r="BQ27" s="387"/>
      <c r="BR27" s="387"/>
      <c r="BS27" s="387"/>
      <c r="BT27" s="387"/>
      <c r="BU27" s="388"/>
      <c r="BV27" s="386">
        <v>65656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1900</v>
      </c>
      <c r="R28" s="360"/>
      <c r="S28" s="360"/>
      <c r="T28" s="360"/>
      <c r="U28" s="360"/>
      <c r="V28" s="361"/>
      <c r="W28" s="425"/>
      <c r="X28" s="416"/>
      <c r="Y28" s="417"/>
      <c r="Z28" s="356" t="s">
        <v>167</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178141</v>
      </c>
      <c r="BO28" s="379"/>
      <c r="BP28" s="379"/>
      <c r="BQ28" s="379"/>
      <c r="BR28" s="379"/>
      <c r="BS28" s="379"/>
      <c r="BT28" s="379"/>
      <c r="BU28" s="380"/>
      <c r="BV28" s="378">
        <v>149289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6</v>
      </c>
      <c r="M29" s="360"/>
      <c r="N29" s="360"/>
      <c r="O29" s="360"/>
      <c r="P29" s="361"/>
      <c r="Q29" s="359">
        <v>1700</v>
      </c>
      <c r="R29" s="360"/>
      <c r="S29" s="360"/>
      <c r="T29" s="360"/>
      <c r="U29" s="360"/>
      <c r="V29" s="361"/>
      <c r="W29" s="426"/>
      <c r="X29" s="427"/>
      <c r="Y29" s="428"/>
      <c r="Z29" s="356" t="s">
        <v>171</v>
      </c>
      <c r="AA29" s="357"/>
      <c r="AB29" s="357"/>
      <c r="AC29" s="357"/>
      <c r="AD29" s="357"/>
      <c r="AE29" s="357"/>
      <c r="AF29" s="357"/>
      <c r="AG29" s="358"/>
      <c r="AH29" s="359">
        <v>44</v>
      </c>
      <c r="AI29" s="360"/>
      <c r="AJ29" s="360"/>
      <c r="AK29" s="360"/>
      <c r="AL29" s="361"/>
      <c r="AM29" s="359">
        <v>119900</v>
      </c>
      <c r="AN29" s="360"/>
      <c r="AO29" s="360"/>
      <c r="AP29" s="360"/>
      <c r="AQ29" s="360"/>
      <c r="AR29" s="361"/>
      <c r="AS29" s="359">
        <v>2725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39065</v>
      </c>
      <c r="BO29" s="384"/>
      <c r="BP29" s="384"/>
      <c r="BQ29" s="384"/>
      <c r="BR29" s="384"/>
      <c r="BS29" s="384"/>
      <c r="BT29" s="384"/>
      <c r="BU29" s="385"/>
      <c r="BV29" s="383">
        <v>143788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85.8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314009</v>
      </c>
      <c r="BO30" s="387"/>
      <c r="BP30" s="387"/>
      <c r="BQ30" s="387"/>
      <c r="BR30" s="387"/>
      <c r="BS30" s="387"/>
      <c r="BT30" s="387"/>
      <c r="BU30" s="388"/>
      <c r="BV30" s="386">
        <v>322108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国民健康保険山城病院組合（病院事業会計）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(有)わかさぎ</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国民健康保険山城病院組合（介護老人保健施設事業会計）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京都府市町村職員退職手当組合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京都府市町村議会議員公務災害補償等組合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相楽中部消防組合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相楽郡広域事務組合（一般会計）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相楽郡広域事務組合（相楽地区ふるさと市町村圏振興事業特別会計）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京都府自治会館管理組合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京都府住宅新築資金等貸付事業管理組合（一般会計）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京都府住宅新築資金等貸付事業管理組合（特別会計）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208</v>
      </c>
      <c r="C5" s="674"/>
      <c r="D5" s="674"/>
      <c r="E5" s="674"/>
      <c r="F5" s="674"/>
      <c r="G5" s="674"/>
      <c r="H5" s="674"/>
      <c r="I5" s="674"/>
      <c r="J5" s="674"/>
      <c r="K5" s="674"/>
      <c r="L5" s="674"/>
      <c r="M5" s="674"/>
      <c r="N5" s="674"/>
      <c r="O5" s="674"/>
      <c r="P5" s="674"/>
      <c r="Q5" s="675"/>
      <c r="R5" s="638">
        <v>159910</v>
      </c>
      <c r="S5" s="639"/>
      <c r="T5" s="639"/>
      <c r="U5" s="639"/>
      <c r="V5" s="639"/>
      <c r="W5" s="639"/>
      <c r="X5" s="639"/>
      <c r="Y5" s="686"/>
      <c r="Z5" s="699">
        <v>10.9</v>
      </c>
      <c r="AA5" s="699"/>
      <c r="AB5" s="699"/>
      <c r="AC5" s="699"/>
      <c r="AD5" s="700">
        <v>159910</v>
      </c>
      <c r="AE5" s="700"/>
      <c r="AF5" s="700"/>
      <c r="AG5" s="700"/>
      <c r="AH5" s="700"/>
      <c r="AI5" s="700"/>
      <c r="AJ5" s="700"/>
      <c r="AK5" s="700"/>
      <c r="AL5" s="687">
        <v>20.5</v>
      </c>
      <c r="AM5" s="656"/>
      <c r="AN5" s="656"/>
      <c r="AO5" s="688"/>
      <c r="AP5" s="673" t="s">
        <v>209</v>
      </c>
      <c r="AQ5" s="674"/>
      <c r="AR5" s="674"/>
      <c r="AS5" s="674"/>
      <c r="AT5" s="674"/>
      <c r="AU5" s="674"/>
      <c r="AV5" s="674"/>
      <c r="AW5" s="674"/>
      <c r="AX5" s="674"/>
      <c r="AY5" s="674"/>
      <c r="AZ5" s="674"/>
      <c r="BA5" s="674"/>
      <c r="BB5" s="674"/>
      <c r="BC5" s="674"/>
      <c r="BD5" s="674"/>
      <c r="BE5" s="674"/>
      <c r="BF5" s="675"/>
      <c r="BG5" s="588">
        <v>159910</v>
      </c>
      <c r="BH5" s="589"/>
      <c r="BI5" s="589"/>
      <c r="BJ5" s="589"/>
      <c r="BK5" s="589"/>
      <c r="BL5" s="589"/>
      <c r="BM5" s="589"/>
      <c r="BN5" s="590"/>
      <c r="BO5" s="641">
        <v>100</v>
      </c>
      <c r="BP5" s="641"/>
      <c r="BQ5" s="641"/>
      <c r="BR5" s="641"/>
      <c r="BS5" s="642">
        <v>991</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6261</v>
      </c>
      <c r="S6" s="589"/>
      <c r="T6" s="589"/>
      <c r="U6" s="589"/>
      <c r="V6" s="589"/>
      <c r="W6" s="589"/>
      <c r="X6" s="589"/>
      <c r="Y6" s="590"/>
      <c r="Z6" s="641">
        <v>0.4</v>
      </c>
      <c r="AA6" s="641"/>
      <c r="AB6" s="641"/>
      <c r="AC6" s="641"/>
      <c r="AD6" s="642">
        <v>6261</v>
      </c>
      <c r="AE6" s="642"/>
      <c r="AF6" s="642"/>
      <c r="AG6" s="642"/>
      <c r="AH6" s="642"/>
      <c r="AI6" s="642"/>
      <c r="AJ6" s="642"/>
      <c r="AK6" s="642"/>
      <c r="AL6" s="611">
        <v>0.8</v>
      </c>
      <c r="AM6" s="643"/>
      <c r="AN6" s="643"/>
      <c r="AO6" s="644"/>
      <c r="AP6" s="585" t="s">
        <v>214</v>
      </c>
      <c r="AQ6" s="586"/>
      <c r="AR6" s="586"/>
      <c r="AS6" s="586"/>
      <c r="AT6" s="586"/>
      <c r="AU6" s="586"/>
      <c r="AV6" s="586"/>
      <c r="AW6" s="586"/>
      <c r="AX6" s="586"/>
      <c r="AY6" s="586"/>
      <c r="AZ6" s="586"/>
      <c r="BA6" s="586"/>
      <c r="BB6" s="586"/>
      <c r="BC6" s="586"/>
      <c r="BD6" s="586"/>
      <c r="BE6" s="586"/>
      <c r="BF6" s="587"/>
      <c r="BG6" s="588">
        <v>159910</v>
      </c>
      <c r="BH6" s="589"/>
      <c r="BI6" s="589"/>
      <c r="BJ6" s="589"/>
      <c r="BK6" s="589"/>
      <c r="BL6" s="589"/>
      <c r="BM6" s="589"/>
      <c r="BN6" s="590"/>
      <c r="BO6" s="641">
        <v>100</v>
      </c>
      <c r="BP6" s="641"/>
      <c r="BQ6" s="641"/>
      <c r="BR6" s="641"/>
      <c r="BS6" s="642">
        <v>991</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48718</v>
      </c>
      <c r="CS6" s="589"/>
      <c r="CT6" s="589"/>
      <c r="CU6" s="589"/>
      <c r="CV6" s="589"/>
      <c r="CW6" s="589"/>
      <c r="CX6" s="589"/>
      <c r="CY6" s="590"/>
      <c r="CZ6" s="641">
        <v>3.4</v>
      </c>
      <c r="DA6" s="641"/>
      <c r="DB6" s="641"/>
      <c r="DC6" s="641"/>
      <c r="DD6" s="594" t="s">
        <v>216</v>
      </c>
      <c r="DE6" s="589"/>
      <c r="DF6" s="589"/>
      <c r="DG6" s="589"/>
      <c r="DH6" s="589"/>
      <c r="DI6" s="589"/>
      <c r="DJ6" s="589"/>
      <c r="DK6" s="589"/>
      <c r="DL6" s="589"/>
      <c r="DM6" s="589"/>
      <c r="DN6" s="589"/>
      <c r="DO6" s="589"/>
      <c r="DP6" s="590"/>
      <c r="DQ6" s="594">
        <v>48712</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438</v>
      </c>
      <c r="S7" s="589"/>
      <c r="T7" s="589"/>
      <c r="U7" s="589"/>
      <c r="V7" s="589"/>
      <c r="W7" s="589"/>
      <c r="X7" s="589"/>
      <c r="Y7" s="590"/>
      <c r="Z7" s="641">
        <v>0</v>
      </c>
      <c r="AA7" s="641"/>
      <c r="AB7" s="641"/>
      <c r="AC7" s="641"/>
      <c r="AD7" s="642">
        <v>438</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59154</v>
      </c>
      <c r="BH7" s="589"/>
      <c r="BI7" s="589"/>
      <c r="BJ7" s="589"/>
      <c r="BK7" s="589"/>
      <c r="BL7" s="589"/>
      <c r="BM7" s="589"/>
      <c r="BN7" s="590"/>
      <c r="BO7" s="641">
        <v>37</v>
      </c>
      <c r="BP7" s="641"/>
      <c r="BQ7" s="641"/>
      <c r="BR7" s="641"/>
      <c r="BS7" s="642">
        <v>991</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272038</v>
      </c>
      <c r="CS7" s="589"/>
      <c r="CT7" s="589"/>
      <c r="CU7" s="589"/>
      <c r="CV7" s="589"/>
      <c r="CW7" s="589"/>
      <c r="CX7" s="589"/>
      <c r="CY7" s="590"/>
      <c r="CZ7" s="641">
        <v>19.100000000000001</v>
      </c>
      <c r="DA7" s="641"/>
      <c r="DB7" s="641"/>
      <c r="DC7" s="641"/>
      <c r="DD7" s="594">
        <v>10496</v>
      </c>
      <c r="DE7" s="589"/>
      <c r="DF7" s="589"/>
      <c r="DG7" s="589"/>
      <c r="DH7" s="589"/>
      <c r="DI7" s="589"/>
      <c r="DJ7" s="589"/>
      <c r="DK7" s="589"/>
      <c r="DL7" s="589"/>
      <c r="DM7" s="589"/>
      <c r="DN7" s="589"/>
      <c r="DO7" s="589"/>
      <c r="DP7" s="590"/>
      <c r="DQ7" s="594">
        <v>196937</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1456</v>
      </c>
      <c r="S8" s="589"/>
      <c r="T8" s="589"/>
      <c r="U8" s="589"/>
      <c r="V8" s="589"/>
      <c r="W8" s="589"/>
      <c r="X8" s="589"/>
      <c r="Y8" s="590"/>
      <c r="Z8" s="641">
        <v>0.1</v>
      </c>
      <c r="AA8" s="641"/>
      <c r="AB8" s="641"/>
      <c r="AC8" s="641"/>
      <c r="AD8" s="642">
        <v>1456</v>
      </c>
      <c r="AE8" s="642"/>
      <c r="AF8" s="642"/>
      <c r="AG8" s="642"/>
      <c r="AH8" s="642"/>
      <c r="AI8" s="642"/>
      <c r="AJ8" s="642"/>
      <c r="AK8" s="642"/>
      <c r="AL8" s="611">
        <v>0.2</v>
      </c>
      <c r="AM8" s="643"/>
      <c r="AN8" s="643"/>
      <c r="AO8" s="644"/>
      <c r="AP8" s="585" t="s">
        <v>221</v>
      </c>
      <c r="AQ8" s="586"/>
      <c r="AR8" s="586"/>
      <c r="AS8" s="586"/>
      <c r="AT8" s="586"/>
      <c r="AU8" s="586"/>
      <c r="AV8" s="586"/>
      <c r="AW8" s="586"/>
      <c r="AX8" s="586"/>
      <c r="AY8" s="586"/>
      <c r="AZ8" s="586"/>
      <c r="BA8" s="586"/>
      <c r="BB8" s="586"/>
      <c r="BC8" s="586"/>
      <c r="BD8" s="586"/>
      <c r="BE8" s="586"/>
      <c r="BF8" s="587"/>
      <c r="BG8" s="588">
        <v>2115</v>
      </c>
      <c r="BH8" s="589"/>
      <c r="BI8" s="589"/>
      <c r="BJ8" s="589"/>
      <c r="BK8" s="589"/>
      <c r="BL8" s="589"/>
      <c r="BM8" s="589"/>
      <c r="BN8" s="590"/>
      <c r="BO8" s="641">
        <v>1.3</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320285</v>
      </c>
      <c r="CS8" s="589"/>
      <c r="CT8" s="589"/>
      <c r="CU8" s="589"/>
      <c r="CV8" s="589"/>
      <c r="CW8" s="589"/>
      <c r="CX8" s="589"/>
      <c r="CY8" s="590"/>
      <c r="CZ8" s="641">
        <v>22.5</v>
      </c>
      <c r="DA8" s="641"/>
      <c r="DB8" s="641"/>
      <c r="DC8" s="641"/>
      <c r="DD8" s="594">
        <v>2150</v>
      </c>
      <c r="DE8" s="589"/>
      <c r="DF8" s="589"/>
      <c r="DG8" s="589"/>
      <c r="DH8" s="589"/>
      <c r="DI8" s="589"/>
      <c r="DJ8" s="589"/>
      <c r="DK8" s="589"/>
      <c r="DL8" s="589"/>
      <c r="DM8" s="589"/>
      <c r="DN8" s="589"/>
      <c r="DO8" s="589"/>
      <c r="DP8" s="590"/>
      <c r="DQ8" s="594">
        <v>235153</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816</v>
      </c>
      <c r="S9" s="589"/>
      <c r="T9" s="589"/>
      <c r="U9" s="589"/>
      <c r="V9" s="589"/>
      <c r="W9" s="589"/>
      <c r="X9" s="589"/>
      <c r="Y9" s="590"/>
      <c r="Z9" s="641">
        <v>0.1</v>
      </c>
      <c r="AA9" s="641"/>
      <c r="AB9" s="641"/>
      <c r="AC9" s="641"/>
      <c r="AD9" s="642">
        <v>816</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50756</v>
      </c>
      <c r="BH9" s="589"/>
      <c r="BI9" s="589"/>
      <c r="BJ9" s="589"/>
      <c r="BK9" s="589"/>
      <c r="BL9" s="589"/>
      <c r="BM9" s="589"/>
      <c r="BN9" s="590"/>
      <c r="BO9" s="641">
        <v>31.7</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150368</v>
      </c>
      <c r="CS9" s="589"/>
      <c r="CT9" s="589"/>
      <c r="CU9" s="589"/>
      <c r="CV9" s="589"/>
      <c r="CW9" s="589"/>
      <c r="CX9" s="589"/>
      <c r="CY9" s="590"/>
      <c r="CZ9" s="641">
        <v>10.5</v>
      </c>
      <c r="DA9" s="641"/>
      <c r="DB9" s="641"/>
      <c r="DC9" s="641"/>
      <c r="DD9" s="594">
        <v>1447</v>
      </c>
      <c r="DE9" s="589"/>
      <c r="DF9" s="589"/>
      <c r="DG9" s="589"/>
      <c r="DH9" s="589"/>
      <c r="DI9" s="589"/>
      <c r="DJ9" s="589"/>
      <c r="DK9" s="589"/>
      <c r="DL9" s="589"/>
      <c r="DM9" s="589"/>
      <c r="DN9" s="589"/>
      <c r="DO9" s="589"/>
      <c r="DP9" s="590"/>
      <c r="DQ9" s="594">
        <v>134010</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18728</v>
      </c>
      <c r="S10" s="589"/>
      <c r="T10" s="589"/>
      <c r="U10" s="589"/>
      <c r="V10" s="589"/>
      <c r="W10" s="589"/>
      <c r="X10" s="589"/>
      <c r="Y10" s="590"/>
      <c r="Z10" s="641">
        <v>1.3</v>
      </c>
      <c r="AA10" s="641"/>
      <c r="AB10" s="641"/>
      <c r="AC10" s="641"/>
      <c r="AD10" s="642">
        <v>18728</v>
      </c>
      <c r="AE10" s="642"/>
      <c r="AF10" s="642"/>
      <c r="AG10" s="642"/>
      <c r="AH10" s="642"/>
      <c r="AI10" s="642"/>
      <c r="AJ10" s="642"/>
      <c r="AK10" s="642"/>
      <c r="AL10" s="611">
        <v>2.4</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4588</v>
      </c>
      <c r="BH10" s="589"/>
      <c r="BI10" s="589"/>
      <c r="BJ10" s="589"/>
      <c r="BK10" s="589"/>
      <c r="BL10" s="589"/>
      <c r="BM10" s="589"/>
      <c r="BN10" s="590"/>
      <c r="BO10" s="641">
        <v>2.9</v>
      </c>
      <c r="BP10" s="641"/>
      <c r="BQ10" s="641"/>
      <c r="BR10" s="641"/>
      <c r="BS10" s="594">
        <v>718</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t="s">
        <v>222</v>
      </c>
      <c r="CS10" s="589"/>
      <c r="CT10" s="589"/>
      <c r="CU10" s="589"/>
      <c r="CV10" s="589"/>
      <c r="CW10" s="589"/>
      <c r="CX10" s="589"/>
      <c r="CY10" s="590"/>
      <c r="CZ10" s="641" t="s">
        <v>222</v>
      </c>
      <c r="DA10" s="641"/>
      <c r="DB10" s="641"/>
      <c r="DC10" s="641"/>
      <c r="DD10" s="594" t="s">
        <v>222</v>
      </c>
      <c r="DE10" s="589"/>
      <c r="DF10" s="589"/>
      <c r="DG10" s="589"/>
      <c r="DH10" s="589"/>
      <c r="DI10" s="589"/>
      <c r="DJ10" s="589"/>
      <c r="DK10" s="589"/>
      <c r="DL10" s="589"/>
      <c r="DM10" s="589"/>
      <c r="DN10" s="589"/>
      <c r="DO10" s="589"/>
      <c r="DP10" s="590"/>
      <c r="DQ10" s="594" t="s">
        <v>222</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44213</v>
      </c>
      <c r="S11" s="589"/>
      <c r="T11" s="589"/>
      <c r="U11" s="589"/>
      <c r="V11" s="589"/>
      <c r="W11" s="589"/>
      <c r="X11" s="589"/>
      <c r="Y11" s="590"/>
      <c r="Z11" s="641">
        <v>3</v>
      </c>
      <c r="AA11" s="641"/>
      <c r="AB11" s="641"/>
      <c r="AC11" s="641"/>
      <c r="AD11" s="642">
        <v>44213</v>
      </c>
      <c r="AE11" s="642"/>
      <c r="AF11" s="642"/>
      <c r="AG11" s="642"/>
      <c r="AH11" s="642"/>
      <c r="AI11" s="642"/>
      <c r="AJ11" s="642"/>
      <c r="AK11" s="642"/>
      <c r="AL11" s="611">
        <v>5.7</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1695</v>
      </c>
      <c r="BH11" s="589"/>
      <c r="BI11" s="589"/>
      <c r="BJ11" s="589"/>
      <c r="BK11" s="589"/>
      <c r="BL11" s="589"/>
      <c r="BM11" s="589"/>
      <c r="BN11" s="590"/>
      <c r="BO11" s="641">
        <v>1.1000000000000001</v>
      </c>
      <c r="BP11" s="641"/>
      <c r="BQ11" s="641"/>
      <c r="BR11" s="641"/>
      <c r="BS11" s="594">
        <v>273</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23059</v>
      </c>
      <c r="CS11" s="589"/>
      <c r="CT11" s="589"/>
      <c r="CU11" s="589"/>
      <c r="CV11" s="589"/>
      <c r="CW11" s="589"/>
      <c r="CX11" s="589"/>
      <c r="CY11" s="590"/>
      <c r="CZ11" s="641">
        <v>1.6</v>
      </c>
      <c r="DA11" s="641"/>
      <c r="DB11" s="641"/>
      <c r="DC11" s="641"/>
      <c r="DD11" s="594">
        <v>4991</v>
      </c>
      <c r="DE11" s="589"/>
      <c r="DF11" s="589"/>
      <c r="DG11" s="589"/>
      <c r="DH11" s="589"/>
      <c r="DI11" s="589"/>
      <c r="DJ11" s="589"/>
      <c r="DK11" s="589"/>
      <c r="DL11" s="589"/>
      <c r="DM11" s="589"/>
      <c r="DN11" s="589"/>
      <c r="DO11" s="589"/>
      <c r="DP11" s="590"/>
      <c r="DQ11" s="594">
        <v>14302</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85805</v>
      </c>
      <c r="BH12" s="589"/>
      <c r="BI12" s="589"/>
      <c r="BJ12" s="589"/>
      <c r="BK12" s="589"/>
      <c r="BL12" s="589"/>
      <c r="BM12" s="589"/>
      <c r="BN12" s="590"/>
      <c r="BO12" s="641">
        <v>53.7</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57250</v>
      </c>
      <c r="CS12" s="589"/>
      <c r="CT12" s="589"/>
      <c r="CU12" s="589"/>
      <c r="CV12" s="589"/>
      <c r="CW12" s="589"/>
      <c r="CX12" s="589"/>
      <c r="CY12" s="590"/>
      <c r="CZ12" s="641">
        <v>4</v>
      </c>
      <c r="DA12" s="641"/>
      <c r="DB12" s="641"/>
      <c r="DC12" s="641"/>
      <c r="DD12" s="594">
        <v>1383</v>
      </c>
      <c r="DE12" s="589"/>
      <c r="DF12" s="589"/>
      <c r="DG12" s="589"/>
      <c r="DH12" s="589"/>
      <c r="DI12" s="589"/>
      <c r="DJ12" s="589"/>
      <c r="DK12" s="589"/>
      <c r="DL12" s="589"/>
      <c r="DM12" s="589"/>
      <c r="DN12" s="589"/>
      <c r="DO12" s="589"/>
      <c r="DP12" s="590"/>
      <c r="DQ12" s="594">
        <v>47598</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1315</v>
      </c>
      <c r="S13" s="589"/>
      <c r="T13" s="589"/>
      <c r="U13" s="589"/>
      <c r="V13" s="589"/>
      <c r="W13" s="589"/>
      <c r="X13" s="589"/>
      <c r="Y13" s="590"/>
      <c r="Z13" s="641">
        <v>0.1</v>
      </c>
      <c r="AA13" s="641"/>
      <c r="AB13" s="641"/>
      <c r="AC13" s="641"/>
      <c r="AD13" s="642">
        <v>1315</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85805</v>
      </c>
      <c r="BH13" s="589"/>
      <c r="BI13" s="589"/>
      <c r="BJ13" s="589"/>
      <c r="BK13" s="589"/>
      <c r="BL13" s="589"/>
      <c r="BM13" s="589"/>
      <c r="BN13" s="590"/>
      <c r="BO13" s="641">
        <v>53.7</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148397</v>
      </c>
      <c r="CS13" s="589"/>
      <c r="CT13" s="589"/>
      <c r="CU13" s="589"/>
      <c r="CV13" s="589"/>
      <c r="CW13" s="589"/>
      <c r="CX13" s="589"/>
      <c r="CY13" s="590"/>
      <c r="CZ13" s="641">
        <v>10.4</v>
      </c>
      <c r="DA13" s="641"/>
      <c r="DB13" s="641"/>
      <c r="DC13" s="641"/>
      <c r="DD13" s="594">
        <v>123902</v>
      </c>
      <c r="DE13" s="589"/>
      <c r="DF13" s="589"/>
      <c r="DG13" s="589"/>
      <c r="DH13" s="589"/>
      <c r="DI13" s="589"/>
      <c r="DJ13" s="589"/>
      <c r="DK13" s="589"/>
      <c r="DL13" s="589"/>
      <c r="DM13" s="589"/>
      <c r="DN13" s="589"/>
      <c r="DO13" s="589"/>
      <c r="DP13" s="590"/>
      <c r="DQ13" s="594">
        <v>28853</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3726</v>
      </c>
      <c r="BH14" s="589"/>
      <c r="BI14" s="589"/>
      <c r="BJ14" s="589"/>
      <c r="BK14" s="589"/>
      <c r="BL14" s="589"/>
      <c r="BM14" s="589"/>
      <c r="BN14" s="590"/>
      <c r="BO14" s="641">
        <v>2.2999999999999998</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77237</v>
      </c>
      <c r="CS14" s="589"/>
      <c r="CT14" s="589"/>
      <c r="CU14" s="589"/>
      <c r="CV14" s="589"/>
      <c r="CW14" s="589"/>
      <c r="CX14" s="589"/>
      <c r="CY14" s="590"/>
      <c r="CZ14" s="641">
        <v>5.4</v>
      </c>
      <c r="DA14" s="641"/>
      <c r="DB14" s="641"/>
      <c r="DC14" s="641"/>
      <c r="DD14" s="594">
        <v>9721</v>
      </c>
      <c r="DE14" s="589"/>
      <c r="DF14" s="589"/>
      <c r="DG14" s="589"/>
      <c r="DH14" s="589"/>
      <c r="DI14" s="589"/>
      <c r="DJ14" s="589"/>
      <c r="DK14" s="589"/>
      <c r="DL14" s="589"/>
      <c r="DM14" s="589"/>
      <c r="DN14" s="589"/>
      <c r="DO14" s="589"/>
      <c r="DP14" s="590"/>
      <c r="DQ14" s="594">
        <v>68197</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64</v>
      </c>
      <c r="S15" s="589"/>
      <c r="T15" s="589"/>
      <c r="U15" s="589"/>
      <c r="V15" s="589"/>
      <c r="W15" s="589"/>
      <c r="X15" s="589"/>
      <c r="Y15" s="590"/>
      <c r="Z15" s="641">
        <v>0</v>
      </c>
      <c r="AA15" s="641"/>
      <c r="AB15" s="641"/>
      <c r="AC15" s="641"/>
      <c r="AD15" s="642">
        <v>64</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11225</v>
      </c>
      <c r="BH15" s="589"/>
      <c r="BI15" s="589"/>
      <c r="BJ15" s="589"/>
      <c r="BK15" s="589"/>
      <c r="BL15" s="589"/>
      <c r="BM15" s="589"/>
      <c r="BN15" s="590"/>
      <c r="BO15" s="641">
        <v>7</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48592</v>
      </c>
      <c r="CS15" s="589"/>
      <c r="CT15" s="589"/>
      <c r="CU15" s="589"/>
      <c r="CV15" s="589"/>
      <c r="CW15" s="589"/>
      <c r="CX15" s="589"/>
      <c r="CY15" s="590"/>
      <c r="CZ15" s="641">
        <v>3.4</v>
      </c>
      <c r="DA15" s="641"/>
      <c r="DB15" s="641"/>
      <c r="DC15" s="641"/>
      <c r="DD15" s="594" t="s">
        <v>222</v>
      </c>
      <c r="DE15" s="589"/>
      <c r="DF15" s="589"/>
      <c r="DG15" s="589"/>
      <c r="DH15" s="589"/>
      <c r="DI15" s="589"/>
      <c r="DJ15" s="589"/>
      <c r="DK15" s="589"/>
      <c r="DL15" s="589"/>
      <c r="DM15" s="589"/>
      <c r="DN15" s="589"/>
      <c r="DO15" s="589"/>
      <c r="DP15" s="590"/>
      <c r="DQ15" s="594">
        <v>44542</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707980</v>
      </c>
      <c r="S16" s="589"/>
      <c r="T16" s="589"/>
      <c r="U16" s="589"/>
      <c r="V16" s="589"/>
      <c r="W16" s="589"/>
      <c r="X16" s="589"/>
      <c r="Y16" s="590"/>
      <c r="Z16" s="641">
        <v>48.2</v>
      </c>
      <c r="AA16" s="641"/>
      <c r="AB16" s="641"/>
      <c r="AC16" s="641"/>
      <c r="AD16" s="642">
        <v>545926</v>
      </c>
      <c r="AE16" s="642"/>
      <c r="AF16" s="642"/>
      <c r="AG16" s="642"/>
      <c r="AH16" s="642"/>
      <c r="AI16" s="642"/>
      <c r="AJ16" s="642"/>
      <c r="AK16" s="642"/>
      <c r="AL16" s="611">
        <v>70</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4305</v>
      </c>
      <c r="CS16" s="589"/>
      <c r="CT16" s="589"/>
      <c r="CU16" s="589"/>
      <c r="CV16" s="589"/>
      <c r="CW16" s="589"/>
      <c r="CX16" s="589"/>
      <c r="CY16" s="590"/>
      <c r="CZ16" s="641">
        <v>0.3</v>
      </c>
      <c r="DA16" s="641"/>
      <c r="DB16" s="641"/>
      <c r="DC16" s="641"/>
      <c r="DD16" s="594" t="s">
        <v>222</v>
      </c>
      <c r="DE16" s="589"/>
      <c r="DF16" s="589"/>
      <c r="DG16" s="589"/>
      <c r="DH16" s="589"/>
      <c r="DI16" s="589"/>
      <c r="DJ16" s="589"/>
      <c r="DK16" s="589"/>
      <c r="DL16" s="589"/>
      <c r="DM16" s="589"/>
      <c r="DN16" s="589"/>
      <c r="DO16" s="589"/>
      <c r="DP16" s="590"/>
      <c r="DQ16" s="594">
        <v>382</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545926</v>
      </c>
      <c r="S17" s="589"/>
      <c r="T17" s="589"/>
      <c r="U17" s="589"/>
      <c r="V17" s="589"/>
      <c r="W17" s="589"/>
      <c r="X17" s="589"/>
      <c r="Y17" s="590"/>
      <c r="Z17" s="641">
        <v>37.200000000000003</v>
      </c>
      <c r="AA17" s="641"/>
      <c r="AB17" s="641"/>
      <c r="AC17" s="641"/>
      <c r="AD17" s="642">
        <v>545926</v>
      </c>
      <c r="AE17" s="642"/>
      <c r="AF17" s="642"/>
      <c r="AG17" s="642"/>
      <c r="AH17" s="642"/>
      <c r="AI17" s="642"/>
      <c r="AJ17" s="642"/>
      <c r="AK17" s="642"/>
      <c r="AL17" s="611">
        <v>70</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275356</v>
      </c>
      <c r="CS17" s="589"/>
      <c r="CT17" s="589"/>
      <c r="CU17" s="589"/>
      <c r="CV17" s="589"/>
      <c r="CW17" s="589"/>
      <c r="CX17" s="589"/>
      <c r="CY17" s="590"/>
      <c r="CZ17" s="641">
        <v>19.3</v>
      </c>
      <c r="DA17" s="641"/>
      <c r="DB17" s="641"/>
      <c r="DC17" s="641"/>
      <c r="DD17" s="594" t="s">
        <v>222</v>
      </c>
      <c r="DE17" s="589"/>
      <c r="DF17" s="589"/>
      <c r="DG17" s="589"/>
      <c r="DH17" s="589"/>
      <c r="DI17" s="589"/>
      <c r="DJ17" s="589"/>
      <c r="DK17" s="589"/>
      <c r="DL17" s="589"/>
      <c r="DM17" s="589"/>
      <c r="DN17" s="589"/>
      <c r="DO17" s="589"/>
      <c r="DP17" s="590"/>
      <c r="DQ17" s="594">
        <v>275356</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162054</v>
      </c>
      <c r="S18" s="589"/>
      <c r="T18" s="589"/>
      <c r="U18" s="589"/>
      <c r="V18" s="589"/>
      <c r="W18" s="589"/>
      <c r="X18" s="589"/>
      <c r="Y18" s="590"/>
      <c r="Z18" s="641">
        <v>11</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222</v>
      </c>
      <c r="BH19" s="589"/>
      <c r="BI19" s="589"/>
      <c r="BJ19" s="589"/>
      <c r="BK19" s="589"/>
      <c r="BL19" s="589"/>
      <c r="BM19" s="589"/>
      <c r="BN19" s="590"/>
      <c r="BO19" s="641" t="s">
        <v>222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941181</v>
      </c>
      <c r="S20" s="589"/>
      <c r="T20" s="589"/>
      <c r="U20" s="589"/>
      <c r="V20" s="589"/>
      <c r="W20" s="589"/>
      <c r="X20" s="589"/>
      <c r="Y20" s="590"/>
      <c r="Z20" s="641">
        <v>64.099999999999994</v>
      </c>
      <c r="AA20" s="641"/>
      <c r="AB20" s="641"/>
      <c r="AC20" s="641"/>
      <c r="AD20" s="642">
        <v>779127</v>
      </c>
      <c r="AE20" s="642"/>
      <c r="AF20" s="642"/>
      <c r="AG20" s="642"/>
      <c r="AH20" s="642"/>
      <c r="AI20" s="642"/>
      <c r="AJ20" s="642"/>
      <c r="AK20" s="642"/>
      <c r="AL20" s="611">
        <v>99.9</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222</v>
      </c>
      <c r="BH20" s="589"/>
      <c r="BI20" s="589"/>
      <c r="BJ20" s="589"/>
      <c r="BK20" s="589"/>
      <c r="BL20" s="589"/>
      <c r="BM20" s="589"/>
      <c r="BN20" s="590"/>
      <c r="BO20" s="641" t="s">
        <v>222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1425605</v>
      </c>
      <c r="CS20" s="589"/>
      <c r="CT20" s="589"/>
      <c r="CU20" s="589"/>
      <c r="CV20" s="589"/>
      <c r="CW20" s="589"/>
      <c r="CX20" s="589"/>
      <c r="CY20" s="590"/>
      <c r="CZ20" s="641">
        <v>100</v>
      </c>
      <c r="DA20" s="641"/>
      <c r="DB20" s="641"/>
      <c r="DC20" s="641"/>
      <c r="DD20" s="594">
        <v>154090</v>
      </c>
      <c r="DE20" s="589"/>
      <c r="DF20" s="589"/>
      <c r="DG20" s="589"/>
      <c r="DH20" s="589"/>
      <c r="DI20" s="589"/>
      <c r="DJ20" s="589"/>
      <c r="DK20" s="589"/>
      <c r="DL20" s="589"/>
      <c r="DM20" s="589"/>
      <c r="DN20" s="589"/>
      <c r="DO20" s="589"/>
      <c r="DP20" s="590"/>
      <c r="DQ20" s="594">
        <v>1094042</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t="s">
        <v>222</v>
      </c>
      <c r="S21" s="589"/>
      <c r="T21" s="589"/>
      <c r="U21" s="589"/>
      <c r="V21" s="589"/>
      <c r="W21" s="589"/>
      <c r="X21" s="589"/>
      <c r="Y21" s="590"/>
      <c r="Z21" s="641" t="s">
        <v>222</v>
      </c>
      <c r="AA21" s="641"/>
      <c r="AB21" s="641"/>
      <c r="AC21" s="641"/>
      <c r="AD21" s="642" t="s">
        <v>222</v>
      </c>
      <c r="AE21" s="642"/>
      <c r="AF21" s="642"/>
      <c r="AG21" s="642"/>
      <c r="AH21" s="642"/>
      <c r="AI21" s="642"/>
      <c r="AJ21" s="642"/>
      <c r="AK21" s="642"/>
      <c r="AL21" s="611" t="s">
        <v>222</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t="s">
        <v>222</v>
      </c>
      <c r="BH21" s="589"/>
      <c r="BI21" s="589"/>
      <c r="BJ21" s="589"/>
      <c r="BK21" s="589"/>
      <c r="BL21" s="589"/>
      <c r="BM21" s="589"/>
      <c r="BN21" s="590"/>
      <c r="BO21" s="641" t="s">
        <v>222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41529</v>
      </c>
      <c r="S22" s="589"/>
      <c r="T22" s="589"/>
      <c r="U22" s="589"/>
      <c r="V22" s="589"/>
      <c r="W22" s="589"/>
      <c r="X22" s="589"/>
      <c r="Y22" s="590"/>
      <c r="Z22" s="641">
        <v>2.8</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7742</v>
      </c>
      <c r="S23" s="589"/>
      <c r="T23" s="589"/>
      <c r="U23" s="589"/>
      <c r="V23" s="589"/>
      <c r="W23" s="589"/>
      <c r="X23" s="589"/>
      <c r="Y23" s="590"/>
      <c r="Z23" s="641">
        <v>0.5</v>
      </c>
      <c r="AA23" s="641"/>
      <c r="AB23" s="641"/>
      <c r="AC23" s="641"/>
      <c r="AD23" s="642">
        <v>114</v>
      </c>
      <c r="AE23" s="642"/>
      <c r="AF23" s="642"/>
      <c r="AG23" s="642"/>
      <c r="AH23" s="642"/>
      <c r="AI23" s="642"/>
      <c r="AJ23" s="642"/>
      <c r="AK23" s="642"/>
      <c r="AL23" s="611">
        <v>0</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9717</v>
      </c>
      <c r="S24" s="589"/>
      <c r="T24" s="589"/>
      <c r="U24" s="589"/>
      <c r="V24" s="589"/>
      <c r="W24" s="589"/>
      <c r="X24" s="589"/>
      <c r="Y24" s="590"/>
      <c r="Z24" s="641">
        <v>0.7</v>
      </c>
      <c r="AA24" s="641"/>
      <c r="AB24" s="641"/>
      <c r="AC24" s="641"/>
      <c r="AD24" s="642" t="s">
        <v>222</v>
      </c>
      <c r="AE24" s="642"/>
      <c r="AF24" s="642"/>
      <c r="AG24" s="642"/>
      <c r="AH24" s="642"/>
      <c r="AI24" s="642"/>
      <c r="AJ24" s="642"/>
      <c r="AK24" s="642"/>
      <c r="AL24" s="611" t="s">
        <v>222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704325</v>
      </c>
      <c r="CS24" s="639"/>
      <c r="CT24" s="639"/>
      <c r="CU24" s="639"/>
      <c r="CV24" s="639"/>
      <c r="CW24" s="639"/>
      <c r="CX24" s="639"/>
      <c r="CY24" s="686"/>
      <c r="CZ24" s="690">
        <v>49.4</v>
      </c>
      <c r="DA24" s="691"/>
      <c r="DB24" s="691"/>
      <c r="DC24" s="692"/>
      <c r="DD24" s="685">
        <v>606294</v>
      </c>
      <c r="DE24" s="639"/>
      <c r="DF24" s="639"/>
      <c r="DG24" s="639"/>
      <c r="DH24" s="639"/>
      <c r="DI24" s="639"/>
      <c r="DJ24" s="639"/>
      <c r="DK24" s="686"/>
      <c r="DL24" s="685">
        <v>499785</v>
      </c>
      <c r="DM24" s="639"/>
      <c r="DN24" s="639"/>
      <c r="DO24" s="639"/>
      <c r="DP24" s="639"/>
      <c r="DQ24" s="639"/>
      <c r="DR24" s="639"/>
      <c r="DS24" s="639"/>
      <c r="DT24" s="639"/>
      <c r="DU24" s="639"/>
      <c r="DV24" s="686"/>
      <c r="DW24" s="687">
        <v>60.5</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110826</v>
      </c>
      <c r="S25" s="589"/>
      <c r="T25" s="589"/>
      <c r="U25" s="589"/>
      <c r="V25" s="589"/>
      <c r="W25" s="589"/>
      <c r="X25" s="589"/>
      <c r="Y25" s="590"/>
      <c r="Z25" s="641">
        <v>7.5</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348938</v>
      </c>
      <c r="CS25" s="607"/>
      <c r="CT25" s="607"/>
      <c r="CU25" s="607"/>
      <c r="CV25" s="607"/>
      <c r="CW25" s="607"/>
      <c r="CX25" s="607"/>
      <c r="CY25" s="608"/>
      <c r="CZ25" s="591">
        <v>24.5</v>
      </c>
      <c r="DA25" s="609"/>
      <c r="DB25" s="609"/>
      <c r="DC25" s="610"/>
      <c r="DD25" s="594">
        <v>299359</v>
      </c>
      <c r="DE25" s="607"/>
      <c r="DF25" s="607"/>
      <c r="DG25" s="607"/>
      <c r="DH25" s="607"/>
      <c r="DI25" s="607"/>
      <c r="DJ25" s="607"/>
      <c r="DK25" s="608"/>
      <c r="DL25" s="594">
        <v>298573</v>
      </c>
      <c r="DM25" s="607"/>
      <c r="DN25" s="607"/>
      <c r="DO25" s="607"/>
      <c r="DP25" s="607"/>
      <c r="DQ25" s="607"/>
      <c r="DR25" s="607"/>
      <c r="DS25" s="607"/>
      <c r="DT25" s="607"/>
      <c r="DU25" s="607"/>
      <c r="DV25" s="608"/>
      <c r="DW25" s="611">
        <v>36.1</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210996</v>
      </c>
      <c r="CS26" s="589"/>
      <c r="CT26" s="589"/>
      <c r="CU26" s="589"/>
      <c r="CV26" s="589"/>
      <c r="CW26" s="589"/>
      <c r="CX26" s="589"/>
      <c r="CY26" s="590"/>
      <c r="CZ26" s="591">
        <v>14.8</v>
      </c>
      <c r="DA26" s="609"/>
      <c r="DB26" s="609"/>
      <c r="DC26" s="610"/>
      <c r="DD26" s="594">
        <v>162714</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85210</v>
      </c>
      <c r="S27" s="589"/>
      <c r="T27" s="589"/>
      <c r="U27" s="589"/>
      <c r="V27" s="589"/>
      <c r="W27" s="589"/>
      <c r="X27" s="589"/>
      <c r="Y27" s="590"/>
      <c r="Z27" s="641">
        <v>5.8</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159910</v>
      </c>
      <c r="BH27" s="589"/>
      <c r="BI27" s="589"/>
      <c r="BJ27" s="589"/>
      <c r="BK27" s="589"/>
      <c r="BL27" s="589"/>
      <c r="BM27" s="589"/>
      <c r="BN27" s="590"/>
      <c r="BO27" s="641">
        <v>100</v>
      </c>
      <c r="BP27" s="641"/>
      <c r="BQ27" s="641"/>
      <c r="BR27" s="641"/>
      <c r="BS27" s="594">
        <v>991</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80031</v>
      </c>
      <c r="CS27" s="607"/>
      <c r="CT27" s="607"/>
      <c r="CU27" s="607"/>
      <c r="CV27" s="607"/>
      <c r="CW27" s="607"/>
      <c r="CX27" s="607"/>
      <c r="CY27" s="608"/>
      <c r="CZ27" s="591">
        <v>5.6</v>
      </c>
      <c r="DA27" s="609"/>
      <c r="DB27" s="609"/>
      <c r="DC27" s="610"/>
      <c r="DD27" s="594">
        <v>31579</v>
      </c>
      <c r="DE27" s="607"/>
      <c r="DF27" s="607"/>
      <c r="DG27" s="607"/>
      <c r="DH27" s="607"/>
      <c r="DI27" s="607"/>
      <c r="DJ27" s="607"/>
      <c r="DK27" s="608"/>
      <c r="DL27" s="594">
        <v>30615</v>
      </c>
      <c r="DM27" s="607"/>
      <c r="DN27" s="607"/>
      <c r="DO27" s="607"/>
      <c r="DP27" s="607"/>
      <c r="DQ27" s="607"/>
      <c r="DR27" s="607"/>
      <c r="DS27" s="607"/>
      <c r="DT27" s="607"/>
      <c r="DU27" s="607"/>
      <c r="DV27" s="608"/>
      <c r="DW27" s="611">
        <v>3.7</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460</v>
      </c>
      <c r="S28" s="589"/>
      <c r="T28" s="589"/>
      <c r="U28" s="589"/>
      <c r="V28" s="589"/>
      <c r="W28" s="589"/>
      <c r="X28" s="589"/>
      <c r="Y28" s="590"/>
      <c r="Z28" s="641">
        <v>0</v>
      </c>
      <c r="AA28" s="641"/>
      <c r="AB28" s="641"/>
      <c r="AC28" s="641"/>
      <c r="AD28" s="642">
        <v>275</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275356</v>
      </c>
      <c r="CS28" s="589"/>
      <c r="CT28" s="589"/>
      <c r="CU28" s="589"/>
      <c r="CV28" s="589"/>
      <c r="CW28" s="589"/>
      <c r="CX28" s="589"/>
      <c r="CY28" s="590"/>
      <c r="CZ28" s="591">
        <v>19.3</v>
      </c>
      <c r="DA28" s="609"/>
      <c r="DB28" s="609"/>
      <c r="DC28" s="610"/>
      <c r="DD28" s="594">
        <v>275356</v>
      </c>
      <c r="DE28" s="589"/>
      <c r="DF28" s="589"/>
      <c r="DG28" s="589"/>
      <c r="DH28" s="589"/>
      <c r="DI28" s="589"/>
      <c r="DJ28" s="589"/>
      <c r="DK28" s="590"/>
      <c r="DL28" s="594">
        <v>170597</v>
      </c>
      <c r="DM28" s="589"/>
      <c r="DN28" s="589"/>
      <c r="DO28" s="589"/>
      <c r="DP28" s="589"/>
      <c r="DQ28" s="589"/>
      <c r="DR28" s="589"/>
      <c r="DS28" s="589"/>
      <c r="DT28" s="589"/>
      <c r="DU28" s="589"/>
      <c r="DV28" s="590"/>
      <c r="DW28" s="611">
        <v>20.6</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764</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76"/>
      <c r="BI29" s="676"/>
      <c r="BJ29" s="676"/>
      <c r="BK29" s="676"/>
      <c r="BL29" s="676"/>
      <c r="BM29" s="676"/>
      <c r="BN29" s="676"/>
      <c r="BO29" s="676"/>
      <c r="BP29" s="676"/>
      <c r="BQ29" s="677"/>
      <c r="BR29" s="648" t="s">
        <v>288</v>
      </c>
      <c r="BS29" s="676"/>
      <c r="BT29" s="676"/>
      <c r="BU29" s="676"/>
      <c r="BV29" s="676"/>
      <c r="BW29" s="676"/>
      <c r="BX29" s="676"/>
      <c r="BY29" s="676"/>
      <c r="BZ29" s="676"/>
      <c r="CA29" s="676"/>
      <c r="CB29" s="677"/>
      <c r="CD29" s="658" t="s">
        <v>289</v>
      </c>
      <c r="CE29" s="659"/>
      <c r="CF29" s="625" t="s">
        <v>290</v>
      </c>
      <c r="CG29" s="622"/>
      <c r="CH29" s="622"/>
      <c r="CI29" s="622"/>
      <c r="CJ29" s="622"/>
      <c r="CK29" s="622"/>
      <c r="CL29" s="622"/>
      <c r="CM29" s="622"/>
      <c r="CN29" s="622"/>
      <c r="CO29" s="622"/>
      <c r="CP29" s="622"/>
      <c r="CQ29" s="623"/>
      <c r="CR29" s="588">
        <v>275356</v>
      </c>
      <c r="CS29" s="607"/>
      <c r="CT29" s="607"/>
      <c r="CU29" s="607"/>
      <c r="CV29" s="607"/>
      <c r="CW29" s="607"/>
      <c r="CX29" s="607"/>
      <c r="CY29" s="608"/>
      <c r="CZ29" s="591">
        <v>19.3</v>
      </c>
      <c r="DA29" s="609"/>
      <c r="DB29" s="609"/>
      <c r="DC29" s="610"/>
      <c r="DD29" s="594">
        <v>275356</v>
      </c>
      <c r="DE29" s="607"/>
      <c r="DF29" s="607"/>
      <c r="DG29" s="607"/>
      <c r="DH29" s="607"/>
      <c r="DI29" s="607"/>
      <c r="DJ29" s="607"/>
      <c r="DK29" s="608"/>
      <c r="DL29" s="594">
        <v>170597</v>
      </c>
      <c r="DM29" s="607"/>
      <c r="DN29" s="607"/>
      <c r="DO29" s="607"/>
      <c r="DP29" s="607"/>
      <c r="DQ29" s="607"/>
      <c r="DR29" s="607"/>
      <c r="DS29" s="607"/>
      <c r="DT29" s="607"/>
      <c r="DU29" s="607"/>
      <c r="DV29" s="608"/>
      <c r="DW29" s="611">
        <v>20.6</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117168</v>
      </c>
      <c r="S30" s="589"/>
      <c r="T30" s="589"/>
      <c r="U30" s="589"/>
      <c r="V30" s="589"/>
      <c r="W30" s="589"/>
      <c r="X30" s="589"/>
      <c r="Y30" s="590"/>
      <c r="Z30" s="641">
        <v>8</v>
      </c>
      <c r="AA30" s="641"/>
      <c r="AB30" s="641"/>
      <c r="AC30" s="641"/>
      <c r="AD30" s="642" t="s">
        <v>222</v>
      </c>
      <c r="AE30" s="642"/>
      <c r="AF30" s="642"/>
      <c r="AG30" s="642"/>
      <c r="AH30" s="642"/>
      <c r="AI30" s="642"/>
      <c r="AJ30" s="642"/>
      <c r="AK30" s="642"/>
      <c r="AL30" s="611" t="s">
        <v>222</v>
      </c>
      <c r="AM30" s="643"/>
      <c r="AN30" s="643"/>
      <c r="AO30" s="644"/>
      <c r="AP30" s="664" t="s">
        <v>292</v>
      </c>
      <c r="AQ30" s="665"/>
      <c r="AR30" s="665"/>
      <c r="AS30" s="665"/>
      <c r="AT30" s="670" t="s">
        <v>293</v>
      </c>
      <c r="AU30" s="182"/>
      <c r="AV30" s="182"/>
      <c r="AW30" s="182"/>
      <c r="AX30" s="673" t="s">
        <v>171</v>
      </c>
      <c r="AY30" s="674"/>
      <c r="AZ30" s="674"/>
      <c r="BA30" s="674"/>
      <c r="BB30" s="674"/>
      <c r="BC30" s="674"/>
      <c r="BD30" s="674"/>
      <c r="BE30" s="674"/>
      <c r="BF30" s="675"/>
      <c r="BG30" s="654">
        <v>97.7</v>
      </c>
      <c r="BH30" s="655"/>
      <c r="BI30" s="655"/>
      <c r="BJ30" s="655"/>
      <c r="BK30" s="655"/>
      <c r="BL30" s="655"/>
      <c r="BM30" s="656">
        <v>92.1</v>
      </c>
      <c r="BN30" s="655"/>
      <c r="BO30" s="655"/>
      <c r="BP30" s="655"/>
      <c r="BQ30" s="657"/>
      <c r="BR30" s="654">
        <v>97.6</v>
      </c>
      <c r="BS30" s="655"/>
      <c r="BT30" s="655"/>
      <c r="BU30" s="655"/>
      <c r="BV30" s="655"/>
      <c r="BW30" s="655"/>
      <c r="BX30" s="656">
        <v>90.6</v>
      </c>
      <c r="BY30" s="655"/>
      <c r="BZ30" s="655"/>
      <c r="CA30" s="655"/>
      <c r="CB30" s="657"/>
      <c r="CD30" s="660"/>
      <c r="CE30" s="661"/>
      <c r="CF30" s="625" t="s">
        <v>294</v>
      </c>
      <c r="CG30" s="622"/>
      <c r="CH30" s="622"/>
      <c r="CI30" s="622"/>
      <c r="CJ30" s="622"/>
      <c r="CK30" s="622"/>
      <c r="CL30" s="622"/>
      <c r="CM30" s="622"/>
      <c r="CN30" s="622"/>
      <c r="CO30" s="622"/>
      <c r="CP30" s="622"/>
      <c r="CQ30" s="623"/>
      <c r="CR30" s="588">
        <v>261052</v>
      </c>
      <c r="CS30" s="589"/>
      <c r="CT30" s="589"/>
      <c r="CU30" s="589"/>
      <c r="CV30" s="589"/>
      <c r="CW30" s="589"/>
      <c r="CX30" s="589"/>
      <c r="CY30" s="590"/>
      <c r="CZ30" s="591">
        <v>18.3</v>
      </c>
      <c r="DA30" s="609"/>
      <c r="DB30" s="609"/>
      <c r="DC30" s="610"/>
      <c r="DD30" s="594">
        <v>261052</v>
      </c>
      <c r="DE30" s="589"/>
      <c r="DF30" s="589"/>
      <c r="DG30" s="589"/>
      <c r="DH30" s="589"/>
      <c r="DI30" s="589"/>
      <c r="DJ30" s="589"/>
      <c r="DK30" s="590"/>
      <c r="DL30" s="594">
        <v>156293</v>
      </c>
      <c r="DM30" s="589"/>
      <c r="DN30" s="589"/>
      <c r="DO30" s="589"/>
      <c r="DP30" s="589"/>
      <c r="DQ30" s="589"/>
      <c r="DR30" s="589"/>
      <c r="DS30" s="589"/>
      <c r="DT30" s="589"/>
      <c r="DU30" s="589"/>
      <c r="DV30" s="590"/>
      <c r="DW30" s="611">
        <v>18.899999999999999</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29876</v>
      </c>
      <c r="S31" s="589"/>
      <c r="T31" s="589"/>
      <c r="U31" s="589"/>
      <c r="V31" s="589"/>
      <c r="W31" s="589"/>
      <c r="X31" s="589"/>
      <c r="Y31" s="590"/>
      <c r="Z31" s="641">
        <v>2</v>
      </c>
      <c r="AA31" s="641"/>
      <c r="AB31" s="641"/>
      <c r="AC31" s="641"/>
      <c r="AD31" s="642" t="s">
        <v>222</v>
      </c>
      <c r="AE31" s="642"/>
      <c r="AF31" s="642"/>
      <c r="AG31" s="642"/>
      <c r="AH31" s="642"/>
      <c r="AI31" s="642"/>
      <c r="AJ31" s="642"/>
      <c r="AK31" s="642"/>
      <c r="AL31" s="611" t="s">
        <v>222</v>
      </c>
      <c r="AM31" s="643"/>
      <c r="AN31" s="643"/>
      <c r="AO31" s="644"/>
      <c r="AP31" s="666"/>
      <c r="AQ31" s="667"/>
      <c r="AR31" s="667"/>
      <c r="AS31" s="667"/>
      <c r="AT31" s="671"/>
      <c r="AU31" s="181" t="s">
        <v>296</v>
      </c>
      <c r="AV31" s="181"/>
      <c r="AW31" s="181"/>
      <c r="AX31" s="585" t="s">
        <v>297</v>
      </c>
      <c r="AY31" s="586"/>
      <c r="AZ31" s="586"/>
      <c r="BA31" s="586"/>
      <c r="BB31" s="586"/>
      <c r="BC31" s="586"/>
      <c r="BD31" s="586"/>
      <c r="BE31" s="586"/>
      <c r="BF31" s="587"/>
      <c r="BG31" s="652">
        <v>98.4</v>
      </c>
      <c r="BH31" s="607"/>
      <c r="BI31" s="607"/>
      <c r="BJ31" s="607"/>
      <c r="BK31" s="607"/>
      <c r="BL31" s="607"/>
      <c r="BM31" s="643">
        <v>94</v>
      </c>
      <c r="BN31" s="653"/>
      <c r="BO31" s="653"/>
      <c r="BP31" s="653"/>
      <c r="BQ31" s="617"/>
      <c r="BR31" s="652">
        <v>98.4</v>
      </c>
      <c r="BS31" s="607"/>
      <c r="BT31" s="607"/>
      <c r="BU31" s="607"/>
      <c r="BV31" s="607"/>
      <c r="BW31" s="607"/>
      <c r="BX31" s="643">
        <v>92.7</v>
      </c>
      <c r="BY31" s="653"/>
      <c r="BZ31" s="653"/>
      <c r="CA31" s="653"/>
      <c r="CB31" s="617"/>
      <c r="CD31" s="660"/>
      <c r="CE31" s="661"/>
      <c r="CF31" s="625" t="s">
        <v>298</v>
      </c>
      <c r="CG31" s="622"/>
      <c r="CH31" s="622"/>
      <c r="CI31" s="622"/>
      <c r="CJ31" s="622"/>
      <c r="CK31" s="622"/>
      <c r="CL31" s="622"/>
      <c r="CM31" s="622"/>
      <c r="CN31" s="622"/>
      <c r="CO31" s="622"/>
      <c r="CP31" s="622"/>
      <c r="CQ31" s="623"/>
      <c r="CR31" s="588">
        <v>14304</v>
      </c>
      <c r="CS31" s="607"/>
      <c r="CT31" s="607"/>
      <c r="CU31" s="607"/>
      <c r="CV31" s="607"/>
      <c r="CW31" s="607"/>
      <c r="CX31" s="607"/>
      <c r="CY31" s="608"/>
      <c r="CZ31" s="591">
        <v>1</v>
      </c>
      <c r="DA31" s="609"/>
      <c r="DB31" s="609"/>
      <c r="DC31" s="610"/>
      <c r="DD31" s="594">
        <v>14304</v>
      </c>
      <c r="DE31" s="607"/>
      <c r="DF31" s="607"/>
      <c r="DG31" s="607"/>
      <c r="DH31" s="607"/>
      <c r="DI31" s="607"/>
      <c r="DJ31" s="607"/>
      <c r="DK31" s="608"/>
      <c r="DL31" s="594">
        <v>14304</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15753</v>
      </c>
      <c r="S32" s="589"/>
      <c r="T32" s="589"/>
      <c r="U32" s="589"/>
      <c r="V32" s="589"/>
      <c r="W32" s="589"/>
      <c r="X32" s="589"/>
      <c r="Y32" s="590"/>
      <c r="Z32" s="641">
        <v>1.1000000000000001</v>
      </c>
      <c r="AA32" s="641"/>
      <c r="AB32" s="641"/>
      <c r="AC32" s="641"/>
      <c r="AD32" s="642">
        <v>19</v>
      </c>
      <c r="AE32" s="642"/>
      <c r="AF32" s="642"/>
      <c r="AG32" s="642"/>
      <c r="AH32" s="642"/>
      <c r="AI32" s="642"/>
      <c r="AJ32" s="642"/>
      <c r="AK32" s="642"/>
      <c r="AL32" s="611">
        <v>0</v>
      </c>
      <c r="AM32" s="643"/>
      <c r="AN32" s="643"/>
      <c r="AO32" s="644"/>
      <c r="AP32" s="668"/>
      <c r="AQ32" s="669"/>
      <c r="AR32" s="669"/>
      <c r="AS32" s="669"/>
      <c r="AT32" s="672"/>
      <c r="AU32" s="183"/>
      <c r="AV32" s="183"/>
      <c r="AW32" s="183"/>
      <c r="AX32" s="569" t="s">
        <v>300</v>
      </c>
      <c r="AY32" s="570"/>
      <c r="AZ32" s="570"/>
      <c r="BA32" s="570"/>
      <c r="BB32" s="570"/>
      <c r="BC32" s="570"/>
      <c r="BD32" s="570"/>
      <c r="BE32" s="570"/>
      <c r="BF32" s="571"/>
      <c r="BG32" s="651">
        <v>97.1</v>
      </c>
      <c r="BH32" s="573"/>
      <c r="BI32" s="573"/>
      <c r="BJ32" s="573"/>
      <c r="BK32" s="573"/>
      <c r="BL32" s="573"/>
      <c r="BM32" s="636">
        <v>90</v>
      </c>
      <c r="BN32" s="573"/>
      <c r="BO32" s="573"/>
      <c r="BP32" s="573"/>
      <c r="BQ32" s="630"/>
      <c r="BR32" s="651">
        <v>96.8</v>
      </c>
      <c r="BS32" s="573"/>
      <c r="BT32" s="573"/>
      <c r="BU32" s="573"/>
      <c r="BV32" s="573"/>
      <c r="BW32" s="573"/>
      <c r="BX32" s="636">
        <v>88.3</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109149</v>
      </c>
      <c r="S33" s="589"/>
      <c r="T33" s="589"/>
      <c r="U33" s="589"/>
      <c r="V33" s="589"/>
      <c r="W33" s="589"/>
      <c r="X33" s="589"/>
      <c r="Y33" s="590"/>
      <c r="Z33" s="641">
        <v>7.4</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562885</v>
      </c>
      <c r="CS33" s="607"/>
      <c r="CT33" s="607"/>
      <c r="CU33" s="607"/>
      <c r="CV33" s="607"/>
      <c r="CW33" s="607"/>
      <c r="CX33" s="607"/>
      <c r="CY33" s="608"/>
      <c r="CZ33" s="591">
        <v>39.5</v>
      </c>
      <c r="DA33" s="609"/>
      <c r="DB33" s="609"/>
      <c r="DC33" s="610"/>
      <c r="DD33" s="594">
        <v>463728</v>
      </c>
      <c r="DE33" s="607"/>
      <c r="DF33" s="607"/>
      <c r="DG33" s="607"/>
      <c r="DH33" s="607"/>
      <c r="DI33" s="607"/>
      <c r="DJ33" s="607"/>
      <c r="DK33" s="608"/>
      <c r="DL33" s="594">
        <v>404435</v>
      </c>
      <c r="DM33" s="607"/>
      <c r="DN33" s="607"/>
      <c r="DO33" s="607"/>
      <c r="DP33" s="607"/>
      <c r="DQ33" s="607"/>
      <c r="DR33" s="607"/>
      <c r="DS33" s="607"/>
      <c r="DT33" s="607"/>
      <c r="DU33" s="607"/>
      <c r="DV33" s="608"/>
      <c r="DW33" s="611">
        <v>48.9</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123093</v>
      </c>
      <c r="CS34" s="589"/>
      <c r="CT34" s="589"/>
      <c r="CU34" s="589"/>
      <c r="CV34" s="589"/>
      <c r="CW34" s="589"/>
      <c r="CX34" s="589"/>
      <c r="CY34" s="590"/>
      <c r="CZ34" s="591">
        <v>8.6</v>
      </c>
      <c r="DA34" s="609"/>
      <c r="DB34" s="609"/>
      <c r="DC34" s="610"/>
      <c r="DD34" s="594">
        <v>87933</v>
      </c>
      <c r="DE34" s="589"/>
      <c r="DF34" s="589"/>
      <c r="DG34" s="589"/>
      <c r="DH34" s="589"/>
      <c r="DI34" s="589"/>
      <c r="DJ34" s="589"/>
      <c r="DK34" s="590"/>
      <c r="DL34" s="594">
        <v>63850</v>
      </c>
      <c r="DM34" s="589"/>
      <c r="DN34" s="589"/>
      <c r="DO34" s="589"/>
      <c r="DP34" s="589"/>
      <c r="DQ34" s="589"/>
      <c r="DR34" s="589"/>
      <c r="DS34" s="589"/>
      <c r="DT34" s="589"/>
      <c r="DU34" s="589"/>
      <c r="DV34" s="590"/>
      <c r="DW34" s="611">
        <v>7.7</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46949</v>
      </c>
      <c r="S35" s="589"/>
      <c r="T35" s="589"/>
      <c r="U35" s="589"/>
      <c r="V35" s="589"/>
      <c r="W35" s="589"/>
      <c r="X35" s="589"/>
      <c r="Y35" s="590"/>
      <c r="Z35" s="641">
        <v>3.2</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145880</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63111</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1593</v>
      </c>
      <c r="CS35" s="607"/>
      <c r="CT35" s="607"/>
      <c r="CU35" s="607"/>
      <c r="CV35" s="607"/>
      <c r="CW35" s="607"/>
      <c r="CX35" s="607"/>
      <c r="CY35" s="608"/>
      <c r="CZ35" s="591">
        <v>0.1</v>
      </c>
      <c r="DA35" s="609"/>
      <c r="DB35" s="609"/>
      <c r="DC35" s="610"/>
      <c r="DD35" s="594">
        <v>902</v>
      </c>
      <c r="DE35" s="607"/>
      <c r="DF35" s="607"/>
      <c r="DG35" s="607"/>
      <c r="DH35" s="607"/>
      <c r="DI35" s="607"/>
      <c r="DJ35" s="607"/>
      <c r="DK35" s="608"/>
      <c r="DL35" s="594">
        <v>902</v>
      </c>
      <c r="DM35" s="607"/>
      <c r="DN35" s="607"/>
      <c r="DO35" s="607"/>
      <c r="DP35" s="607"/>
      <c r="DQ35" s="607"/>
      <c r="DR35" s="607"/>
      <c r="DS35" s="607"/>
      <c r="DT35" s="607"/>
      <c r="DU35" s="607"/>
      <c r="DV35" s="608"/>
      <c r="DW35" s="611">
        <v>0.1</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1469375</v>
      </c>
      <c r="S36" s="629"/>
      <c r="T36" s="629"/>
      <c r="U36" s="629"/>
      <c r="V36" s="629"/>
      <c r="W36" s="629"/>
      <c r="X36" s="629"/>
      <c r="Y36" s="632"/>
      <c r="Z36" s="633">
        <v>100</v>
      </c>
      <c r="AA36" s="633"/>
      <c r="AB36" s="633"/>
      <c r="AC36" s="633"/>
      <c r="AD36" s="634">
        <v>779535</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24137</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59614</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304555</v>
      </c>
      <c r="CS36" s="589"/>
      <c r="CT36" s="589"/>
      <c r="CU36" s="589"/>
      <c r="CV36" s="589"/>
      <c r="CW36" s="589"/>
      <c r="CX36" s="589"/>
      <c r="CY36" s="590"/>
      <c r="CZ36" s="591">
        <v>21.4</v>
      </c>
      <c r="DA36" s="609"/>
      <c r="DB36" s="609"/>
      <c r="DC36" s="610"/>
      <c r="DD36" s="594">
        <v>253159</v>
      </c>
      <c r="DE36" s="589"/>
      <c r="DF36" s="589"/>
      <c r="DG36" s="589"/>
      <c r="DH36" s="589"/>
      <c r="DI36" s="589"/>
      <c r="DJ36" s="589"/>
      <c r="DK36" s="590"/>
      <c r="DL36" s="594">
        <v>238778</v>
      </c>
      <c r="DM36" s="589"/>
      <c r="DN36" s="589"/>
      <c r="DO36" s="589"/>
      <c r="DP36" s="589"/>
      <c r="DQ36" s="589"/>
      <c r="DR36" s="589"/>
      <c r="DS36" s="589"/>
      <c r="DT36" s="589"/>
      <c r="DU36" s="589"/>
      <c r="DV36" s="590"/>
      <c r="DW36" s="611">
        <v>28.9</v>
      </c>
      <c r="DX36" s="612"/>
      <c r="DY36" s="612"/>
      <c r="DZ36" s="612"/>
      <c r="EA36" s="612"/>
      <c r="EB36" s="612"/>
      <c r="EC36" s="613"/>
    </row>
    <row r="37" spans="2:133" ht="11.25" customHeight="1">
      <c r="AQ37" s="614" t="s">
        <v>316</v>
      </c>
      <c r="AR37" s="615"/>
      <c r="AS37" s="615"/>
      <c r="AT37" s="615"/>
      <c r="AU37" s="615"/>
      <c r="AV37" s="615"/>
      <c r="AW37" s="615"/>
      <c r="AX37" s="615"/>
      <c r="AY37" s="616"/>
      <c r="AZ37" s="588">
        <v>11665</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269</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207220</v>
      </c>
      <c r="CS37" s="607"/>
      <c r="CT37" s="607"/>
      <c r="CU37" s="607"/>
      <c r="CV37" s="607"/>
      <c r="CW37" s="607"/>
      <c r="CX37" s="607"/>
      <c r="CY37" s="608"/>
      <c r="CZ37" s="591">
        <v>14.5</v>
      </c>
      <c r="DA37" s="609"/>
      <c r="DB37" s="609"/>
      <c r="DC37" s="610"/>
      <c r="DD37" s="594">
        <v>194742</v>
      </c>
      <c r="DE37" s="607"/>
      <c r="DF37" s="607"/>
      <c r="DG37" s="607"/>
      <c r="DH37" s="607"/>
      <c r="DI37" s="607"/>
      <c r="DJ37" s="607"/>
      <c r="DK37" s="608"/>
      <c r="DL37" s="594">
        <v>193692</v>
      </c>
      <c r="DM37" s="607"/>
      <c r="DN37" s="607"/>
      <c r="DO37" s="607"/>
      <c r="DP37" s="607"/>
      <c r="DQ37" s="607"/>
      <c r="DR37" s="607"/>
      <c r="DS37" s="607"/>
      <c r="DT37" s="607"/>
      <c r="DU37" s="607"/>
      <c r="DV37" s="608"/>
      <c r="DW37" s="611">
        <v>23.4</v>
      </c>
      <c r="DX37" s="612"/>
      <c r="DY37" s="612"/>
      <c r="DZ37" s="612"/>
      <c r="EA37" s="612"/>
      <c r="EB37" s="612"/>
      <c r="EC37" s="613"/>
    </row>
    <row r="38" spans="2:133" ht="11.25" customHeight="1">
      <c r="AQ38" s="614" t="s">
        <v>319</v>
      </c>
      <c r="AR38" s="615"/>
      <c r="AS38" s="615"/>
      <c r="AT38" s="615"/>
      <c r="AU38" s="615"/>
      <c r="AV38" s="615"/>
      <c r="AW38" s="615"/>
      <c r="AX38" s="615"/>
      <c r="AY38" s="616"/>
      <c r="AZ38" s="588">
        <v>1653</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461</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132562</v>
      </c>
      <c r="CS38" s="589"/>
      <c r="CT38" s="589"/>
      <c r="CU38" s="589"/>
      <c r="CV38" s="589"/>
      <c r="CW38" s="589"/>
      <c r="CX38" s="589"/>
      <c r="CY38" s="590"/>
      <c r="CZ38" s="591">
        <v>9.3000000000000007</v>
      </c>
      <c r="DA38" s="609"/>
      <c r="DB38" s="609"/>
      <c r="DC38" s="610"/>
      <c r="DD38" s="594">
        <v>121734</v>
      </c>
      <c r="DE38" s="589"/>
      <c r="DF38" s="589"/>
      <c r="DG38" s="589"/>
      <c r="DH38" s="589"/>
      <c r="DI38" s="589"/>
      <c r="DJ38" s="589"/>
      <c r="DK38" s="590"/>
      <c r="DL38" s="594">
        <v>100905</v>
      </c>
      <c r="DM38" s="589"/>
      <c r="DN38" s="589"/>
      <c r="DO38" s="589"/>
      <c r="DP38" s="589"/>
      <c r="DQ38" s="589"/>
      <c r="DR38" s="589"/>
      <c r="DS38" s="589"/>
      <c r="DT38" s="589"/>
      <c r="DU38" s="589"/>
      <c r="DV38" s="590"/>
      <c r="DW38" s="611">
        <v>12.2</v>
      </c>
      <c r="DX38" s="612"/>
      <c r="DY38" s="612"/>
      <c r="DZ38" s="612"/>
      <c r="EA38" s="612"/>
      <c r="EB38" s="612"/>
      <c r="EC38" s="613"/>
    </row>
    <row r="39" spans="2:133" ht="11.25" customHeight="1">
      <c r="AQ39" s="614" t="s">
        <v>322</v>
      </c>
      <c r="AR39" s="615"/>
      <c r="AS39" s="615"/>
      <c r="AT39" s="615"/>
      <c r="AU39" s="615"/>
      <c r="AV39" s="615"/>
      <c r="AW39" s="615"/>
      <c r="AX39" s="615"/>
      <c r="AY39" s="616"/>
      <c r="AZ39" s="588" t="s">
        <v>222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84</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1082</v>
      </c>
      <c r="CS39" s="607"/>
      <c r="CT39" s="607"/>
      <c r="CU39" s="607"/>
      <c r="CV39" s="607"/>
      <c r="CW39" s="607"/>
      <c r="CX39" s="607"/>
      <c r="CY39" s="608"/>
      <c r="CZ39" s="591">
        <v>0.1</v>
      </c>
      <c r="DA39" s="609"/>
      <c r="DB39" s="609"/>
      <c r="DC39" s="610"/>
      <c r="DD39" s="594" t="s">
        <v>222</v>
      </c>
      <c r="DE39" s="607"/>
      <c r="DF39" s="607"/>
      <c r="DG39" s="607"/>
      <c r="DH39" s="607"/>
      <c r="DI39" s="607"/>
      <c r="DJ39" s="607"/>
      <c r="DK39" s="608"/>
      <c r="DL39" s="594" t="s">
        <v>222</v>
      </c>
      <c r="DM39" s="607"/>
      <c r="DN39" s="607"/>
      <c r="DO39" s="607"/>
      <c r="DP39" s="607"/>
      <c r="DQ39" s="607"/>
      <c r="DR39" s="607"/>
      <c r="DS39" s="607"/>
      <c r="DT39" s="607"/>
      <c r="DU39" s="607"/>
      <c r="DV39" s="608"/>
      <c r="DW39" s="611" t="s">
        <v>222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17350</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139</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t="s">
        <v>222</v>
      </c>
      <c r="CS40" s="589"/>
      <c r="CT40" s="589"/>
      <c r="CU40" s="589"/>
      <c r="CV40" s="589"/>
      <c r="CW40" s="589"/>
      <c r="CX40" s="589"/>
      <c r="CY40" s="590"/>
      <c r="CZ40" s="591" t="s">
        <v>222</v>
      </c>
      <c r="DA40" s="609"/>
      <c r="DB40" s="609"/>
      <c r="DC40" s="610"/>
      <c r="DD40" s="594" t="s">
        <v>222</v>
      </c>
      <c r="DE40" s="589"/>
      <c r="DF40" s="589"/>
      <c r="DG40" s="589"/>
      <c r="DH40" s="589"/>
      <c r="DI40" s="589"/>
      <c r="DJ40" s="589"/>
      <c r="DK40" s="590"/>
      <c r="DL40" s="594" t="s">
        <v>222</v>
      </c>
      <c r="DM40" s="589"/>
      <c r="DN40" s="589"/>
      <c r="DO40" s="589"/>
      <c r="DP40" s="589"/>
      <c r="DQ40" s="589"/>
      <c r="DR40" s="589"/>
      <c r="DS40" s="589"/>
      <c r="DT40" s="589"/>
      <c r="DU40" s="589"/>
      <c r="DV40" s="590"/>
      <c r="DW40" s="611" t="s">
        <v>222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91075</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332</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216</v>
      </c>
      <c r="CS41" s="607"/>
      <c r="CT41" s="607"/>
      <c r="CU41" s="607"/>
      <c r="CV41" s="607"/>
      <c r="CW41" s="607"/>
      <c r="CX41" s="607"/>
      <c r="CY41" s="608"/>
      <c r="CZ41" s="591" t="s">
        <v>216</v>
      </c>
      <c r="DA41" s="609"/>
      <c r="DB41" s="609"/>
      <c r="DC41" s="610"/>
      <c r="DD41" s="594" t="s">
        <v>216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158395</v>
      </c>
      <c r="CS42" s="589"/>
      <c r="CT42" s="589"/>
      <c r="CU42" s="589"/>
      <c r="CV42" s="589"/>
      <c r="CW42" s="589"/>
      <c r="CX42" s="589"/>
      <c r="CY42" s="590"/>
      <c r="CZ42" s="591">
        <v>11.1</v>
      </c>
      <c r="DA42" s="592"/>
      <c r="DB42" s="592"/>
      <c r="DC42" s="593"/>
      <c r="DD42" s="594">
        <v>24020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7534</v>
      </c>
      <c r="CS43" s="607"/>
      <c r="CT43" s="607"/>
      <c r="CU43" s="607"/>
      <c r="CV43" s="607"/>
      <c r="CW43" s="607"/>
      <c r="CX43" s="607"/>
      <c r="CY43" s="608"/>
      <c r="CZ43" s="591">
        <v>0.5</v>
      </c>
      <c r="DA43" s="609"/>
      <c r="DB43" s="609"/>
      <c r="DC43" s="610"/>
      <c r="DD43" s="594">
        <v>1156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289</v>
      </c>
      <c r="CE44" s="602"/>
      <c r="CF44" s="585" t="s">
        <v>337</v>
      </c>
      <c r="CG44" s="586"/>
      <c r="CH44" s="586"/>
      <c r="CI44" s="586"/>
      <c r="CJ44" s="586"/>
      <c r="CK44" s="586"/>
      <c r="CL44" s="586"/>
      <c r="CM44" s="586"/>
      <c r="CN44" s="586"/>
      <c r="CO44" s="586"/>
      <c r="CP44" s="586"/>
      <c r="CQ44" s="587"/>
      <c r="CR44" s="588">
        <v>154090</v>
      </c>
      <c r="CS44" s="589"/>
      <c r="CT44" s="589"/>
      <c r="CU44" s="589"/>
      <c r="CV44" s="589"/>
      <c r="CW44" s="589"/>
      <c r="CX44" s="589"/>
      <c r="CY44" s="590"/>
      <c r="CZ44" s="591">
        <v>10.8</v>
      </c>
      <c r="DA44" s="592"/>
      <c r="DB44" s="592"/>
      <c r="DC44" s="593"/>
      <c r="DD44" s="594">
        <v>23638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125858</v>
      </c>
      <c r="CS45" s="607"/>
      <c r="CT45" s="607"/>
      <c r="CU45" s="607"/>
      <c r="CV45" s="607"/>
      <c r="CW45" s="607"/>
      <c r="CX45" s="607"/>
      <c r="CY45" s="608"/>
      <c r="CZ45" s="591">
        <v>8.8000000000000007</v>
      </c>
      <c r="DA45" s="609"/>
      <c r="DB45" s="609"/>
      <c r="DC45" s="610"/>
      <c r="DD45" s="594">
        <v>9485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28232</v>
      </c>
      <c r="CS46" s="589"/>
      <c r="CT46" s="589"/>
      <c r="CU46" s="589"/>
      <c r="CV46" s="589"/>
      <c r="CW46" s="589"/>
      <c r="CX46" s="589"/>
      <c r="CY46" s="590"/>
      <c r="CZ46" s="591">
        <v>2</v>
      </c>
      <c r="DA46" s="592"/>
      <c r="DB46" s="592"/>
      <c r="DC46" s="593"/>
      <c r="DD46" s="594">
        <v>14153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4305</v>
      </c>
      <c r="CS47" s="607"/>
      <c r="CT47" s="607"/>
      <c r="CU47" s="607"/>
      <c r="CV47" s="607"/>
      <c r="CW47" s="607"/>
      <c r="CX47" s="607"/>
      <c r="CY47" s="608"/>
      <c r="CZ47" s="591">
        <v>0.3</v>
      </c>
      <c r="DA47" s="609"/>
      <c r="DB47" s="609"/>
      <c r="DC47" s="610"/>
      <c r="DD47" s="594">
        <v>382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222</v>
      </c>
      <c r="CS48" s="589"/>
      <c r="CT48" s="589"/>
      <c r="CU48" s="589"/>
      <c r="CV48" s="589"/>
      <c r="CW48" s="589"/>
      <c r="CX48" s="589"/>
      <c r="CY48" s="590"/>
      <c r="CZ48" s="591" t="s">
        <v>222</v>
      </c>
      <c r="DA48" s="592"/>
      <c r="DB48" s="592"/>
      <c r="DC48" s="593"/>
      <c r="DD48" s="594" t="s">
        <v>222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1425605</v>
      </c>
      <c r="CS49" s="573"/>
      <c r="CT49" s="573"/>
      <c r="CU49" s="573"/>
      <c r="CV49" s="573"/>
      <c r="CW49" s="573"/>
      <c r="CX49" s="573"/>
      <c r="CY49" s="574"/>
      <c r="CZ49" s="575">
        <v>100</v>
      </c>
      <c r="DA49" s="576"/>
      <c r="DB49" s="576"/>
      <c r="DC49" s="577"/>
      <c r="DD49" s="578">
        <v>1094042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AA33" sqref="AA33:AE3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1506</v>
      </c>
      <c r="R7" s="1101"/>
      <c r="S7" s="1101"/>
      <c r="T7" s="1101"/>
      <c r="U7" s="1101"/>
      <c r="V7" s="1101">
        <v>1462</v>
      </c>
      <c r="W7" s="1101"/>
      <c r="X7" s="1101"/>
      <c r="Y7" s="1101"/>
      <c r="Z7" s="1101"/>
      <c r="AA7" s="1101">
        <v>44</v>
      </c>
      <c r="AB7" s="1101"/>
      <c r="AC7" s="1101"/>
      <c r="AD7" s="1101"/>
      <c r="AE7" s="1102"/>
      <c r="AF7" s="1103">
        <v>35</v>
      </c>
      <c r="AG7" s="1104"/>
      <c r="AH7" s="1104"/>
      <c r="AI7" s="1104"/>
      <c r="AJ7" s="1105"/>
      <c r="AK7" s="1087">
        <v>117</v>
      </c>
      <c r="AL7" s="1088"/>
      <c r="AM7" s="1088"/>
      <c r="AN7" s="1088"/>
      <c r="AO7" s="1088"/>
      <c r="AP7" s="1088">
        <v>1094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540</v>
      </c>
      <c r="BT7" s="1092"/>
      <c r="BU7" s="1092"/>
      <c r="BV7" s="1092"/>
      <c r="BW7" s="1092"/>
      <c r="BX7" s="1092"/>
      <c r="BY7" s="1092"/>
      <c r="BZ7" s="1092"/>
      <c r="CA7" s="1092"/>
      <c r="CB7" s="1092"/>
      <c r="CC7" s="1092"/>
      <c r="CD7" s="1092"/>
      <c r="CE7" s="1092"/>
      <c r="CF7" s="1092"/>
      <c r="CG7" s="1093"/>
      <c r="CH7" s="1084">
        <v>10</v>
      </c>
      <c r="CI7" s="1085"/>
      <c r="CJ7" s="1085"/>
      <c r="CK7" s="1085"/>
      <c r="CL7" s="1086"/>
      <c r="CM7" s="1084">
        <v>61</v>
      </c>
      <c r="CN7" s="1085"/>
      <c r="CO7" s="1085"/>
      <c r="CP7" s="1085"/>
      <c r="CQ7" s="1086"/>
      <c r="CR7" s="1084">
        <v>80</v>
      </c>
      <c r="CS7" s="1085"/>
      <c r="CT7" s="1085"/>
      <c r="CU7" s="1085"/>
      <c r="CV7" s="1086"/>
      <c r="CW7" s="1084">
        <v>26</v>
      </c>
      <c r="CX7" s="1085"/>
      <c r="CY7" s="1085"/>
      <c r="CZ7" s="1085"/>
      <c r="DA7" s="1086"/>
      <c r="DB7" s="1084" t="s">
        <v>524</v>
      </c>
      <c r="DC7" s="1085"/>
      <c r="DD7" s="1085"/>
      <c r="DE7" s="1085"/>
      <c r="DF7" s="1086"/>
      <c r="DG7" s="1084" t="s">
        <v>524</v>
      </c>
      <c r="DH7" s="1085"/>
      <c r="DI7" s="1085"/>
      <c r="DJ7" s="1085"/>
      <c r="DK7" s="1086"/>
      <c r="DL7" s="1084" t="s">
        <v>524</v>
      </c>
      <c r="DM7" s="1085"/>
      <c r="DN7" s="1085"/>
      <c r="DO7" s="1085"/>
      <c r="DP7" s="1086"/>
      <c r="DQ7" s="1084" t="s">
        <v>524</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1469</v>
      </c>
      <c r="R23" s="1065"/>
      <c r="S23" s="1065"/>
      <c r="T23" s="1065"/>
      <c r="U23" s="1065"/>
      <c r="V23" s="1065">
        <v>1426</v>
      </c>
      <c r="W23" s="1065"/>
      <c r="X23" s="1065"/>
      <c r="Y23" s="1065"/>
      <c r="Z23" s="1065"/>
      <c r="AA23" s="1065">
        <v>44</v>
      </c>
      <c r="AB23" s="1065"/>
      <c r="AC23" s="1065"/>
      <c r="AD23" s="1065"/>
      <c r="AE23" s="1066"/>
      <c r="AF23" s="1067">
        <v>35</v>
      </c>
      <c r="AG23" s="1065"/>
      <c r="AH23" s="1065"/>
      <c r="AI23" s="1065"/>
      <c r="AJ23" s="1068"/>
      <c r="AK23" s="1069"/>
      <c r="AL23" s="1070"/>
      <c r="AM23" s="1070"/>
      <c r="AN23" s="1070"/>
      <c r="AO23" s="1070"/>
      <c r="AP23" s="1065">
        <v>1094</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293</v>
      </c>
      <c r="R28" s="1050"/>
      <c r="S28" s="1050"/>
      <c r="T28" s="1050"/>
      <c r="U28" s="1050"/>
      <c r="V28" s="1050">
        <v>230</v>
      </c>
      <c r="W28" s="1050"/>
      <c r="X28" s="1050"/>
      <c r="Y28" s="1050"/>
      <c r="Z28" s="1050"/>
      <c r="AA28" s="1050">
        <v>63</v>
      </c>
      <c r="AB28" s="1050"/>
      <c r="AC28" s="1050"/>
      <c r="AD28" s="1050"/>
      <c r="AE28" s="1051"/>
      <c r="AF28" s="1052">
        <v>63</v>
      </c>
      <c r="AG28" s="1050"/>
      <c r="AH28" s="1050"/>
      <c r="AI28" s="1050"/>
      <c r="AJ28" s="1053"/>
      <c r="AK28" s="1054">
        <v>17</v>
      </c>
      <c r="AL28" s="1042"/>
      <c r="AM28" s="1042"/>
      <c r="AN28" s="1042"/>
      <c r="AO28" s="1042"/>
      <c r="AP28" s="1042" t="s">
        <v>524</v>
      </c>
      <c r="AQ28" s="1042"/>
      <c r="AR28" s="1042"/>
      <c r="AS28" s="1042"/>
      <c r="AT28" s="1042"/>
      <c r="AU28" s="1042" t="s">
        <v>524</v>
      </c>
      <c r="AV28" s="1042"/>
      <c r="AW28" s="1042"/>
      <c r="AX28" s="1042"/>
      <c r="AY28" s="1042"/>
      <c r="AZ28" s="1043" t="s">
        <v>524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256</v>
      </c>
      <c r="R29" s="1040"/>
      <c r="S29" s="1040"/>
      <c r="T29" s="1040"/>
      <c r="U29" s="1040"/>
      <c r="V29" s="1040">
        <v>246</v>
      </c>
      <c r="W29" s="1040"/>
      <c r="X29" s="1040"/>
      <c r="Y29" s="1040"/>
      <c r="Z29" s="1040"/>
      <c r="AA29" s="1040">
        <v>10</v>
      </c>
      <c r="AB29" s="1040"/>
      <c r="AC29" s="1040"/>
      <c r="AD29" s="1040"/>
      <c r="AE29" s="1041"/>
      <c r="AF29" s="1033">
        <v>10</v>
      </c>
      <c r="AG29" s="1034"/>
      <c r="AH29" s="1034"/>
      <c r="AI29" s="1034"/>
      <c r="AJ29" s="1035"/>
      <c r="AK29" s="976">
        <v>10</v>
      </c>
      <c r="AL29" s="967"/>
      <c r="AM29" s="967"/>
      <c r="AN29" s="967"/>
      <c r="AO29" s="967"/>
      <c r="AP29" s="967" t="s">
        <v>524</v>
      </c>
      <c r="AQ29" s="967"/>
      <c r="AR29" s="967"/>
      <c r="AS29" s="967"/>
      <c r="AT29" s="967"/>
      <c r="AU29" s="967" t="s">
        <v>524</v>
      </c>
      <c r="AV29" s="967"/>
      <c r="AW29" s="967"/>
      <c r="AX29" s="967"/>
      <c r="AY29" s="967"/>
      <c r="AZ29" s="1038" t="s">
        <v>524</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60</v>
      </c>
      <c r="R30" s="1040"/>
      <c r="S30" s="1040"/>
      <c r="T30" s="1040"/>
      <c r="U30" s="1040"/>
      <c r="V30" s="1040">
        <v>59</v>
      </c>
      <c r="W30" s="1040"/>
      <c r="X30" s="1040"/>
      <c r="Y30" s="1040"/>
      <c r="Z30" s="1040"/>
      <c r="AA30" s="1040">
        <v>1</v>
      </c>
      <c r="AB30" s="1040"/>
      <c r="AC30" s="1040"/>
      <c r="AD30" s="1040"/>
      <c r="AE30" s="1041"/>
      <c r="AF30" s="1033">
        <v>1</v>
      </c>
      <c r="AG30" s="1034"/>
      <c r="AH30" s="1034"/>
      <c r="AI30" s="1034"/>
      <c r="AJ30" s="1035"/>
      <c r="AK30" s="976">
        <v>42</v>
      </c>
      <c r="AL30" s="967"/>
      <c r="AM30" s="967"/>
      <c r="AN30" s="967"/>
      <c r="AO30" s="967"/>
      <c r="AP30" s="967" t="s">
        <v>524</v>
      </c>
      <c r="AQ30" s="967"/>
      <c r="AR30" s="967"/>
      <c r="AS30" s="967"/>
      <c r="AT30" s="967"/>
      <c r="AU30" s="967" t="s">
        <v>524</v>
      </c>
      <c r="AV30" s="967"/>
      <c r="AW30" s="967"/>
      <c r="AX30" s="967"/>
      <c r="AY30" s="967"/>
      <c r="AZ30" s="1038" t="s">
        <v>524</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71</v>
      </c>
      <c r="R31" s="1040"/>
      <c r="S31" s="1040"/>
      <c r="T31" s="1040"/>
      <c r="U31" s="1040"/>
      <c r="V31" s="1040">
        <v>65</v>
      </c>
      <c r="W31" s="1040"/>
      <c r="X31" s="1040"/>
      <c r="Y31" s="1040"/>
      <c r="Z31" s="1040"/>
      <c r="AA31" s="1040">
        <v>6</v>
      </c>
      <c r="AB31" s="1040"/>
      <c r="AC31" s="1040"/>
      <c r="AD31" s="1040"/>
      <c r="AE31" s="1041"/>
      <c r="AF31" s="1033">
        <v>6</v>
      </c>
      <c r="AG31" s="1034"/>
      <c r="AH31" s="1034"/>
      <c r="AI31" s="1034"/>
      <c r="AJ31" s="1035"/>
      <c r="AK31" s="976">
        <v>24</v>
      </c>
      <c r="AL31" s="967"/>
      <c r="AM31" s="967"/>
      <c r="AN31" s="967"/>
      <c r="AO31" s="967"/>
      <c r="AP31" s="967">
        <v>268</v>
      </c>
      <c r="AQ31" s="967"/>
      <c r="AR31" s="967"/>
      <c r="AS31" s="967"/>
      <c r="AT31" s="967"/>
      <c r="AU31" s="967">
        <v>178</v>
      </c>
      <c r="AV31" s="967"/>
      <c r="AW31" s="967"/>
      <c r="AX31" s="967"/>
      <c r="AY31" s="967"/>
      <c r="AZ31" s="1038" t="s">
        <v>524</v>
      </c>
      <c r="BA31" s="1038"/>
      <c r="BB31" s="1038"/>
      <c r="BC31" s="1038"/>
      <c r="BD31" s="1038"/>
      <c r="BE31" s="1022" t="s">
        <v>383</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384</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80</v>
      </c>
      <c r="AG63" s="955"/>
      <c r="AH63" s="955"/>
      <c r="AI63" s="955"/>
      <c r="AJ63" s="1020"/>
      <c r="AK63" s="1021"/>
      <c r="AL63" s="959"/>
      <c r="AM63" s="959"/>
      <c r="AN63" s="959"/>
      <c r="AO63" s="959"/>
      <c r="AP63" s="955">
        <v>268</v>
      </c>
      <c r="AQ63" s="955"/>
      <c r="AR63" s="955"/>
      <c r="AS63" s="955"/>
      <c r="AT63" s="955"/>
      <c r="AU63" s="955">
        <v>178</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388</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525</v>
      </c>
      <c r="C68" s="982"/>
      <c r="D68" s="982"/>
      <c r="E68" s="982"/>
      <c r="F68" s="982"/>
      <c r="G68" s="982"/>
      <c r="H68" s="982"/>
      <c r="I68" s="982"/>
      <c r="J68" s="982"/>
      <c r="K68" s="982"/>
      <c r="L68" s="982"/>
      <c r="M68" s="982"/>
      <c r="N68" s="982"/>
      <c r="O68" s="982"/>
      <c r="P68" s="983"/>
      <c r="Q68" s="984">
        <v>6701</v>
      </c>
      <c r="R68" s="978"/>
      <c r="S68" s="978"/>
      <c r="T68" s="978"/>
      <c r="U68" s="978"/>
      <c r="V68" s="978">
        <v>6632</v>
      </c>
      <c r="W68" s="978"/>
      <c r="X68" s="978"/>
      <c r="Y68" s="978"/>
      <c r="Z68" s="978"/>
      <c r="AA68" s="978">
        <v>68</v>
      </c>
      <c r="AB68" s="978"/>
      <c r="AC68" s="978"/>
      <c r="AD68" s="978"/>
      <c r="AE68" s="978"/>
      <c r="AF68" s="978">
        <v>2502</v>
      </c>
      <c r="AG68" s="978"/>
      <c r="AH68" s="978"/>
      <c r="AI68" s="978"/>
      <c r="AJ68" s="978"/>
      <c r="AK68" s="978" t="s">
        <v>524</v>
      </c>
      <c r="AL68" s="978"/>
      <c r="AM68" s="978"/>
      <c r="AN68" s="978"/>
      <c r="AO68" s="978"/>
      <c r="AP68" s="978">
        <v>6328</v>
      </c>
      <c r="AQ68" s="978"/>
      <c r="AR68" s="978"/>
      <c r="AS68" s="978"/>
      <c r="AT68" s="978"/>
      <c r="AU68" s="978">
        <v>85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526</v>
      </c>
      <c r="C69" s="971"/>
      <c r="D69" s="971"/>
      <c r="E69" s="971"/>
      <c r="F69" s="971"/>
      <c r="G69" s="971"/>
      <c r="H69" s="971"/>
      <c r="I69" s="971"/>
      <c r="J69" s="971"/>
      <c r="K69" s="971"/>
      <c r="L69" s="971"/>
      <c r="M69" s="971"/>
      <c r="N69" s="971"/>
      <c r="O69" s="971"/>
      <c r="P69" s="972"/>
      <c r="Q69" s="973">
        <v>504</v>
      </c>
      <c r="R69" s="967"/>
      <c r="S69" s="967"/>
      <c r="T69" s="967"/>
      <c r="U69" s="967"/>
      <c r="V69" s="967">
        <v>493</v>
      </c>
      <c r="W69" s="967"/>
      <c r="X69" s="967"/>
      <c r="Y69" s="967"/>
      <c r="Z69" s="967"/>
      <c r="AA69" s="967">
        <v>11</v>
      </c>
      <c r="AB69" s="967"/>
      <c r="AC69" s="967"/>
      <c r="AD69" s="967"/>
      <c r="AE69" s="967"/>
      <c r="AF69" s="967">
        <v>171</v>
      </c>
      <c r="AG69" s="967"/>
      <c r="AH69" s="967"/>
      <c r="AI69" s="967"/>
      <c r="AJ69" s="967"/>
      <c r="AK69" s="967" t="s">
        <v>524</v>
      </c>
      <c r="AL69" s="967"/>
      <c r="AM69" s="967"/>
      <c r="AN69" s="967"/>
      <c r="AO69" s="967"/>
      <c r="AP69" s="967">
        <v>929</v>
      </c>
      <c r="AQ69" s="967"/>
      <c r="AR69" s="967"/>
      <c r="AS69" s="967"/>
      <c r="AT69" s="967"/>
      <c r="AU69" s="967">
        <v>24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527</v>
      </c>
      <c r="C70" s="971"/>
      <c r="D70" s="971"/>
      <c r="E70" s="971"/>
      <c r="F70" s="971"/>
      <c r="G70" s="971"/>
      <c r="H70" s="971"/>
      <c r="I70" s="971"/>
      <c r="J70" s="971"/>
      <c r="K70" s="971"/>
      <c r="L70" s="971"/>
      <c r="M70" s="971"/>
      <c r="N70" s="971"/>
      <c r="O70" s="971"/>
      <c r="P70" s="972"/>
      <c r="Q70" s="973">
        <v>4885</v>
      </c>
      <c r="R70" s="967"/>
      <c r="S70" s="967"/>
      <c r="T70" s="967"/>
      <c r="U70" s="967"/>
      <c r="V70" s="967">
        <v>4744</v>
      </c>
      <c r="W70" s="967"/>
      <c r="X70" s="967"/>
      <c r="Y70" s="967"/>
      <c r="Z70" s="967"/>
      <c r="AA70" s="967">
        <v>141</v>
      </c>
      <c r="AB70" s="967"/>
      <c r="AC70" s="967"/>
      <c r="AD70" s="967"/>
      <c r="AE70" s="967"/>
      <c r="AF70" s="967">
        <v>141</v>
      </c>
      <c r="AG70" s="967"/>
      <c r="AH70" s="967"/>
      <c r="AI70" s="967"/>
      <c r="AJ70" s="967"/>
      <c r="AK70" s="967">
        <v>100</v>
      </c>
      <c r="AL70" s="967"/>
      <c r="AM70" s="967"/>
      <c r="AN70" s="967"/>
      <c r="AO70" s="967"/>
      <c r="AP70" s="967" t="s">
        <v>524</v>
      </c>
      <c r="AQ70" s="967"/>
      <c r="AR70" s="967"/>
      <c r="AS70" s="967"/>
      <c r="AT70" s="967"/>
      <c r="AU70" s="967" t="s">
        <v>524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528</v>
      </c>
      <c r="C71" s="971"/>
      <c r="D71" s="971"/>
      <c r="E71" s="971"/>
      <c r="F71" s="971"/>
      <c r="G71" s="971"/>
      <c r="H71" s="971"/>
      <c r="I71" s="971"/>
      <c r="J71" s="971"/>
      <c r="K71" s="971"/>
      <c r="L71" s="971"/>
      <c r="M71" s="971"/>
      <c r="N71" s="971"/>
      <c r="O71" s="971"/>
      <c r="P71" s="972"/>
      <c r="Q71" s="973">
        <v>10</v>
      </c>
      <c r="R71" s="967"/>
      <c r="S71" s="967"/>
      <c r="T71" s="967"/>
      <c r="U71" s="967"/>
      <c r="V71" s="967">
        <v>7</v>
      </c>
      <c r="W71" s="967"/>
      <c r="X71" s="967"/>
      <c r="Y71" s="967"/>
      <c r="Z71" s="967"/>
      <c r="AA71" s="967">
        <v>2</v>
      </c>
      <c r="AB71" s="967"/>
      <c r="AC71" s="967"/>
      <c r="AD71" s="967"/>
      <c r="AE71" s="967"/>
      <c r="AF71" s="967">
        <v>2</v>
      </c>
      <c r="AG71" s="967"/>
      <c r="AH71" s="967"/>
      <c r="AI71" s="967"/>
      <c r="AJ71" s="967"/>
      <c r="AK71" s="967" t="s">
        <v>524</v>
      </c>
      <c r="AL71" s="967"/>
      <c r="AM71" s="967"/>
      <c r="AN71" s="967"/>
      <c r="AO71" s="967"/>
      <c r="AP71" s="967" t="s">
        <v>524</v>
      </c>
      <c r="AQ71" s="967"/>
      <c r="AR71" s="967"/>
      <c r="AS71" s="967"/>
      <c r="AT71" s="967"/>
      <c r="AU71" s="967" t="s">
        <v>524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529</v>
      </c>
      <c r="C72" s="971"/>
      <c r="D72" s="971"/>
      <c r="E72" s="971"/>
      <c r="F72" s="971"/>
      <c r="G72" s="971"/>
      <c r="H72" s="971"/>
      <c r="I72" s="971"/>
      <c r="J72" s="971"/>
      <c r="K72" s="971"/>
      <c r="L72" s="971"/>
      <c r="M72" s="971"/>
      <c r="N72" s="971"/>
      <c r="O72" s="971"/>
      <c r="P72" s="972"/>
      <c r="Q72" s="973">
        <v>1344</v>
      </c>
      <c r="R72" s="967"/>
      <c r="S72" s="967"/>
      <c r="T72" s="967"/>
      <c r="U72" s="967"/>
      <c r="V72" s="967">
        <v>1307</v>
      </c>
      <c r="W72" s="967"/>
      <c r="X72" s="967"/>
      <c r="Y72" s="967"/>
      <c r="Z72" s="967"/>
      <c r="AA72" s="967">
        <v>37</v>
      </c>
      <c r="AB72" s="967"/>
      <c r="AC72" s="967"/>
      <c r="AD72" s="967"/>
      <c r="AE72" s="967"/>
      <c r="AF72" s="967">
        <v>37</v>
      </c>
      <c r="AG72" s="967"/>
      <c r="AH72" s="967"/>
      <c r="AI72" s="967"/>
      <c r="AJ72" s="967"/>
      <c r="AK72" s="967" t="s">
        <v>524</v>
      </c>
      <c r="AL72" s="967"/>
      <c r="AM72" s="967"/>
      <c r="AN72" s="967"/>
      <c r="AO72" s="967"/>
      <c r="AP72" s="967">
        <v>480</v>
      </c>
      <c r="AQ72" s="967"/>
      <c r="AR72" s="967"/>
      <c r="AS72" s="967"/>
      <c r="AT72" s="967"/>
      <c r="AU72" s="967">
        <v>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530</v>
      </c>
      <c r="C73" s="971"/>
      <c r="D73" s="971"/>
      <c r="E73" s="971"/>
      <c r="F73" s="971"/>
      <c r="G73" s="971"/>
      <c r="H73" s="971"/>
      <c r="I73" s="971"/>
      <c r="J73" s="971"/>
      <c r="K73" s="971"/>
      <c r="L73" s="971"/>
      <c r="M73" s="971"/>
      <c r="N73" s="971"/>
      <c r="O73" s="971"/>
      <c r="P73" s="972"/>
      <c r="Q73" s="973">
        <v>465</v>
      </c>
      <c r="R73" s="967"/>
      <c r="S73" s="967"/>
      <c r="T73" s="967"/>
      <c r="U73" s="967"/>
      <c r="V73" s="967">
        <v>464</v>
      </c>
      <c r="W73" s="967"/>
      <c r="X73" s="967"/>
      <c r="Y73" s="967"/>
      <c r="Z73" s="967"/>
      <c r="AA73" s="967">
        <v>1</v>
      </c>
      <c r="AB73" s="967"/>
      <c r="AC73" s="967"/>
      <c r="AD73" s="967"/>
      <c r="AE73" s="967"/>
      <c r="AF73" s="967">
        <v>1</v>
      </c>
      <c r="AG73" s="967"/>
      <c r="AH73" s="967"/>
      <c r="AI73" s="967"/>
      <c r="AJ73" s="967"/>
      <c r="AK73" s="967" t="s">
        <v>524</v>
      </c>
      <c r="AL73" s="967"/>
      <c r="AM73" s="967"/>
      <c r="AN73" s="967"/>
      <c r="AO73" s="967"/>
      <c r="AP73" s="967">
        <v>128</v>
      </c>
      <c r="AQ73" s="967"/>
      <c r="AR73" s="967"/>
      <c r="AS73" s="967"/>
      <c r="AT73" s="967"/>
      <c r="AU73" s="967">
        <v>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531</v>
      </c>
      <c r="C74" s="971"/>
      <c r="D74" s="971"/>
      <c r="E74" s="971"/>
      <c r="F74" s="971"/>
      <c r="G74" s="971"/>
      <c r="H74" s="971"/>
      <c r="I74" s="971"/>
      <c r="J74" s="971"/>
      <c r="K74" s="971"/>
      <c r="L74" s="971"/>
      <c r="M74" s="971"/>
      <c r="N74" s="971"/>
      <c r="O74" s="971"/>
      <c r="P74" s="972"/>
      <c r="Q74" s="973">
        <v>20</v>
      </c>
      <c r="R74" s="967"/>
      <c r="S74" s="967"/>
      <c r="T74" s="967"/>
      <c r="U74" s="967"/>
      <c r="V74" s="967">
        <v>18</v>
      </c>
      <c r="W74" s="967"/>
      <c r="X74" s="967"/>
      <c r="Y74" s="967"/>
      <c r="Z74" s="967"/>
      <c r="AA74" s="967">
        <v>2</v>
      </c>
      <c r="AB74" s="967"/>
      <c r="AC74" s="967"/>
      <c r="AD74" s="967"/>
      <c r="AE74" s="967"/>
      <c r="AF74" s="967">
        <v>2</v>
      </c>
      <c r="AG74" s="967"/>
      <c r="AH74" s="967"/>
      <c r="AI74" s="967"/>
      <c r="AJ74" s="967"/>
      <c r="AK74" s="967">
        <v>8</v>
      </c>
      <c r="AL74" s="967"/>
      <c r="AM74" s="967"/>
      <c r="AN74" s="967"/>
      <c r="AO74" s="967"/>
      <c r="AP74" s="967" t="s">
        <v>524</v>
      </c>
      <c r="AQ74" s="967"/>
      <c r="AR74" s="967"/>
      <c r="AS74" s="967"/>
      <c r="AT74" s="967"/>
      <c r="AU74" s="967" t="s">
        <v>524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532</v>
      </c>
      <c r="C75" s="971"/>
      <c r="D75" s="971"/>
      <c r="E75" s="971"/>
      <c r="F75" s="971"/>
      <c r="G75" s="971"/>
      <c r="H75" s="971"/>
      <c r="I75" s="971"/>
      <c r="J75" s="971"/>
      <c r="K75" s="971"/>
      <c r="L75" s="971"/>
      <c r="M75" s="971"/>
      <c r="N75" s="971"/>
      <c r="O75" s="971"/>
      <c r="P75" s="972"/>
      <c r="Q75" s="974">
        <v>105</v>
      </c>
      <c r="R75" s="975"/>
      <c r="S75" s="975"/>
      <c r="T75" s="975"/>
      <c r="U75" s="976"/>
      <c r="V75" s="977">
        <v>93</v>
      </c>
      <c r="W75" s="975"/>
      <c r="X75" s="975"/>
      <c r="Y75" s="975"/>
      <c r="Z75" s="976"/>
      <c r="AA75" s="977">
        <v>12</v>
      </c>
      <c r="AB75" s="975"/>
      <c r="AC75" s="975"/>
      <c r="AD75" s="975"/>
      <c r="AE75" s="976"/>
      <c r="AF75" s="977">
        <v>12</v>
      </c>
      <c r="AG75" s="975"/>
      <c r="AH75" s="975"/>
      <c r="AI75" s="975"/>
      <c r="AJ75" s="976"/>
      <c r="AK75" s="977" t="s">
        <v>524</v>
      </c>
      <c r="AL75" s="975"/>
      <c r="AM75" s="975"/>
      <c r="AN75" s="975"/>
      <c r="AO75" s="976"/>
      <c r="AP75" s="977" t="s">
        <v>524</v>
      </c>
      <c r="AQ75" s="975"/>
      <c r="AR75" s="975"/>
      <c r="AS75" s="975"/>
      <c r="AT75" s="976"/>
      <c r="AU75" s="977" t="s">
        <v>539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533</v>
      </c>
      <c r="C76" s="971"/>
      <c r="D76" s="971"/>
      <c r="E76" s="971"/>
      <c r="F76" s="971"/>
      <c r="G76" s="971"/>
      <c r="H76" s="971"/>
      <c r="I76" s="971"/>
      <c r="J76" s="971"/>
      <c r="K76" s="971"/>
      <c r="L76" s="971"/>
      <c r="M76" s="971"/>
      <c r="N76" s="971"/>
      <c r="O76" s="971"/>
      <c r="P76" s="972"/>
      <c r="Q76" s="974">
        <v>37</v>
      </c>
      <c r="R76" s="975"/>
      <c r="S76" s="975"/>
      <c r="T76" s="975"/>
      <c r="U76" s="976"/>
      <c r="V76" s="977">
        <v>57</v>
      </c>
      <c r="W76" s="975"/>
      <c r="X76" s="975"/>
      <c r="Y76" s="975"/>
      <c r="Z76" s="976"/>
      <c r="AA76" s="977">
        <v>-20</v>
      </c>
      <c r="AB76" s="975"/>
      <c r="AC76" s="975"/>
      <c r="AD76" s="975"/>
      <c r="AE76" s="976"/>
      <c r="AF76" s="977">
        <v>4</v>
      </c>
      <c r="AG76" s="975"/>
      <c r="AH76" s="975"/>
      <c r="AI76" s="975"/>
      <c r="AJ76" s="976"/>
      <c r="AK76" s="977" t="s">
        <v>524</v>
      </c>
      <c r="AL76" s="975"/>
      <c r="AM76" s="975"/>
      <c r="AN76" s="975"/>
      <c r="AO76" s="976"/>
      <c r="AP76" s="977" t="s">
        <v>524</v>
      </c>
      <c r="AQ76" s="975"/>
      <c r="AR76" s="975"/>
      <c r="AS76" s="975"/>
      <c r="AT76" s="976"/>
      <c r="AU76" s="977" t="s">
        <v>524</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534</v>
      </c>
      <c r="C77" s="971"/>
      <c r="D77" s="971"/>
      <c r="E77" s="971"/>
      <c r="F77" s="971"/>
      <c r="G77" s="971"/>
      <c r="H77" s="971"/>
      <c r="I77" s="971"/>
      <c r="J77" s="971"/>
      <c r="K77" s="971"/>
      <c r="L77" s="971"/>
      <c r="M77" s="971"/>
      <c r="N77" s="971"/>
      <c r="O77" s="971"/>
      <c r="P77" s="972"/>
      <c r="Q77" s="974">
        <v>862</v>
      </c>
      <c r="R77" s="975"/>
      <c r="S77" s="975"/>
      <c r="T77" s="975"/>
      <c r="U77" s="976"/>
      <c r="V77" s="977">
        <v>108</v>
      </c>
      <c r="W77" s="975"/>
      <c r="X77" s="975"/>
      <c r="Y77" s="975"/>
      <c r="Z77" s="976"/>
      <c r="AA77" s="977">
        <v>755</v>
      </c>
      <c r="AB77" s="975"/>
      <c r="AC77" s="975"/>
      <c r="AD77" s="975"/>
      <c r="AE77" s="976"/>
      <c r="AF77" s="977">
        <v>731</v>
      </c>
      <c r="AG77" s="975"/>
      <c r="AH77" s="975"/>
      <c r="AI77" s="975"/>
      <c r="AJ77" s="976"/>
      <c r="AK77" s="977">
        <v>5</v>
      </c>
      <c r="AL77" s="975"/>
      <c r="AM77" s="975"/>
      <c r="AN77" s="975"/>
      <c r="AO77" s="976"/>
      <c r="AP77" s="977">
        <v>222</v>
      </c>
      <c r="AQ77" s="975"/>
      <c r="AR77" s="975"/>
      <c r="AS77" s="975"/>
      <c r="AT77" s="976"/>
      <c r="AU77" s="977">
        <v>3</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535</v>
      </c>
      <c r="C78" s="971"/>
      <c r="D78" s="971"/>
      <c r="E78" s="971"/>
      <c r="F78" s="971"/>
      <c r="G78" s="971"/>
      <c r="H78" s="971"/>
      <c r="I78" s="971"/>
      <c r="J78" s="971"/>
      <c r="K78" s="971"/>
      <c r="L78" s="971"/>
      <c r="M78" s="971"/>
      <c r="N78" s="971"/>
      <c r="O78" s="971"/>
      <c r="P78" s="972"/>
      <c r="Q78" s="973">
        <v>2614</v>
      </c>
      <c r="R78" s="967"/>
      <c r="S78" s="967"/>
      <c r="T78" s="967"/>
      <c r="U78" s="967"/>
      <c r="V78" s="967">
        <v>2558</v>
      </c>
      <c r="W78" s="967"/>
      <c r="X78" s="967"/>
      <c r="Y78" s="967"/>
      <c r="Z78" s="967"/>
      <c r="AA78" s="967">
        <v>55</v>
      </c>
      <c r="AB78" s="967"/>
      <c r="AC78" s="967"/>
      <c r="AD78" s="967"/>
      <c r="AE78" s="967"/>
      <c r="AF78" s="967">
        <v>55</v>
      </c>
      <c r="AG78" s="967"/>
      <c r="AH78" s="967"/>
      <c r="AI78" s="967"/>
      <c r="AJ78" s="967"/>
      <c r="AK78" s="967">
        <v>18</v>
      </c>
      <c r="AL78" s="967"/>
      <c r="AM78" s="967"/>
      <c r="AN78" s="967"/>
      <c r="AO78" s="967"/>
      <c r="AP78" s="967" t="s">
        <v>524</v>
      </c>
      <c r="AQ78" s="967"/>
      <c r="AR78" s="967"/>
      <c r="AS78" s="967"/>
      <c r="AT78" s="967"/>
      <c r="AU78" s="967" t="s">
        <v>524</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536</v>
      </c>
      <c r="C79" s="971"/>
      <c r="D79" s="971"/>
      <c r="E79" s="971"/>
      <c r="F79" s="971"/>
      <c r="G79" s="971"/>
      <c r="H79" s="971"/>
      <c r="I79" s="971"/>
      <c r="J79" s="971"/>
      <c r="K79" s="971"/>
      <c r="L79" s="971"/>
      <c r="M79" s="971"/>
      <c r="N79" s="971"/>
      <c r="O79" s="971"/>
      <c r="P79" s="972"/>
      <c r="Q79" s="973">
        <v>325977</v>
      </c>
      <c r="R79" s="967"/>
      <c r="S79" s="967"/>
      <c r="T79" s="967"/>
      <c r="U79" s="967"/>
      <c r="V79" s="967">
        <v>309321</v>
      </c>
      <c r="W79" s="967"/>
      <c r="X79" s="967"/>
      <c r="Y79" s="967"/>
      <c r="Z79" s="967"/>
      <c r="AA79" s="967">
        <v>16656</v>
      </c>
      <c r="AB79" s="967"/>
      <c r="AC79" s="967"/>
      <c r="AD79" s="967"/>
      <c r="AE79" s="967"/>
      <c r="AF79" s="967">
        <v>16656</v>
      </c>
      <c r="AG79" s="967"/>
      <c r="AH79" s="967"/>
      <c r="AI79" s="967"/>
      <c r="AJ79" s="967"/>
      <c r="AK79" s="967">
        <v>1899</v>
      </c>
      <c r="AL79" s="967"/>
      <c r="AM79" s="967"/>
      <c r="AN79" s="967"/>
      <c r="AO79" s="967"/>
      <c r="AP79" s="967" t="s">
        <v>524</v>
      </c>
      <c r="AQ79" s="967"/>
      <c r="AR79" s="967"/>
      <c r="AS79" s="967"/>
      <c r="AT79" s="967"/>
      <c r="AU79" s="967" t="s">
        <v>524</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537</v>
      </c>
      <c r="C80" s="971"/>
      <c r="D80" s="971"/>
      <c r="E80" s="971"/>
      <c r="F80" s="971"/>
      <c r="G80" s="971"/>
      <c r="H80" s="971"/>
      <c r="I80" s="971"/>
      <c r="J80" s="971"/>
      <c r="K80" s="971"/>
      <c r="L80" s="971"/>
      <c r="M80" s="971"/>
      <c r="N80" s="971"/>
      <c r="O80" s="971"/>
      <c r="P80" s="972"/>
      <c r="Q80" s="973">
        <v>708</v>
      </c>
      <c r="R80" s="967"/>
      <c r="S80" s="967"/>
      <c r="T80" s="967"/>
      <c r="U80" s="967"/>
      <c r="V80" s="967">
        <v>398</v>
      </c>
      <c r="W80" s="967"/>
      <c r="X80" s="967"/>
      <c r="Y80" s="967"/>
      <c r="Z80" s="967"/>
      <c r="AA80" s="967">
        <v>10</v>
      </c>
      <c r="AB80" s="967"/>
      <c r="AC80" s="967"/>
      <c r="AD80" s="967"/>
      <c r="AE80" s="967"/>
      <c r="AF80" s="967">
        <v>10</v>
      </c>
      <c r="AG80" s="967"/>
      <c r="AH80" s="967"/>
      <c r="AI80" s="967"/>
      <c r="AJ80" s="967"/>
      <c r="AK80" s="967" t="s">
        <v>524</v>
      </c>
      <c r="AL80" s="967"/>
      <c r="AM80" s="967"/>
      <c r="AN80" s="967"/>
      <c r="AO80" s="967"/>
      <c r="AP80" s="967">
        <v>93</v>
      </c>
      <c r="AQ80" s="967"/>
      <c r="AR80" s="967"/>
      <c r="AS80" s="967"/>
      <c r="AT80" s="967"/>
      <c r="AU80" s="967">
        <v>6</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538</v>
      </c>
      <c r="C81" s="971"/>
      <c r="D81" s="971"/>
      <c r="E81" s="971"/>
      <c r="F81" s="971"/>
      <c r="G81" s="971"/>
      <c r="H81" s="971"/>
      <c r="I81" s="971"/>
      <c r="J81" s="971"/>
      <c r="K81" s="971"/>
      <c r="L81" s="971"/>
      <c r="M81" s="971"/>
      <c r="N81" s="971"/>
      <c r="O81" s="971"/>
      <c r="P81" s="972"/>
      <c r="Q81" s="973">
        <v>2466</v>
      </c>
      <c r="R81" s="967"/>
      <c r="S81" s="967"/>
      <c r="T81" s="967"/>
      <c r="U81" s="967"/>
      <c r="V81" s="967">
        <v>2465</v>
      </c>
      <c r="W81" s="967"/>
      <c r="X81" s="967"/>
      <c r="Y81" s="967"/>
      <c r="Z81" s="967"/>
      <c r="AA81" s="967">
        <v>1</v>
      </c>
      <c r="AB81" s="967"/>
      <c r="AC81" s="967"/>
      <c r="AD81" s="967"/>
      <c r="AE81" s="967"/>
      <c r="AF81" s="967">
        <v>1</v>
      </c>
      <c r="AG81" s="967"/>
      <c r="AH81" s="967"/>
      <c r="AI81" s="967"/>
      <c r="AJ81" s="967"/>
      <c r="AK81" s="967" t="s">
        <v>524</v>
      </c>
      <c r="AL81" s="967"/>
      <c r="AM81" s="967"/>
      <c r="AN81" s="967"/>
      <c r="AO81" s="967"/>
      <c r="AP81" s="967" t="s">
        <v>524</v>
      </c>
      <c r="AQ81" s="967"/>
      <c r="AR81" s="967"/>
      <c r="AS81" s="967"/>
      <c r="AT81" s="967"/>
      <c r="AU81" s="967" t="s">
        <v>524</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20323</v>
      </c>
      <c r="AG88" s="955"/>
      <c r="AH88" s="955"/>
      <c r="AI88" s="955"/>
      <c r="AJ88" s="955"/>
      <c r="AK88" s="959"/>
      <c r="AL88" s="959"/>
      <c r="AM88" s="959"/>
      <c r="AN88" s="959"/>
      <c r="AO88" s="959"/>
      <c r="AP88" s="955">
        <v>8180</v>
      </c>
      <c r="AQ88" s="955"/>
      <c r="AR88" s="955"/>
      <c r="AS88" s="955"/>
      <c r="AT88" s="955"/>
      <c r="AU88" s="955">
        <v>134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80</v>
      </c>
      <c r="CS102" s="947"/>
      <c r="CT102" s="947"/>
      <c r="CU102" s="947"/>
      <c r="CV102" s="948"/>
      <c r="CW102" s="946">
        <v>26</v>
      </c>
      <c r="CX102" s="947"/>
      <c r="CY102" s="947"/>
      <c r="CZ102" s="947"/>
      <c r="DA102" s="948"/>
      <c r="DB102" s="946" t="s">
        <v>524</v>
      </c>
      <c r="DC102" s="947"/>
      <c r="DD102" s="947"/>
      <c r="DE102" s="947"/>
      <c r="DF102" s="948"/>
      <c r="DG102" s="946" t="s">
        <v>524</v>
      </c>
      <c r="DH102" s="947"/>
      <c r="DI102" s="947"/>
      <c r="DJ102" s="947"/>
      <c r="DK102" s="948"/>
      <c r="DL102" s="946" t="s">
        <v>524</v>
      </c>
      <c r="DM102" s="947"/>
      <c r="DN102" s="947"/>
      <c r="DO102" s="947"/>
      <c r="DP102" s="948"/>
      <c r="DQ102" s="946" t="s">
        <v>524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288</v>
      </c>
      <c r="AG109" s="888"/>
      <c r="AH109" s="888"/>
      <c r="AI109" s="888"/>
      <c r="AJ109" s="889"/>
      <c r="AK109" s="890" t="s">
        <v>287</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288</v>
      </c>
      <c r="BW109" s="888"/>
      <c r="BX109" s="888"/>
      <c r="BY109" s="888"/>
      <c r="BZ109" s="889"/>
      <c r="CA109" s="890" t="s">
        <v>287</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288</v>
      </c>
      <c r="DM109" s="888"/>
      <c r="DN109" s="888"/>
      <c r="DO109" s="888"/>
      <c r="DP109" s="889"/>
      <c r="DQ109" s="890" t="s">
        <v>287</v>
      </c>
      <c r="DR109" s="888"/>
      <c r="DS109" s="888"/>
      <c r="DT109" s="888"/>
      <c r="DU109" s="889"/>
      <c r="DV109" s="890" t="s">
        <v>399</v>
      </c>
      <c r="DW109" s="888"/>
      <c r="DX109" s="888"/>
      <c r="DY109" s="888"/>
      <c r="DZ109" s="919"/>
    </row>
    <row r="110" spans="1:131" s="197" customFormat="1" ht="26.25" customHeight="1">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151055</v>
      </c>
      <c r="AB110" s="873"/>
      <c r="AC110" s="873"/>
      <c r="AD110" s="873"/>
      <c r="AE110" s="874"/>
      <c r="AF110" s="875">
        <v>154067</v>
      </c>
      <c r="AG110" s="873"/>
      <c r="AH110" s="873"/>
      <c r="AI110" s="873"/>
      <c r="AJ110" s="874"/>
      <c r="AK110" s="875">
        <v>161788</v>
      </c>
      <c r="AL110" s="873"/>
      <c r="AM110" s="873"/>
      <c r="AN110" s="873"/>
      <c r="AO110" s="874"/>
      <c r="AP110" s="876">
        <v>23.3</v>
      </c>
      <c r="AQ110" s="877"/>
      <c r="AR110" s="877"/>
      <c r="AS110" s="877"/>
      <c r="AT110" s="878"/>
      <c r="AU110" s="920" t="s">
        <v>60</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1310750</v>
      </c>
      <c r="BR110" s="800"/>
      <c r="BS110" s="800"/>
      <c r="BT110" s="800"/>
      <c r="BU110" s="800"/>
      <c r="BV110" s="800">
        <v>1246037</v>
      </c>
      <c r="BW110" s="800"/>
      <c r="BX110" s="800"/>
      <c r="BY110" s="800"/>
      <c r="BZ110" s="800"/>
      <c r="CA110" s="800">
        <v>1094134</v>
      </c>
      <c r="CB110" s="800"/>
      <c r="CC110" s="800"/>
      <c r="CD110" s="800"/>
      <c r="CE110" s="800"/>
      <c r="CF110" s="861">
        <v>157.6</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240108</v>
      </c>
      <c r="BR112" s="771"/>
      <c r="BS112" s="771"/>
      <c r="BT112" s="771"/>
      <c r="BU112" s="771"/>
      <c r="BV112" s="771">
        <v>204477</v>
      </c>
      <c r="BW112" s="771"/>
      <c r="BX112" s="771"/>
      <c r="BY112" s="771"/>
      <c r="BZ112" s="771"/>
      <c r="CA112" s="771">
        <v>178266</v>
      </c>
      <c r="CB112" s="771"/>
      <c r="CC112" s="771"/>
      <c r="CD112" s="771"/>
      <c r="CE112" s="771"/>
      <c r="CF112" s="848">
        <v>25.7</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38182</v>
      </c>
      <c r="AB113" s="909"/>
      <c r="AC113" s="909"/>
      <c r="AD113" s="909"/>
      <c r="AE113" s="910"/>
      <c r="AF113" s="911">
        <v>22898</v>
      </c>
      <c r="AG113" s="909"/>
      <c r="AH113" s="909"/>
      <c r="AI113" s="909"/>
      <c r="AJ113" s="910"/>
      <c r="AK113" s="911">
        <v>22307</v>
      </c>
      <c r="AL113" s="909"/>
      <c r="AM113" s="909"/>
      <c r="AN113" s="909"/>
      <c r="AO113" s="910"/>
      <c r="AP113" s="912">
        <v>3.2</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177919</v>
      </c>
      <c r="BR113" s="771"/>
      <c r="BS113" s="771"/>
      <c r="BT113" s="771"/>
      <c r="BU113" s="771"/>
      <c r="BV113" s="771">
        <v>146101</v>
      </c>
      <c r="BW113" s="771"/>
      <c r="BX113" s="771"/>
      <c r="BY113" s="771"/>
      <c r="BZ113" s="771"/>
      <c r="CA113" s="771">
        <v>134380</v>
      </c>
      <c r="CB113" s="771"/>
      <c r="CC113" s="771"/>
      <c r="CD113" s="771"/>
      <c r="CE113" s="771"/>
      <c r="CF113" s="848">
        <v>19.399999999999999</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55903</v>
      </c>
      <c r="AB114" s="784"/>
      <c r="AC114" s="784"/>
      <c r="AD114" s="784"/>
      <c r="AE114" s="785"/>
      <c r="AF114" s="786">
        <v>46790</v>
      </c>
      <c r="AG114" s="784"/>
      <c r="AH114" s="784"/>
      <c r="AI114" s="784"/>
      <c r="AJ114" s="785"/>
      <c r="AK114" s="786">
        <v>21838</v>
      </c>
      <c r="AL114" s="784"/>
      <c r="AM114" s="784"/>
      <c r="AN114" s="784"/>
      <c r="AO114" s="785"/>
      <c r="AP114" s="754">
        <v>3.1</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269046</v>
      </c>
      <c r="BR114" s="771"/>
      <c r="BS114" s="771"/>
      <c r="BT114" s="771"/>
      <c r="BU114" s="771"/>
      <c r="BV114" s="771">
        <v>276802</v>
      </c>
      <c r="BW114" s="771"/>
      <c r="BX114" s="771"/>
      <c r="BY114" s="771"/>
      <c r="BZ114" s="771"/>
      <c r="CA114" s="771">
        <v>266635</v>
      </c>
      <c r="CB114" s="771"/>
      <c r="CC114" s="771"/>
      <c r="CD114" s="771"/>
      <c r="CE114" s="771"/>
      <c r="CF114" s="848">
        <v>38.4</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245140</v>
      </c>
      <c r="AB117" s="895"/>
      <c r="AC117" s="895"/>
      <c r="AD117" s="895"/>
      <c r="AE117" s="896"/>
      <c r="AF117" s="898">
        <v>223755</v>
      </c>
      <c r="AG117" s="895"/>
      <c r="AH117" s="895"/>
      <c r="AI117" s="895"/>
      <c r="AJ117" s="896"/>
      <c r="AK117" s="898">
        <v>205933</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288</v>
      </c>
      <c r="AG118" s="888"/>
      <c r="AH118" s="888"/>
      <c r="AI118" s="888"/>
      <c r="AJ118" s="889"/>
      <c r="AK118" s="890" t="s">
        <v>287</v>
      </c>
      <c r="AL118" s="888"/>
      <c r="AM118" s="888"/>
      <c r="AN118" s="888"/>
      <c r="AO118" s="889"/>
      <c r="AP118" s="891" t="s">
        <v>399</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427</v>
      </c>
      <c r="BP118" s="838"/>
      <c r="BQ118" s="857">
        <v>1997823</v>
      </c>
      <c r="BR118" s="858"/>
      <c r="BS118" s="858"/>
      <c r="BT118" s="858"/>
      <c r="BU118" s="858"/>
      <c r="BV118" s="858">
        <v>1873417</v>
      </c>
      <c r="BW118" s="858"/>
      <c r="BX118" s="858"/>
      <c r="BY118" s="858"/>
      <c r="BZ118" s="858"/>
      <c r="CA118" s="858">
        <v>1673415</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640996</v>
      </c>
      <c r="BR119" s="800"/>
      <c r="BS119" s="800"/>
      <c r="BT119" s="800"/>
      <c r="BU119" s="800"/>
      <c r="BV119" s="800">
        <v>559980</v>
      </c>
      <c r="BW119" s="800"/>
      <c r="BX119" s="800"/>
      <c r="BY119" s="800"/>
      <c r="BZ119" s="800"/>
      <c r="CA119" s="800">
        <v>476345</v>
      </c>
      <c r="CB119" s="800"/>
      <c r="CC119" s="800"/>
      <c r="CD119" s="800"/>
      <c r="CE119" s="800"/>
      <c r="CF119" s="861">
        <v>68.599999999999994</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433</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240108</v>
      </c>
      <c r="DH120" s="800"/>
      <c r="DI120" s="800"/>
      <c r="DJ120" s="800"/>
      <c r="DK120" s="800"/>
      <c r="DL120" s="800">
        <v>204477</v>
      </c>
      <c r="DM120" s="800"/>
      <c r="DN120" s="800"/>
      <c r="DO120" s="800"/>
      <c r="DP120" s="800"/>
      <c r="DQ120" s="800">
        <v>178266</v>
      </c>
      <c r="DR120" s="800"/>
      <c r="DS120" s="800"/>
      <c r="DT120" s="800"/>
      <c r="DU120" s="800"/>
      <c r="DV120" s="801">
        <v>25.7</v>
      </c>
      <c r="DW120" s="801"/>
      <c r="DX120" s="801"/>
      <c r="DY120" s="801"/>
      <c r="DZ120" s="802"/>
    </row>
    <row r="121" spans="1:130" s="197" customFormat="1" ht="26.25" customHeight="1">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1146733</v>
      </c>
      <c r="BR121" s="858"/>
      <c r="BS121" s="858"/>
      <c r="BT121" s="858"/>
      <c r="BU121" s="858"/>
      <c r="BV121" s="858">
        <v>1118477</v>
      </c>
      <c r="BW121" s="858"/>
      <c r="BX121" s="858"/>
      <c r="BY121" s="858"/>
      <c r="BZ121" s="858"/>
      <c r="CA121" s="858">
        <v>1072212</v>
      </c>
      <c r="CB121" s="858"/>
      <c r="CC121" s="858"/>
      <c r="CD121" s="858"/>
      <c r="CE121" s="858"/>
      <c r="CF121" s="859">
        <v>154.4</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436</v>
      </c>
      <c r="BP122" s="838"/>
      <c r="BQ122" s="839">
        <v>1787729</v>
      </c>
      <c r="BR122" s="840"/>
      <c r="BS122" s="840"/>
      <c r="BT122" s="840"/>
      <c r="BU122" s="840"/>
      <c r="BV122" s="840">
        <v>1678457</v>
      </c>
      <c r="BW122" s="840"/>
      <c r="BX122" s="840"/>
      <c r="BY122" s="840"/>
      <c r="BZ122" s="840"/>
      <c r="CA122" s="840">
        <v>1548557</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29.8</v>
      </c>
      <c r="BR123" s="832"/>
      <c r="BS123" s="832"/>
      <c r="BT123" s="832"/>
      <c r="BU123" s="832"/>
      <c r="BV123" s="832">
        <v>28.2</v>
      </c>
      <c r="BW123" s="832"/>
      <c r="BX123" s="832"/>
      <c r="BY123" s="832"/>
      <c r="BZ123" s="832"/>
      <c r="CA123" s="832">
        <v>17.899999999999999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447</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452</v>
      </c>
      <c r="X129" s="781"/>
      <c r="Y129" s="781"/>
      <c r="Z129" s="782"/>
      <c r="AA129" s="783">
        <v>841937</v>
      </c>
      <c r="AB129" s="784"/>
      <c r="AC129" s="784"/>
      <c r="AD129" s="784"/>
      <c r="AE129" s="785"/>
      <c r="AF129" s="786">
        <v>822857</v>
      </c>
      <c r="AG129" s="784"/>
      <c r="AH129" s="784"/>
      <c r="AI129" s="784"/>
      <c r="AJ129" s="785"/>
      <c r="AK129" s="786">
        <v>824027</v>
      </c>
      <c r="AL129" s="784"/>
      <c r="AM129" s="784"/>
      <c r="AN129" s="784"/>
      <c r="AO129" s="785"/>
      <c r="AP129" s="787"/>
      <c r="AQ129" s="788"/>
      <c r="AR129" s="788"/>
      <c r="AS129" s="788"/>
      <c r="AT129" s="789"/>
      <c r="AU129" s="235"/>
      <c r="AV129" s="235"/>
      <c r="AW129" s="235"/>
      <c r="AX129" s="772" t="s">
        <v>453</v>
      </c>
      <c r="AY129" s="768"/>
      <c r="AZ129" s="768"/>
      <c r="BA129" s="768"/>
      <c r="BB129" s="768"/>
      <c r="BC129" s="768"/>
      <c r="BD129" s="768"/>
      <c r="BE129" s="769"/>
      <c r="BF129" s="773">
        <v>13.1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455</v>
      </c>
      <c r="X130" s="781"/>
      <c r="Y130" s="781"/>
      <c r="Z130" s="782"/>
      <c r="AA130" s="783">
        <v>137921</v>
      </c>
      <c r="AB130" s="784"/>
      <c r="AC130" s="784"/>
      <c r="AD130" s="784"/>
      <c r="AE130" s="785"/>
      <c r="AF130" s="786">
        <v>132152</v>
      </c>
      <c r="AG130" s="784"/>
      <c r="AH130" s="784"/>
      <c r="AI130" s="784"/>
      <c r="AJ130" s="785"/>
      <c r="AK130" s="786">
        <v>129698</v>
      </c>
      <c r="AL130" s="784"/>
      <c r="AM130" s="784"/>
      <c r="AN130" s="784"/>
      <c r="AO130" s="785"/>
      <c r="AP130" s="787"/>
      <c r="AQ130" s="788"/>
      <c r="AR130" s="788"/>
      <c r="AS130" s="788"/>
      <c r="AT130" s="789"/>
      <c r="AU130" s="235"/>
      <c r="AV130" s="235"/>
      <c r="AW130" s="235"/>
      <c r="AX130" s="751" t="s">
        <v>456</v>
      </c>
      <c r="AY130" s="752"/>
      <c r="AZ130" s="752"/>
      <c r="BA130" s="752"/>
      <c r="BB130" s="752"/>
      <c r="BC130" s="752"/>
      <c r="BD130" s="752"/>
      <c r="BE130" s="753"/>
      <c r="BF130" s="705">
        <v>17.899999999999999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457</v>
      </c>
      <c r="X131" s="714"/>
      <c r="Y131" s="714"/>
      <c r="Z131" s="715"/>
      <c r="AA131" s="716">
        <v>704016</v>
      </c>
      <c r="AB131" s="717"/>
      <c r="AC131" s="717"/>
      <c r="AD131" s="717"/>
      <c r="AE131" s="718"/>
      <c r="AF131" s="719">
        <v>690705</v>
      </c>
      <c r="AG131" s="717"/>
      <c r="AH131" s="717"/>
      <c r="AI131" s="717"/>
      <c r="AJ131" s="718"/>
      <c r="AK131" s="719">
        <v>694329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459</v>
      </c>
      <c r="W132" s="737"/>
      <c r="X132" s="737"/>
      <c r="Y132" s="737"/>
      <c r="Z132" s="738"/>
      <c r="AA132" s="739">
        <v>15.229625459999999</v>
      </c>
      <c r="AB132" s="740"/>
      <c r="AC132" s="740"/>
      <c r="AD132" s="740"/>
      <c r="AE132" s="741"/>
      <c r="AF132" s="742">
        <v>13.26224655</v>
      </c>
      <c r="AG132" s="740"/>
      <c r="AH132" s="740"/>
      <c r="AI132" s="740"/>
      <c r="AJ132" s="741"/>
      <c r="AK132" s="742">
        <v>10.979665260000001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460</v>
      </c>
      <c r="W133" s="746"/>
      <c r="X133" s="746"/>
      <c r="Y133" s="746"/>
      <c r="Z133" s="747"/>
      <c r="AA133" s="748">
        <v>16.5</v>
      </c>
      <c r="AB133" s="749"/>
      <c r="AC133" s="749"/>
      <c r="AD133" s="749"/>
      <c r="AE133" s="750"/>
      <c r="AF133" s="748">
        <v>14.9</v>
      </c>
      <c r="AG133" s="749"/>
      <c r="AH133" s="749"/>
      <c r="AI133" s="749"/>
      <c r="AJ133" s="750"/>
      <c r="AK133" s="748">
        <v>13.1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Layout" topLeftCell="R40" zoomScaleNormal="85" zoomScaleSheetLayoutView="100" workbookViewId="0">
      <selection activeCell="AD51" sqref="AD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view="pageLayout" topLeftCell="P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9" t="s">
        <v>463</v>
      </c>
      <c r="L7" s="254"/>
      <c r="M7" s="255" t="s">
        <v>464</v>
      </c>
      <c r="N7" s="256"/>
    </row>
    <row r="8" spans="1:16">
      <c r="A8" s="248"/>
      <c r="B8" s="244"/>
      <c r="C8" s="244"/>
      <c r="D8" s="244"/>
      <c r="E8" s="244"/>
      <c r="F8" s="244"/>
      <c r="G8" s="257"/>
      <c r="H8" s="258"/>
      <c r="I8" s="258"/>
      <c r="J8" s="259"/>
      <c r="K8" s="1120"/>
      <c r="L8" s="260" t="s">
        <v>465</v>
      </c>
      <c r="M8" s="261" t="s">
        <v>466</v>
      </c>
      <c r="N8" s="262" t="s">
        <v>467</v>
      </c>
    </row>
    <row r="9" spans="1:16">
      <c r="A9" s="248"/>
      <c r="B9" s="244"/>
      <c r="C9" s="244"/>
      <c r="D9" s="244"/>
      <c r="E9" s="244"/>
      <c r="F9" s="244"/>
      <c r="G9" s="1133" t="s">
        <v>468</v>
      </c>
      <c r="H9" s="1134"/>
      <c r="I9" s="1134"/>
      <c r="J9" s="1135"/>
      <c r="K9" s="263">
        <v>348938</v>
      </c>
      <c r="L9" s="264">
        <v>228213</v>
      </c>
      <c r="M9" s="265">
        <v>198661</v>
      </c>
      <c r="N9" s="266">
        <v>14.9</v>
      </c>
    </row>
    <row r="10" spans="1:16">
      <c r="A10" s="248"/>
      <c r="B10" s="244"/>
      <c r="C10" s="244"/>
      <c r="D10" s="244"/>
      <c r="E10" s="244"/>
      <c r="F10" s="244"/>
      <c r="G10" s="1133" t="s">
        <v>469</v>
      </c>
      <c r="H10" s="1134"/>
      <c r="I10" s="1134"/>
      <c r="J10" s="1135"/>
      <c r="K10" s="267">
        <v>23456</v>
      </c>
      <c r="L10" s="268">
        <v>15341</v>
      </c>
      <c r="M10" s="269">
        <v>22571</v>
      </c>
      <c r="N10" s="270">
        <v>-32</v>
      </c>
    </row>
    <row r="11" spans="1:16" ht="13.5" customHeight="1">
      <c r="A11" s="248"/>
      <c r="B11" s="244"/>
      <c r="C11" s="244"/>
      <c r="D11" s="244"/>
      <c r="E11" s="244"/>
      <c r="F11" s="244"/>
      <c r="G11" s="1133" t="s">
        <v>470</v>
      </c>
      <c r="H11" s="1134"/>
      <c r="I11" s="1134"/>
      <c r="J11" s="1135"/>
      <c r="K11" s="267">
        <v>58820</v>
      </c>
      <c r="L11" s="268">
        <v>38470</v>
      </c>
      <c r="M11" s="269">
        <v>24639</v>
      </c>
      <c r="N11" s="270">
        <v>56.1</v>
      </c>
    </row>
    <row r="12" spans="1:16" ht="13.5" customHeight="1">
      <c r="A12" s="248"/>
      <c r="B12" s="244"/>
      <c r="C12" s="244"/>
      <c r="D12" s="244"/>
      <c r="E12" s="244"/>
      <c r="F12" s="244"/>
      <c r="G12" s="1133" t="s">
        <v>471</v>
      </c>
      <c r="H12" s="1134"/>
      <c r="I12" s="1134"/>
      <c r="J12" s="1135"/>
      <c r="K12" s="267" t="s">
        <v>472</v>
      </c>
      <c r="L12" s="268" t="s">
        <v>472</v>
      </c>
      <c r="M12" s="269">
        <v>3341</v>
      </c>
      <c r="N12" s="270" t="s">
        <v>472</v>
      </c>
    </row>
    <row r="13" spans="1:16" ht="13.5" customHeight="1">
      <c r="A13" s="248"/>
      <c r="B13" s="244"/>
      <c r="C13" s="244"/>
      <c r="D13" s="244"/>
      <c r="E13" s="244"/>
      <c r="F13" s="244"/>
      <c r="G13" s="1133" t="s">
        <v>473</v>
      </c>
      <c r="H13" s="1134"/>
      <c r="I13" s="1134"/>
      <c r="J13" s="1135"/>
      <c r="K13" s="267" t="s">
        <v>472</v>
      </c>
      <c r="L13" s="268" t="s">
        <v>472</v>
      </c>
      <c r="M13" s="269" t="s">
        <v>472</v>
      </c>
      <c r="N13" s="270" t="s">
        <v>472</v>
      </c>
    </row>
    <row r="14" spans="1:16" ht="13.5" customHeight="1">
      <c r="A14" s="248"/>
      <c r="B14" s="244"/>
      <c r="C14" s="244"/>
      <c r="D14" s="244"/>
      <c r="E14" s="244"/>
      <c r="F14" s="244"/>
      <c r="G14" s="1133" t="s">
        <v>474</v>
      </c>
      <c r="H14" s="1134"/>
      <c r="I14" s="1134"/>
      <c r="J14" s="1135"/>
      <c r="K14" s="267">
        <v>17242</v>
      </c>
      <c r="L14" s="268">
        <v>11277</v>
      </c>
      <c r="M14" s="269">
        <v>9231</v>
      </c>
      <c r="N14" s="270">
        <v>22.2</v>
      </c>
    </row>
    <row r="15" spans="1:16" ht="13.5" customHeight="1">
      <c r="A15" s="248"/>
      <c r="B15" s="244"/>
      <c r="C15" s="244"/>
      <c r="D15" s="244"/>
      <c r="E15" s="244"/>
      <c r="F15" s="244"/>
      <c r="G15" s="1133" t="s">
        <v>475</v>
      </c>
      <c r="H15" s="1134"/>
      <c r="I15" s="1134"/>
      <c r="J15" s="1135"/>
      <c r="K15" s="267">
        <v>7534</v>
      </c>
      <c r="L15" s="268">
        <v>4927</v>
      </c>
      <c r="M15" s="269">
        <v>4542</v>
      </c>
      <c r="N15" s="270">
        <v>8.5</v>
      </c>
    </row>
    <row r="16" spans="1:16">
      <c r="A16" s="248"/>
      <c r="B16" s="244"/>
      <c r="C16" s="244"/>
      <c r="D16" s="244"/>
      <c r="E16" s="244"/>
      <c r="F16" s="244"/>
      <c r="G16" s="1136" t="s">
        <v>476</v>
      </c>
      <c r="H16" s="1137"/>
      <c r="I16" s="1137"/>
      <c r="J16" s="1138"/>
      <c r="K16" s="268">
        <v>-22976</v>
      </c>
      <c r="L16" s="268">
        <v>-15027</v>
      </c>
      <c r="M16" s="269">
        <v>-20623</v>
      </c>
      <c r="N16" s="270">
        <v>-27.1</v>
      </c>
    </row>
    <row r="17" spans="1:16">
      <c r="A17" s="248"/>
      <c r="B17" s="244"/>
      <c r="C17" s="244"/>
      <c r="D17" s="244"/>
      <c r="E17" s="244"/>
      <c r="F17" s="244"/>
      <c r="G17" s="1136" t="s">
        <v>171</v>
      </c>
      <c r="H17" s="1137"/>
      <c r="I17" s="1137"/>
      <c r="J17" s="1138"/>
      <c r="K17" s="268">
        <v>433014</v>
      </c>
      <c r="L17" s="268">
        <v>283201</v>
      </c>
      <c r="M17" s="269">
        <v>242361</v>
      </c>
      <c r="N17" s="270">
        <v>16.899999999999999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30" t="s">
        <v>481</v>
      </c>
      <c r="H21" s="1131"/>
      <c r="I21" s="1131"/>
      <c r="J21" s="1132"/>
      <c r="K21" s="280">
        <v>28.78</v>
      </c>
      <c r="L21" s="281">
        <v>22.07</v>
      </c>
      <c r="M21" s="282">
        <v>6.71</v>
      </c>
      <c r="N21" s="249"/>
      <c r="O21" s="283"/>
      <c r="P21" s="279"/>
    </row>
    <row r="22" spans="1:16" s="284" customFormat="1">
      <c r="A22" s="279"/>
      <c r="B22" s="249"/>
      <c r="C22" s="249"/>
      <c r="D22" s="249"/>
      <c r="E22" s="249"/>
      <c r="F22" s="249"/>
      <c r="G22" s="1130" t="s">
        <v>482</v>
      </c>
      <c r="H22" s="1131"/>
      <c r="I22" s="1131"/>
      <c r="J22" s="1132"/>
      <c r="K22" s="285">
        <v>85.8</v>
      </c>
      <c r="L22" s="286">
        <v>93.5</v>
      </c>
      <c r="M22" s="287">
        <v>-7.7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9" t="s">
        <v>463</v>
      </c>
      <c r="L30" s="254"/>
      <c r="M30" s="255" t="s">
        <v>464</v>
      </c>
      <c r="N30" s="256"/>
    </row>
    <row r="31" spans="1:16">
      <c r="A31" s="248"/>
      <c r="B31" s="244"/>
      <c r="C31" s="244"/>
      <c r="D31" s="244"/>
      <c r="E31" s="244"/>
      <c r="F31" s="244"/>
      <c r="G31" s="257"/>
      <c r="H31" s="258"/>
      <c r="I31" s="258"/>
      <c r="J31" s="259"/>
      <c r="K31" s="1120"/>
      <c r="L31" s="260" t="s">
        <v>465</v>
      </c>
      <c r="M31" s="261" t="s">
        <v>466</v>
      </c>
      <c r="N31" s="262" t="s">
        <v>467</v>
      </c>
    </row>
    <row r="32" spans="1:16" ht="27" customHeight="1">
      <c r="A32" s="248"/>
      <c r="B32" s="244"/>
      <c r="C32" s="244"/>
      <c r="D32" s="244"/>
      <c r="E32" s="244"/>
      <c r="F32" s="244"/>
      <c r="G32" s="1121" t="s">
        <v>485</v>
      </c>
      <c r="H32" s="1122"/>
      <c r="I32" s="1122"/>
      <c r="J32" s="1123"/>
      <c r="K32" s="294">
        <v>161788</v>
      </c>
      <c r="L32" s="294">
        <v>105813</v>
      </c>
      <c r="M32" s="295">
        <v>131612</v>
      </c>
      <c r="N32" s="296">
        <v>-19.600000000000001</v>
      </c>
    </row>
    <row r="33" spans="1:16" ht="13.5" customHeight="1">
      <c r="A33" s="248"/>
      <c r="B33" s="244"/>
      <c r="C33" s="244"/>
      <c r="D33" s="244"/>
      <c r="E33" s="244"/>
      <c r="F33" s="244"/>
      <c r="G33" s="1121" t="s">
        <v>486</v>
      </c>
      <c r="H33" s="1122"/>
      <c r="I33" s="1122"/>
      <c r="J33" s="1123"/>
      <c r="K33" s="294" t="s">
        <v>472</v>
      </c>
      <c r="L33" s="294" t="s">
        <v>472</v>
      </c>
      <c r="M33" s="295" t="s">
        <v>472</v>
      </c>
      <c r="N33" s="296" t="s">
        <v>472</v>
      </c>
    </row>
    <row r="34" spans="1:16" ht="27" customHeight="1">
      <c r="A34" s="248"/>
      <c r="B34" s="244"/>
      <c r="C34" s="244"/>
      <c r="D34" s="244"/>
      <c r="E34" s="244"/>
      <c r="F34" s="244"/>
      <c r="G34" s="1121" t="s">
        <v>487</v>
      </c>
      <c r="H34" s="1122"/>
      <c r="I34" s="1122"/>
      <c r="J34" s="1123"/>
      <c r="K34" s="294" t="s">
        <v>472</v>
      </c>
      <c r="L34" s="294" t="s">
        <v>472</v>
      </c>
      <c r="M34" s="295">
        <v>41</v>
      </c>
      <c r="N34" s="296" t="s">
        <v>472</v>
      </c>
    </row>
    <row r="35" spans="1:16" ht="27" customHeight="1">
      <c r="A35" s="248"/>
      <c r="B35" s="244"/>
      <c r="C35" s="244"/>
      <c r="D35" s="244"/>
      <c r="E35" s="244"/>
      <c r="F35" s="244"/>
      <c r="G35" s="1121" t="s">
        <v>488</v>
      </c>
      <c r="H35" s="1122"/>
      <c r="I35" s="1122"/>
      <c r="J35" s="1123"/>
      <c r="K35" s="294">
        <v>22307</v>
      </c>
      <c r="L35" s="294">
        <v>14589</v>
      </c>
      <c r="M35" s="295">
        <v>31555</v>
      </c>
      <c r="N35" s="296">
        <v>-53.8</v>
      </c>
    </row>
    <row r="36" spans="1:16" ht="27" customHeight="1">
      <c r="A36" s="248"/>
      <c r="B36" s="244"/>
      <c r="C36" s="244"/>
      <c r="D36" s="244"/>
      <c r="E36" s="244"/>
      <c r="F36" s="244"/>
      <c r="G36" s="1121" t="s">
        <v>489</v>
      </c>
      <c r="H36" s="1122"/>
      <c r="I36" s="1122"/>
      <c r="J36" s="1123"/>
      <c r="K36" s="294">
        <v>21838</v>
      </c>
      <c r="L36" s="294">
        <v>14283</v>
      </c>
      <c r="M36" s="295">
        <v>5720</v>
      </c>
      <c r="N36" s="296">
        <v>149.69999999999999</v>
      </c>
    </row>
    <row r="37" spans="1:16" ht="13.5" customHeight="1">
      <c r="A37" s="248"/>
      <c r="B37" s="244"/>
      <c r="C37" s="244"/>
      <c r="D37" s="244"/>
      <c r="E37" s="244"/>
      <c r="F37" s="244"/>
      <c r="G37" s="1121" t="s">
        <v>490</v>
      </c>
      <c r="H37" s="1122"/>
      <c r="I37" s="1122"/>
      <c r="J37" s="1123"/>
      <c r="K37" s="294" t="s">
        <v>472</v>
      </c>
      <c r="L37" s="294" t="s">
        <v>472</v>
      </c>
      <c r="M37" s="295">
        <v>1648</v>
      </c>
      <c r="N37" s="296" t="s">
        <v>472</v>
      </c>
    </row>
    <row r="38" spans="1:16" ht="27" customHeight="1">
      <c r="A38" s="248"/>
      <c r="B38" s="244"/>
      <c r="C38" s="244"/>
      <c r="D38" s="244"/>
      <c r="E38" s="244"/>
      <c r="F38" s="244"/>
      <c r="G38" s="1124" t="s">
        <v>491</v>
      </c>
      <c r="H38" s="1125"/>
      <c r="I38" s="1125"/>
      <c r="J38" s="1126"/>
      <c r="K38" s="297" t="s">
        <v>472</v>
      </c>
      <c r="L38" s="297" t="s">
        <v>472</v>
      </c>
      <c r="M38" s="298">
        <v>64</v>
      </c>
      <c r="N38" s="299" t="s">
        <v>472</v>
      </c>
      <c r="O38" s="293"/>
    </row>
    <row r="39" spans="1:16">
      <c r="A39" s="248"/>
      <c r="B39" s="244"/>
      <c r="C39" s="244"/>
      <c r="D39" s="244"/>
      <c r="E39" s="244"/>
      <c r="F39" s="244"/>
      <c r="G39" s="1124" t="s">
        <v>492</v>
      </c>
      <c r="H39" s="1125"/>
      <c r="I39" s="1125"/>
      <c r="J39" s="1126"/>
      <c r="K39" s="300" t="s">
        <v>472</v>
      </c>
      <c r="L39" s="300" t="s">
        <v>472</v>
      </c>
      <c r="M39" s="301">
        <v>-9298</v>
      </c>
      <c r="N39" s="302" t="s">
        <v>472</v>
      </c>
      <c r="O39" s="293"/>
    </row>
    <row r="40" spans="1:16" ht="27" customHeight="1">
      <c r="A40" s="248"/>
      <c r="B40" s="244"/>
      <c r="C40" s="244"/>
      <c r="D40" s="244"/>
      <c r="E40" s="244"/>
      <c r="F40" s="244"/>
      <c r="G40" s="1121" t="s">
        <v>493</v>
      </c>
      <c r="H40" s="1122"/>
      <c r="I40" s="1122"/>
      <c r="J40" s="1123"/>
      <c r="K40" s="300">
        <v>-129698</v>
      </c>
      <c r="L40" s="300">
        <v>-84825</v>
      </c>
      <c r="M40" s="301">
        <v>-121787</v>
      </c>
      <c r="N40" s="302">
        <v>-30.3</v>
      </c>
      <c r="O40" s="293"/>
    </row>
    <row r="41" spans="1:16">
      <c r="A41" s="248"/>
      <c r="B41" s="244"/>
      <c r="C41" s="244"/>
      <c r="D41" s="244"/>
      <c r="E41" s="244"/>
      <c r="F41" s="244"/>
      <c r="G41" s="1127" t="s">
        <v>282</v>
      </c>
      <c r="H41" s="1128"/>
      <c r="I41" s="1128"/>
      <c r="J41" s="1129"/>
      <c r="K41" s="294">
        <v>76235</v>
      </c>
      <c r="L41" s="300">
        <v>49859</v>
      </c>
      <c r="M41" s="301">
        <v>39554</v>
      </c>
      <c r="N41" s="302">
        <v>26.1</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14" t="s">
        <v>463</v>
      </c>
      <c r="J49" s="1116" t="s">
        <v>497</v>
      </c>
      <c r="K49" s="1117"/>
      <c r="L49" s="1117"/>
      <c r="M49" s="1117"/>
      <c r="N49" s="1118"/>
    </row>
    <row r="50" spans="1:14">
      <c r="A50" s="248"/>
      <c r="B50" s="244"/>
      <c r="C50" s="244"/>
      <c r="D50" s="244"/>
      <c r="E50" s="244"/>
      <c r="F50" s="244"/>
      <c r="G50" s="312"/>
      <c r="H50" s="313"/>
      <c r="I50" s="1115"/>
      <c r="J50" s="314" t="s">
        <v>498</v>
      </c>
      <c r="K50" s="315" t="s">
        <v>499</v>
      </c>
      <c r="L50" s="316" t="s">
        <v>500</v>
      </c>
      <c r="M50" s="317" t="s">
        <v>501</v>
      </c>
      <c r="N50" s="318" t="s">
        <v>502</v>
      </c>
    </row>
    <row r="51" spans="1:14">
      <c r="A51" s="248"/>
      <c r="B51" s="244"/>
      <c r="C51" s="244"/>
      <c r="D51" s="244"/>
      <c r="E51" s="244"/>
      <c r="F51" s="244"/>
      <c r="G51" s="310" t="s">
        <v>503</v>
      </c>
      <c r="H51" s="311"/>
      <c r="I51" s="319">
        <v>167800</v>
      </c>
      <c r="J51" s="320">
        <v>98071</v>
      </c>
      <c r="K51" s="321">
        <v>-67.8</v>
      </c>
      <c r="L51" s="322">
        <v>325581</v>
      </c>
      <c r="M51" s="323">
        <v>11.5</v>
      </c>
      <c r="N51" s="324">
        <v>-79.3</v>
      </c>
    </row>
    <row r="52" spans="1:14">
      <c r="A52" s="248"/>
      <c r="B52" s="244"/>
      <c r="C52" s="244"/>
      <c r="D52" s="244"/>
      <c r="E52" s="244"/>
      <c r="F52" s="244"/>
      <c r="G52" s="325"/>
      <c r="H52" s="326" t="s">
        <v>504</v>
      </c>
      <c r="I52" s="327">
        <v>160159</v>
      </c>
      <c r="J52" s="328">
        <v>93605</v>
      </c>
      <c r="K52" s="329">
        <v>5.2</v>
      </c>
      <c r="L52" s="330">
        <v>165116</v>
      </c>
      <c r="M52" s="331">
        <v>0.9</v>
      </c>
      <c r="N52" s="332">
        <v>4.3</v>
      </c>
    </row>
    <row r="53" spans="1:14">
      <c r="A53" s="248"/>
      <c r="B53" s="244"/>
      <c r="C53" s="244"/>
      <c r="D53" s="244"/>
      <c r="E53" s="244"/>
      <c r="F53" s="244"/>
      <c r="G53" s="310" t="s">
        <v>505</v>
      </c>
      <c r="H53" s="311"/>
      <c r="I53" s="319">
        <v>97857</v>
      </c>
      <c r="J53" s="320">
        <v>58702</v>
      </c>
      <c r="K53" s="321">
        <v>-40.1</v>
      </c>
      <c r="L53" s="322">
        <v>203567</v>
      </c>
      <c r="M53" s="323">
        <v>-37.5</v>
      </c>
      <c r="N53" s="324">
        <v>-2.6</v>
      </c>
    </row>
    <row r="54" spans="1:14">
      <c r="A54" s="248"/>
      <c r="B54" s="244"/>
      <c r="C54" s="244"/>
      <c r="D54" s="244"/>
      <c r="E54" s="244"/>
      <c r="F54" s="244"/>
      <c r="G54" s="325"/>
      <c r="H54" s="326" t="s">
        <v>504</v>
      </c>
      <c r="I54" s="327">
        <v>32783</v>
      </c>
      <c r="J54" s="328">
        <v>19666</v>
      </c>
      <c r="K54" s="329">
        <v>-79</v>
      </c>
      <c r="L54" s="330">
        <v>121137</v>
      </c>
      <c r="M54" s="331">
        <v>-26.6</v>
      </c>
      <c r="N54" s="332">
        <v>-52.4</v>
      </c>
    </row>
    <row r="55" spans="1:14">
      <c r="A55" s="248"/>
      <c r="B55" s="244"/>
      <c r="C55" s="244"/>
      <c r="D55" s="244"/>
      <c r="E55" s="244"/>
      <c r="F55" s="244"/>
      <c r="G55" s="310" t="s">
        <v>506</v>
      </c>
      <c r="H55" s="311"/>
      <c r="I55" s="319">
        <v>153570</v>
      </c>
      <c r="J55" s="320">
        <v>95504</v>
      </c>
      <c r="K55" s="321">
        <v>62.7</v>
      </c>
      <c r="L55" s="322">
        <v>185018</v>
      </c>
      <c r="M55" s="323">
        <v>-9.1</v>
      </c>
      <c r="N55" s="324">
        <v>71.8</v>
      </c>
    </row>
    <row r="56" spans="1:14">
      <c r="A56" s="248"/>
      <c r="B56" s="244"/>
      <c r="C56" s="244"/>
      <c r="D56" s="244"/>
      <c r="E56" s="244"/>
      <c r="F56" s="244"/>
      <c r="G56" s="325"/>
      <c r="H56" s="326" t="s">
        <v>504</v>
      </c>
      <c r="I56" s="327">
        <v>50813</v>
      </c>
      <c r="J56" s="328">
        <v>31600</v>
      </c>
      <c r="K56" s="329">
        <v>60.7</v>
      </c>
      <c r="L56" s="330">
        <v>95064</v>
      </c>
      <c r="M56" s="331">
        <v>-21.5</v>
      </c>
      <c r="N56" s="332">
        <v>82.2</v>
      </c>
    </row>
    <row r="57" spans="1:14">
      <c r="A57" s="248"/>
      <c r="B57" s="244"/>
      <c r="C57" s="244"/>
      <c r="D57" s="244"/>
      <c r="E57" s="244"/>
      <c r="F57" s="244"/>
      <c r="G57" s="310" t="s">
        <v>507</v>
      </c>
      <c r="H57" s="311"/>
      <c r="I57" s="319">
        <v>128871</v>
      </c>
      <c r="J57" s="320">
        <v>81771</v>
      </c>
      <c r="K57" s="321">
        <v>-14.4</v>
      </c>
      <c r="L57" s="322">
        <v>238802</v>
      </c>
      <c r="M57" s="323">
        <v>29.1</v>
      </c>
      <c r="N57" s="324">
        <v>-43.5</v>
      </c>
    </row>
    <row r="58" spans="1:14">
      <c r="A58" s="248"/>
      <c r="B58" s="244"/>
      <c r="C58" s="244"/>
      <c r="D58" s="244"/>
      <c r="E58" s="244"/>
      <c r="F58" s="244"/>
      <c r="G58" s="325"/>
      <c r="H58" s="326" t="s">
        <v>504</v>
      </c>
      <c r="I58" s="327">
        <v>53837</v>
      </c>
      <c r="J58" s="328">
        <v>34161</v>
      </c>
      <c r="K58" s="329">
        <v>8.1</v>
      </c>
      <c r="L58" s="330">
        <v>128562</v>
      </c>
      <c r="M58" s="331">
        <v>35.200000000000003</v>
      </c>
      <c r="N58" s="332">
        <v>-27.1</v>
      </c>
    </row>
    <row r="59" spans="1:14">
      <c r="A59" s="248"/>
      <c r="B59" s="244"/>
      <c r="C59" s="244"/>
      <c r="D59" s="244"/>
      <c r="E59" s="244"/>
      <c r="F59" s="244"/>
      <c r="G59" s="310" t="s">
        <v>508</v>
      </c>
      <c r="H59" s="311"/>
      <c r="I59" s="319">
        <v>154090</v>
      </c>
      <c r="J59" s="320">
        <v>100778</v>
      </c>
      <c r="K59" s="321">
        <v>23.2</v>
      </c>
      <c r="L59" s="322">
        <v>288550</v>
      </c>
      <c r="M59" s="323">
        <v>20.8</v>
      </c>
      <c r="N59" s="324">
        <v>2.4</v>
      </c>
    </row>
    <row r="60" spans="1:14">
      <c r="A60" s="248"/>
      <c r="B60" s="244"/>
      <c r="C60" s="244"/>
      <c r="D60" s="244"/>
      <c r="E60" s="244"/>
      <c r="F60" s="244"/>
      <c r="G60" s="325"/>
      <c r="H60" s="326" t="s">
        <v>504</v>
      </c>
      <c r="I60" s="333">
        <v>28232</v>
      </c>
      <c r="J60" s="328">
        <v>18464</v>
      </c>
      <c r="K60" s="329">
        <v>-46</v>
      </c>
      <c r="L60" s="330">
        <v>141525</v>
      </c>
      <c r="M60" s="331">
        <v>10.1</v>
      </c>
      <c r="N60" s="332">
        <v>-56.1</v>
      </c>
    </row>
    <row r="61" spans="1:14">
      <c r="A61" s="248"/>
      <c r="B61" s="244"/>
      <c r="C61" s="244"/>
      <c r="D61" s="244"/>
      <c r="E61" s="244"/>
      <c r="F61" s="244"/>
      <c r="G61" s="310" t="s">
        <v>509</v>
      </c>
      <c r="H61" s="334"/>
      <c r="I61" s="335">
        <v>140438</v>
      </c>
      <c r="J61" s="336">
        <v>86965</v>
      </c>
      <c r="K61" s="337">
        <v>-7.3</v>
      </c>
      <c r="L61" s="338">
        <v>248304</v>
      </c>
      <c r="M61" s="339">
        <v>3</v>
      </c>
      <c r="N61" s="324">
        <v>-10.3</v>
      </c>
    </row>
    <row r="62" spans="1:14">
      <c r="A62" s="248"/>
      <c r="B62" s="244"/>
      <c r="C62" s="244"/>
      <c r="D62" s="244"/>
      <c r="E62" s="244"/>
      <c r="F62" s="244"/>
      <c r="G62" s="325"/>
      <c r="H62" s="326" t="s">
        <v>504</v>
      </c>
      <c r="I62" s="327">
        <v>65165</v>
      </c>
      <c r="J62" s="328">
        <v>39499</v>
      </c>
      <c r="K62" s="329">
        <v>-10.199999999999999</v>
      </c>
      <c r="L62" s="330">
        <v>130281</v>
      </c>
      <c r="M62" s="331">
        <v>-0.4</v>
      </c>
      <c r="N62" s="332">
        <v>-9.8000000000000007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Layout" topLeftCell="E38"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9" t="s">
        <v>3</v>
      </c>
      <c r="D47" s="1139"/>
      <c r="E47" s="1140"/>
      <c r="F47" s="11">
        <v>5.13</v>
      </c>
      <c r="G47" s="12">
        <v>9.4700000000000006</v>
      </c>
      <c r="H47" s="12">
        <v>14.08</v>
      </c>
      <c r="I47" s="12">
        <v>18.14</v>
      </c>
      <c r="J47" s="13">
        <v>21.62</v>
      </c>
    </row>
    <row r="48" spans="2:10" ht="57.75" customHeight="1">
      <c r="B48" s="14"/>
      <c r="C48" s="1141" t="s">
        <v>4</v>
      </c>
      <c r="D48" s="1141"/>
      <c r="E48" s="1142"/>
      <c r="F48" s="15">
        <v>5.49</v>
      </c>
      <c r="G48" s="16">
        <v>7.8</v>
      </c>
      <c r="H48" s="16">
        <v>6.11</v>
      </c>
      <c r="I48" s="16">
        <v>7</v>
      </c>
      <c r="J48" s="17">
        <v>4.2</v>
      </c>
    </row>
    <row r="49" spans="2:10" ht="57.75" customHeight="1" thickBot="1">
      <c r="B49" s="18"/>
      <c r="C49" s="1143" t="s">
        <v>5</v>
      </c>
      <c r="D49" s="1143"/>
      <c r="E49" s="1144"/>
      <c r="F49" s="19">
        <v>2.5499999999999998</v>
      </c>
      <c r="G49" s="20">
        <v>3.18</v>
      </c>
      <c r="H49" s="20" t="s">
        <v>516</v>
      </c>
      <c r="I49" s="20">
        <v>1.36</v>
      </c>
      <c r="J49" s="21">
        <v>9.93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Layout" topLeftCell="G30" zoomScaleNormal="100" zoomScaleSheetLayoutView="100" workbookViewId="0">
      <selection activeCell="J37" sqref="J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1" t="s">
        <v>517</v>
      </c>
      <c r="D34" s="1151"/>
      <c r="E34" s="1152"/>
      <c r="F34" s="32">
        <v>3.33</v>
      </c>
      <c r="G34" s="33">
        <v>5.99</v>
      </c>
      <c r="H34" s="33">
        <v>9.1199999999999992</v>
      </c>
      <c r="I34" s="33">
        <v>7.56</v>
      </c>
      <c r="J34" s="34">
        <v>7.65</v>
      </c>
      <c r="K34" s="22"/>
      <c r="L34" s="22"/>
      <c r="M34" s="22"/>
      <c r="N34" s="22"/>
      <c r="O34" s="22"/>
      <c r="P34" s="22"/>
    </row>
    <row r="35" spans="1:16" ht="39" customHeight="1">
      <c r="A35" s="22"/>
      <c r="B35" s="35"/>
      <c r="C35" s="1145" t="s">
        <v>518</v>
      </c>
      <c r="D35" s="1146"/>
      <c r="E35" s="1147"/>
      <c r="F35" s="36">
        <v>5.49</v>
      </c>
      <c r="G35" s="37">
        <v>7.79</v>
      </c>
      <c r="H35" s="37">
        <v>6.1</v>
      </c>
      <c r="I35" s="37">
        <v>7</v>
      </c>
      <c r="J35" s="38">
        <v>4.1900000000000004</v>
      </c>
      <c r="K35" s="22"/>
      <c r="L35" s="22"/>
      <c r="M35" s="22"/>
      <c r="N35" s="22"/>
      <c r="O35" s="22"/>
      <c r="P35" s="22"/>
    </row>
    <row r="36" spans="1:16" ht="39" customHeight="1">
      <c r="A36" s="22"/>
      <c r="B36" s="35"/>
      <c r="C36" s="1145" t="s">
        <v>519</v>
      </c>
      <c r="D36" s="1146"/>
      <c r="E36" s="1147"/>
      <c r="F36" s="36">
        <v>1.72</v>
      </c>
      <c r="G36" s="37">
        <v>1.97</v>
      </c>
      <c r="H36" s="37">
        <v>2.2000000000000002</v>
      </c>
      <c r="I36" s="37">
        <v>1.95</v>
      </c>
      <c r="J36" s="38">
        <v>1.23</v>
      </c>
      <c r="K36" s="22"/>
      <c r="L36" s="22"/>
      <c r="M36" s="22"/>
      <c r="N36" s="22"/>
      <c r="O36" s="22"/>
      <c r="P36" s="22"/>
    </row>
    <row r="37" spans="1:16" ht="39" customHeight="1">
      <c r="A37" s="22"/>
      <c r="B37" s="35"/>
      <c r="C37" s="1145" t="s">
        <v>520</v>
      </c>
      <c r="D37" s="1146"/>
      <c r="E37" s="1147"/>
      <c r="F37" s="36">
        <v>0.12</v>
      </c>
      <c r="G37" s="37">
        <v>0.65</v>
      </c>
      <c r="H37" s="37">
        <v>0.28000000000000003</v>
      </c>
      <c r="I37" s="37">
        <v>0.23</v>
      </c>
      <c r="J37" s="38">
        <v>0.75</v>
      </c>
      <c r="K37" s="22"/>
      <c r="L37" s="22"/>
      <c r="M37" s="22"/>
      <c r="N37" s="22"/>
      <c r="O37" s="22"/>
      <c r="P37" s="22"/>
    </row>
    <row r="38" spans="1:16" ht="39" customHeight="1">
      <c r="A38" s="22"/>
      <c r="B38" s="35"/>
      <c r="C38" s="1145" t="s">
        <v>521</v>
      </c>
      <c r="D38" s="1146"/>
      <c r="E38" s="1147"/>
      <c r="F38" s="36">
        <v>0.03</v>
      </c>
      <c r="G38" s="37">
        <v>7.0000000000000007E-2</v>
      </c>
      <c r="H38" s="37">
        <v>0.13</v>
      </c>
      <c r="I38" s="37">
        <v>0.12</v>
      </c>
      <c r="J38" s="38">
        <v>0.1</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522</v>
      </c>
      <c r="D42" s="1146"/>
      <c r="E42" s="1147"/>
      <c r="F42" s="36" t="s">
        <v>472</v>
      </c>
      <c r="G42" s="37" t="s">
        <v>472</v>
      </c>
      <c r="H42" s="37" t="s">
        <v>472</v>
      </c>
      <c r="I42" s="37" t="s">
        <v>472</v>
      </c>
      <c r="J42" s="38" t="s">
        <v>472</v>
      </c>
      <c r="K42" s="22"/>
      <c r="L42" s="22"/>
      <c r="M42" s="22"/>
      <c r="N42" s="22"/>
      <c r="O42" s="22"/>
      <c r="P42" s="22"/>
    </row>
    <row r="43" spans="1:16" ht="39" customHeight="1" thickBot="1">
      <c r="A43" s="22"/>
      <c r="B43" s="40"/>
      <c r="C43" s="1148" t="s">
        <v>523</v>
      </c>
      <c r="D43" s="1149"/>
      <c r="E43" s="1150"/>
      <c r="F43" s="41">
        <v>0</v>
      </c>
      <c r="G43" s="42" t="s">
        <v>472</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Layout" topLeftCell="H43"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1" t="s">
        <v>11</v>
      </c>
      <c r="C45" s="1162"/>
      <c r="D45" s="58"/>
      <c r="E45" s="1167" t="s">
        <v>12</v>
      </c>
      <c r="F45" s="1167"/>
      <c r="G45" s="1167"/>
      <c r="H45" s="1167"/>
      <c r="I45" s="1167"/>
      <c r="J45" s="1168"/>
      <c r="K45" s="59">
        <v>200</v>
      </c>
      <c r="L45" s="60">
        <v>174</v>
      </c>
      <c r="M45" s="60">
        <v>151</v>
      </c>
      <c r="N45" s="60">
        <v>154</v>
      </c>
      <c r="O45" s="61">
        <v>162</v>
      </c>
      <c r="P45" s="48"/>
      <c r="Q45" s="48"/>
      <c r="R45" s="48"/>
      <c r="S45" s="48"/>
      <c r="T45" s="48"/>
      <c r="U45" s="48"/>
    </row>
    <row r="46" spans="1:21" ht="30.75" customHeight="1">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c r="A47" s="48"/>
      <c r="B47" s="1163"/>
      <c r="C47" s="1164"/>
      <c r="D47" s="62"/>
      <c r="E47" s="1155" t="s">
        <v>14</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c r="A48" s="48"/>
      <c r="B48" s="1163"/>
      <c r="C48" s="1164"/>
      <c r="D48" s="62"/>
      <c r="E48" s="1155" t="s">
        <v>15</v>
      </c>
      <c r="F48" s="1155"/>
      <c r="G48" s="1155"/>
      <c r="H48" s="1155"/>
      <c r="I48" s="1155"/>
      <c r="J48" s="1156"/>
      <c r="K48" s="63">
        <v>34</v>
      </c>
      <c r="L48" s="64">
        <v>41</v>
      </c>
      <c r="M48" s="64">
        <v>38</v>
      </c>
      <c r="N48" s="64">
        <v>23</v>
      </c>
      <c r="O48" s="65">
        <v>22</v>
      </c>
      <c r="P48" s="48"/>
      <c r="Q48" s="48"/>
      <c r="R48" s="48"/>
      <c r="S48" s="48"/>
      <c r="T48" s="48"/>
      <c r="U48" s="48"/>
    </row>
    <row r="49" spans="1:21" ht="30.75" customHeight="1">
      <c r="A49" s="48"/>
      <c r="B49" s="1163"/>
      <c r="C49" s="1164"/>
      <c r="D49" s="62"/>
      <c r="E49" s="1155" t="s">
        <v>16</v>
      </c>
      <c r="F49" s="1155"/>
      <c r="G49" s="1155"/>
      <c r="H49" s="1155"/>
      <c r="I49" s="1155"/>
      <c r="J49" s="1156"/>
      <c r="K49" s="63">
        <v>66</v>
      </c>
      <c r="L49" s="64">
        <v>62</v>
      </c>
      <c r="M49" s="64">
        <v>56</v>
      </c>
      <c r="N49" s="64">
        <v>47</v>
      </c>
      <c r="O49" s="65">
        <v>22</v>
      </c>
      <c r="P49" s="48"/>
      <c r="Q49" s="48"/>
      <c r="R49" s="48"/>
      <c r="S49" s="48"/>
      <c r="T49" s="48"/>
      <c r="U49" s="48"/>
    </row>
    <row r="50" spans="1:21" ht="30.75" customHeight="1">
      <c r="A50" s="48"/>
      <c r="B50" s="1163"/>
      <c r="C50" s="1164"/>
      <c r="D50" s="62"/>
      <c r="E50" s="1155" t="s">
        <v>17</v>
      </c>
      <c r="F50" s="1155"/>
      <c r="G50" s="1155"/>
      <c r="H50" s="1155"/>
      <c r="I50" s="1155"/>
      <c r="J50" s="1156"/>
      <c r="K50" s="63" t="s">
        <v>472</v>
      </c>
      <c r="L50" s="64" t="s">
        <v>472</v>
      </c>
      <c r="M50" s="64" t="s">
        <v>472</v>
      </c>
      <c r="N50" s="64" t="s">
        <v>472</v>
      </c>
      <c r="O50" s="65" t="s">
        <v>472</v>
      </c>
      <c r="P50" s="48"/>
      <c r="Q50" s="48"/>
      <c r="R50" s="48"/>
      <c r="S50" s="48"/>
      <c r="T50" s="48"/>
      <c r="U50" s="48"/>
    </row>
    <row r="51" spans="1:21" ht="30.75" customHeight="1">
      <c r="A51" s="48"/>
      <c r="B51" s="1165"/>
      <c r="C51" s="1166"/>
      <c r="D51" s="66"/>
      <c r="E51" s="1155" t="s">
        <v>18</v>
      </c>
      <c r="F51" s="1155"/>
      <c r="G51" s="1155"/>
      <c r="H51" s="1155"/>
      <c r="I51" s="1155"/>
      <c r="J51" s="1156"/>
      <c r="K51" s="63" t="s">
        <v>472</v>
      </c>
      <c r="L51" s="64" t="s">
        <v>472</v>
      </c>
      <c r="M51" s="64" t="s">
        <v>472</v>
      </c>
      <c r="N51" s="64" t="s">
        <v>472</v>
      </c>
      <c r="O51" s="65" t="s">
        <v>472</v>
      </c>
      <c r="P51" s="48"/>
      <c r="Q51" s="48"/>
      <c r="R51" s="48"/>
      <c r="S51" s="48"/>
      <c r="T51" s="48"/>
      <c r="U51" s="48"/>
    </row>
    <row r="52" spans="1:21" ht="30.75" customHeight="1">
      <c r="A52" s="48"/>
      <c r="B52" s="1153" t="s">
        <v>19</v>
      </c>
      <c r="C52" s="1154"/>
      <c r="D52" s="66"/>
      <c r="E52" s="1155" t="s">
        <v>20</v>
      </c>
      <c r="F52" s="1155"/>
      <c r="G52" s="1155"/>
      <c r="H52" s="1155"/>
      <c r="I52" s="1155"/>
      <c r="J52" s="1156"/>
      <c r="K52" s="63">
        <v>159</v>
      </c>
      <c r="L52" s="64">
        <v>160</v>
      </c>
      <c r="M52" s="64">
        <v>138</v>
      </c>
      <c r="N52" s="64">
        <v>133</v>
      </c>
      <c r="O52" s="65">
        <v>131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141</v>
      </c>
      <c r="L53" s="69">
        <v>117</v>
      </c>
      <c r="M53" s="69">
        <v>107</v>
      </c>
      <c r="N53" s="69">
        <v>91</v>
      </c>
      <c r="O53" s="70">
        <v>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view="pageLayout" topLeftCell="H40" zoomScaleNormal="100" zoomScaleSheetLayoutView="100" workbookViewId="0">
      <selection activeCell="K46" sqref="K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81" t="s">
        <v>24</v>
      </c>
      <c r="C41" s="1182"/>
      <c r="D41" s="81"/>
      <c r="E41" s="1183" t="s">
        <v>25</v>
      </c>
      <c r="F41" s="1183"/>
      <c r="G41" s="1183"/>
      <c r="H41" s="1184"/>
      <c r="I41" s="82">
        <v>1387</v>
      </c>
      <c r="J41" s="83">
        <v>1318</v>
      </c>
      <c r="K41" s="83">
        <v>1311</v>
      </c>
      <c r="L41" s="83">
        <v>1246</v>
      </c>
      <c r="M41" s="84">
        <v>1094</v>
      </c>
    </row>
    <row r="42" spans="2:13" ht="27.75" customHeight="1">
      <c r="B42" s="1171"/>
      <c r="C42" s="1172"/>
      <c r="D42" s="85"/>
      <c r="E42" s="1175" t="s">
        <v>26</v>
      </c>
      <c r="F42" s="1175"/>
      <c r="G42" s="1175"/>
      <c r="H42" s="1176"/>
      <c r="I42" s="86" t="s">
        <v>472</v>
      </c>
      <c r="J42" s="87" t="s">
        <v>472</v>
      </c>
      <c r="K42" s="87" t="s">
        <v>472</v>
      </c>
      <c r="L42" s="87" t="s">
        <v>472</v>
      </c>
      <c r="M42" s="88" t="s">
        <v>472</v>
      </c>
    </row>
    <row r="43" spans="2:13" ht="27.75" customHeight="1">
      <c r="B43" s="1171"/>
      <c r="C43" s="1172"/>
      <c r="D43" s="85"/>
      <c r="E43" s="1175" t="s">
        <v>27</v>
      </c>
      <c r="F43" s="1175"/>
      <c r="G43" s="1175"/>
      <c r="H43" s="1176"/>
      <c r="I43" s="86">
        <v>242</v>
      </c>
      <c r="J43" s="87">
        <v>278</v>
      </c>
      <c r="K43" s="87">
        <v>240</v>
      </c>
      <c r="L43" s="87">
        <v>204</v>
      </c>
      <c r="M43" s="88">
        <v>178</v>
      </c>
    </row>
    <row r="44" spans="2:13" ht="27.75" customHeight="1">
      <c r="B44" s="1171"/>
      <c r="C44" s="1172"/>
      <c r="D44" s="85"/>
      <c r="E44" s="1175" t="s">
        <v>28</v>
      </c>
      <c r="F44" s="1175"/>
      <c r="G44" s="1175"/>
      <c r="H44" s="1176"/>
      <c r="I44" s="86">
        <v>312</v>
      </c>
      <c r="J44" s="87">
        <v>221</v>
      </c>
      <c r="K44" s="87">
        <v>178</v>
      </c>
      <c r="L44" s="87">
        <v>146</v>
      </c>
      <c r="M44" s="88">
        <v>134</v>
      </c>
    </row>
    <row r="45" spans="2:13" ht="27.75" customHeight="1">
      <c r="B45" s="1171"/>
      <c r="C45" s="1172"/>
      <c r="D45" s="85"/>
      <c r="E45" s="1175" t="s">
        <v>29</v>
      </c>
      <c r="F45" s="1175"/>
      <c r="G45" s="1175"/>
      <c r="H45" s="1176"/>
      <c r="I45" s="86">
        <v>242</v>
      </c>
      <c r="J45" s="87">
        <v>240</v>
      </c>
      <c r="K45" s="87">
        <v>269</v>
      </c>
      <c r="L45" s="87">
        <v>277</v>
      </c>
      <c r="M45" s="88">
        <v>267</v>
      </c>
    </row>
    <row r="46" spans="2:13" ht="27.75" customHeight="1">
      <c r="B46" s="1171"/>
      <c r="C46" s="1172"/>
      <c r="D46" s="85"/>
      <c r="E46" s="1175" t="s">
        <v>30</v>
      </c>
      <c r="F46" s="1175"/>
      <c r="G46" s="1175"/>
      <c r="H46" s="1176"/>
      <c r="I46" s="86" t="s">
        <v>472</v>
      </c>
      <c r="J46" s="87" t="s">
        <v>472</v>
      </c>
      <c r="K46" s="87" t="s">
        <v>472</v>
      </c>
      <c r="L46" s="87" t="s">
        <v>472</v>
      </c>
      <c r="M46" s="88" t="s">
        <v>472</v>
      </c>
    </row>
    <row r="47" spans="2:13" ht="27.75" customHeight="1">
      <c r="B47" s="1171"/>
      <c r="C47" s="1172"/>
      <c r="D47" s="85"/>
      <c r="E47" s="1175" t="s">
        <v>31</v>
      </c>
      <c r="F47" s="1175"/>
      <c r="G47" s="1175"/>
      <c r="H47" s="1176"/>
      <c r="I47" s="86" t="s">
        <v>472</v>
      </c>
      <c r="J47" s="87" t="s">
        <v>472</v>
      </c>
      <c r="K47" s="87" t="s">
        <v>472</v>
      </c>
      <c r="L47" s="87" t="s">
        <v>472</v>
      </c>
      <c r="M47" s="88" t="s">
        <v>472</v>
      </c>
    </row>
    <row r="48" spans="2:13" ht="27.75" customHeight="1">
      <c r="B48" s="1173"/>
      <c r="C48" s="1174"/>
      <c r="D48" s="85"/>
      <c r="E48" s="1175" t="s">
        <v>32</v>
      </c>
      <c r="F48" s="1175"/>
      <c r="G48" s="1175"/>
      <c r="H48" s="1176"/>
      <c r="I48" s="86" t="s">
        <v>472</v>
      </c>
      <c r="J48" s="87" t="s">
        <v>472</v>
      </c>
      <c r="K48" s="87" t="s">
        <v>472</v>
      </c>
      <c r="L48" s="87" t="s">
        <v>472</v>
      </c>
      <c r="M48" s="88" t="s">
        <v>472</v>
      </c>
    </row>
    <row r="49" spans="2:13" ht="27.75" customHeight="1">
      <c r="B49" s="1169" t="s">
        <v>33</v>
      </c>
      <c r="C49" s="1170"/>
      <c r="D49" s="89"/>
      <c r="E49" s="1175" t="s">
        <v>34</v>
      </c>
      <c r="F49" s="1175"/>
      <c r="G49" s="1175"/>
      <c r="H49" s="1176"/>
      <c r="I49" s="86">
        <v>576</v>
      </c>
      <c r="J49" s="87">
        <v>608</v>
      </c>
      <c r="K49" s="87">
        <v>641</v>
      </c>
      <c r="L49" s="87">
        <v>560</v>
      </c>
      <c r="M49" s="88">
        <v>476</v>
      </c>
    </row>
    <row r="50" spans="2:13" ht="27.75" customHeight="1">
      <c r="B50" s="1171"/>
      <c r="C50" s="1172"/>
      <c r="D50" s="85"/>
      <c r="E50" s="1175" t="s">
        <v>35</v>
      </c>
      <c r="F50" s="1175"/>
      <c r="G50" s="1175"/>
      <c r="H50" s="1176"/>
      <c r="I50" s="86" t="s">
        <v>472</v>
      </c>
      <c r="J50" s="87" t="s">
        <v>472</v>
      </c>
      <c r="K50" s="87" t="s">
        <v>472</v>
      </c>
      <c r="L50" s="87" t="s">
        <v>472</v>
      </c>
      <c r="M50" s="88" t="s">
        <v>472</v>
      </c>
    </row>
    <row r="51" spans="2:13" ht="27.75" customHeight="1">
      <c r="B51" s="1173"/>
      <c r="C51" s="1174"/>
      <c r="D51" s="85"/>
      <c r="E51" s="1175" t="s">
        <v>36</v>
      </c>
      <c r="F51" s="1175"/>
      <c r="G51" s="1175"/>
      <c r="H51" s="1176"/>
      <c r="I51" s="86">
        <v>1186</v>
      </c>
      <c r="J51" s="87">
        <v>1166</v>
      </c>
      <c r="K51" s="87">
        <v>1147</v>
      </c>
      <c r="L51" s="87">
        <v>1118</v>
      </c>
      <c r="M51" s="88">
        <v>1072</v>
      </c>
    </row>
    <row r="52" spans="2:13" ht="27.75" customHeight="1" thickBot="1">
      <c r="B52" s="1177" t="s">
        <v>37</v>
      </c>
      <c r="C52" s="1178"/>
      <c r="D52" s="90"/>
      <c r="E52" s="1179" t="s">
        <v>38</v>
      </c>
      <c r="F52" s="1179"/>
      <c r="G52" s="1179"/>
      <c r="H52" s="1180"/>
      <c r="I52" s="91">
        <v>422</v>
      </c>
      <c r="J52" s="92">
        <v>282</v>
      </c>
      <c r="K52" s="92">
        <v>210</v>
      </c>
      <c r="L52" s="92">
        <v>195</v>
      </c>
      <c r="M52" s="93">
        <v>125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98071</v>
      </c>
      <c r="E3" s="116"/>
      <c r="F3" s="117">
        <v>325581</v>
      </c>
      <c r="G3" s="118"/>
      <c r="H3" s="119"/>
    </row>
    <row r="4" spans="1:8">
      <c r="A4" s="120"/>
      <c r="B4" s="121"/>
      <c r="C4" s="122"/>
      <c r="D4" s="123">
        <v>93605</v>
      </c>
      <c r="E4" s="124"/>
      <c r="F4" s="125">
        <v>165116</v>
      </c>
      <c r="G4" s="126"/>
      <c r="H4" s="127"/>
    </row>
    <row r="5" spans="1:8">
      <c r="A5" s="108" t="s">
        <v>505</v>
      </c>
      <c r="B5" s="113"/>
      <c r="C5" s="114"/>
      <c r="D5" s="115">
        <v>58702</v>
      </c>
      <c r="E5" s="116"/>
      <c r="F5" s="117">
        <v>203567</v>
      </c>
      <c r="G5" s="118"/>
      <c r="H5" s="119"/>
    </row>
    <row r="6" spans="1:8">
      <c r="A6" s="120"/>
      <c r="B6" s="121"/>
      <c r="C6" s="122"/>
      <c r="D6" s="123">
        <v>19666</v>
      </c>
      <c r="E6" s="124"/>
      <c r="F6" s="125">
        <v>121137</v>
      </c>
      <c r="G6" s="126"/>
      <c r="H6" s="127"/>
    </row>
    <row r="7" spans="1:8">
      <c r="A7" s="108" t="s">
        <v>506</v>
      </c>
      <c r="B7" s="113"/>
      <c r="C7" s="114"/>
      <c r="D7" s="115">
        <v>95504</v>
      </c>
      <c r="E7" s="116"/>
      <c r="F7" s="117">
        <v>185018</v>
      </c>
      <c r="G7" s="118"/>
      <c r="H7" s="119"/>
    </row>
    <row r="8" spans="1:8">
      <c r="A8" s="120"/>
      <c r="B8" s="121"/>
      <c r="C8" s="122"/>
      <c r="D8" s="123">
        <v>31600</v>
      </c>
      <c r="E8" s="124"/>
      <c r="F8" s="125">
        <v>95064</v>
      </c>
      <c r="G8" s="126"/>
      <c r="H8" s="127"/>
    </row>
    <row r="9" spans="1:8">
      <c r="A9" s="108" t="s">
        <v>507</v>
      </c>
      <c r="B9" s="113"/>
      <c r="C9" s="114"/>
      <c r="D9" s="115">
        <v>81771</v>
      </c>
      <c r="E9" s="116"/>
      <c r="F9" s="117">
        <v>238802</v>
      </c>
      <c r="G9" s="118"/>
      <c r="H9" s="119"/>
    </row>
    <row r="10" spans="1:8">
      <c r="A10" s="120"/>
      <c r="B10" s="121"/>
      <c r="C10" s="122"/>
      <c r="D10" s="123">
        <v>34161</v>
      </c>
      <c r="E10" s="124"/>
      <c r="F10" s="125">
        <v>128562</v>
      </c>
      <c r="G10" s="126"/>
      <c r="H10" s="127"/>
    </row>
    <row r="11" spans="1:8">
      <c r="A11" s="108" t="s">
        <v>508</v>
      </c>
      <c r="B11" s="113"/>
      <c r="C11" s="114"/>
      <c r="D11" s="115">
        <v>100778</v>
      </c>
      <c r="E11" s="116"/>
      <c r="F11" s="117">
        <v>288550</v>
      </c>
      <c r="G11" s="118"/>
      <c r="H11" s="119"/>
    </row>
    <row r="12" spans="1:8">
      <c r="A12" s="120"/>
      <c r="B12" s="121"/>
      <c r="C12" s="128"/>
      <c r="D12" s="123">
        <v>18464</v>
      </c>
      <c r="E12" s="124"/>
      <c r="F12" s="125">
        <v>141525</v>
      </c>
      <c r="G12" s="126"/>
      <c r="H12" s="127"/>
    </row>
    <row r="13" spans="1:8">
      <c r="A13" s="108"/>
      <c r="B13" s="113"/>
      <c r="C13" s="129"/>
      <c r="D13" s="130">
        <v>86965</v>
      </c>
      <c r="E13" s="131"/>
      <c r="F13" s="132">
        <v>248304</v>
      </c>
      <c r="G13" s="133"/>
      <c r="H13" s="119"/>
    </row>
    <row r="14" spans="1:8">
      <c r="A14" s="120"/>
      <c r="B14" s="121"/>
      <c r="C14" s="122"/>
      <c r="D14" s="123">
        <v>39499</v>
      </c>
      <c r="E14" s="124"/>
      <c r="F14" s="125">
        <v>130281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5.49</v>
      </c>
      <c r="C19" s="134">
        <f>ROUND(VALUE(SUBSTITUTE(実質収支比率等に係る経年分析!G$48,"▲","-")),2)</f>
        <v>7.8</v>
      </c>
      <c r="D19" s="134">
        <f>ROUND(VALUE(SUBSTITUTE(実質収支比率等に係る経年分析!H$48,"▲","-")),2)</f>
        <v>6.11</v>
      </c>
      <c r="E19" s="134">
        <f>ROUND(VALUE(SUBSTITUTE(実質収支比率等に係る経年分析!I$48,"▲","-")),2)</f>
        <v>7</v>
      </c>
      <c r="F19" s="134">
        <f>ROUND(VALUE(SUBSTITUTE(実質収支比率等に係る経年分析!J$48,"▲","-")),2)</f>
        <v>4.2</v>
      </c>
    </row>
    <row r="20" spans="1:11">
      <c r="A20" s="134" t="s">
        <v>43</v>
      </c>
      <c r="B20" s="134">
        <f>ROUND(VALUE(SUBSTITUTE(実質収支比率等に係る経年分析!F$47,"▲","-")),2)</f>
        <v>5.13</v>
      </c>
      <c r="C20" s="134">
        <f>ROUND(VALUE(SUBSTITUTE(実質収支比率等に係る経年分析!G$47,"▲","-")),2)</f>
        <v>9.4700000000000006</v>
      </c>
      <c r="D20" s="134">
        <f>ROUND(VALUE(SUBSTITUTE(実質収支比率等に係る経年分析!H$47,"▲","-")),2)</f>
        <v>14.08</v>
      </c>
      <c r="E20" s="134">
        <f>ROUND(VALUE(SUBSTITUTE(実質収支比率等に係る経年分析!I$47,"▲","-")),2)</f>
        <v>18.14</v>
      </c>
      <c r="F20" s="134">
        <f>ROUND(VALUE(SUBSTITUTE(実質収支比率等に係る経年分析!J$47,"▲","-")),2)</f>
        <v>21.62</v>
      </c>
    </row>
    <row r="21" spans="1:11">
      <c r="A21" s="134" t="s">
        <v>44</v>
      </c>
      <c r="B21" s="134">
        <f>IF(ISNUMBER(VALUE(SUBSTITUTE(実質収支比率等に係る経年分析!F$49,"▲","-"))),ROUND(VALUE(SUBSTITUTE(実質収支比率等に係る経年分析!F$49,"▲","-")),2),NA())</f>
        <v>2.5499999999999998</v>
      </c>
      <c r="C21" s="134">
        <f>IF(ISNUMBER(VALUE(SUBSTITUTE(実質収支比率等に係る経年分析!G$49,"▲","-"))),ROUND(VALUE(SUBSTITUTE(実質収支比率等に係る経年分析!G$49,"▲","-")),2),NA())</f>
        <v>3.18</v>
      </c>
      <c r="D21" s="134">
        <f>IF(ISNUMBER(VALUE(SUBSTITUTE(実質収支比率等に係る経年分析!H$49,"▲","-"))),ROUND(VALUE(SUBSTITUTE(実質収支比率等に係る経年分析!H$49,"▲","-")),2),NA())</f>
        <v>-0.82</v>
      </c>
      <c r="E21" s="134">
        <f>IF(ISNUMBER(VALUE(SUBSTITUTE(実質収支比率等に係る経年分析!I$49,"▲","-"))),ROUND(VALUE(SUBSTITUTE(実質収支比率等に係る経年分析!I$49,"▲","-")),2),NA())</f>
        <v>1.36</v>
      </c>
      <c r="F21" s="134">
        <f>IF(ISNUMBER(VALUE(SUBSTITUTE(実質収支比率等に係る経年分析!J$49,"▲","-"))),ROUND(VALUE(SUBSTITUTE(実質収支比率等に係る経年分析!J$49,"▲","-")),2),NA())</f>
        <v>9.93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0.28000000000000003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2.2000000000000002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4.1900000000000004</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9.1199999999999992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159</v>
      </c>
      <c r="E42" s="136"/>
      <c r="F42" s="136"/>
      <c r="G42" s="136">
        <f>'実質公債費比率（分子）の構造'!L$52</f>
        <v>160</v>
      </c>
      <c r="H42" s="136"/>
      <c r="I42" s="136"/>
      <c r="J42" s="136">
        <f>'実質公債費比率（分子）の構造'!M$52</f>
        <v>138</v>
      </c>
      <c r="K42" s="136"/>
      <c r="L42" s="136"/>
      <c r="M42" s="136">
        <f>'実質公債費比率（分子）の構造'!N$52</f>
        <v>133</v>
      </c>
      <c r="N42" s="136"/>
      <c r="O42" s="136"/>
      <c r="P42" s="136">
        <f>'実質公債費比率（分子）の構造'!O$52</f>
        <v>131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66</v>
      </c>
      <c r="C45" s="136"/>
      <c r="D45" s="136"/>
      <c r="E45" s="136">
        <f>'実質公債費比率（分子）の構造'!L$49</f>
        <v>62</v>
      </c>
      <c r="F45" s="136"/>
      <c r="G45" s="136"/>
      <c r="H45" s="136">
        <f>'実質公債費比率（分子）の構造'!M$49</f>
        <v>56</v>
      </c>
      <c r="I45" s="136"/>
      <c r="J45" s="136"/>
      <c r="K45" s="136">
        <f>'実質公債費比率（分子）の構造'!N$49</f>
        <v>47</v>
      </c>
      <c r="L45" s="136"/>
      <c r="M45" s="136"/>
      <c r="N45" s="136">
        <f>'実質公債費比率（分子）の構造'!O$49</f>
        <v>22</v>
      </c>
      <c r="O45" s="136"/>
      <c r="P45" s="136"/>
    </row>
    <row r="46" spans="1:16">
      <c r="A46" s="136" t="s">
        <v>55</v>
      </c>
      <c r="B46" s="136">
        <f>'実質公債費比率（分子）の構造'!K$48</f>
        <v>34</v>
      </c>
      <c r="C46" s="136"/>
      <c r="D46" s="136"/>
      <c r="E46" s="136">
        <f>'実質公債費比率（分子）の構造'!L$48</f>
        <v>41</v>
      </c>
      <c r="F46" s="136"/>
      <c r="G46" s="136"/>
      <c r="H46" s="136">
        <f>'実質公債費比率（分子）の構造'!M$48</f>
        <v>38</v>
      </c>
      <c r="I46" s="136"/>
      <c r="J46" s="136"/>
      <c r="K46" s="136">
        <f>'実質公債費比率（分子）の構造'!N$48</f>
        <v>23</v>
      </c>
      <c r="L46" s="136"/>
      <c r="M46" s="136"/>
      <c r="N46" s="136">
        <f>'実質公債費比率（分子）の構造'!O$48</f>
        <v>22</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200</v>
      </c>
      <c r="C49" s="136"/>
      <c r="D49" s="136"/>
      <c r="E49" s="136">
        <f>'実質公債費比率（分子）の構造'!L$45</f>
        <v>174</v>
      </c>
      <c r="F49" s="136"/>
      <c r="G49" s="136"/>
      <c r="H49" s="136">
        <f>'実質公債費比率（分子）の構造'!M$45</f>
        <v>151</v>
      </c>
      <c r="I49" s="136"/>
      <c r="J49" s="136"/>
      <c r="K49" s="136">
        <f>'実質公債費比率（分子）の構造'!N$45</f>
        <v>154</v>
      </c>
      <c r="L49" s="136"/>
      <c r="M49" s="136"/>
      <c r="N49" s="136">
        <f>'実質公債費比率（分子）の構造'!O$45</f>
        <v>162</v>
      </c>
      <c r="O49" s="136"/>
      <c r="P49" s="136"/>
    </row>
    <row r="50" spans="1:16">
      <c r="A50" s="136" t="s">
        <v>58</v>
      </c>
      <c r="B50" s="136" t="e">
        <f>NA()</f>
        <v>#N/A</v>
      </c>
      <c r="C50" s="136">
        <f>IF(ISNUMBER('実質公債費比率（分子）の構造'!K$53),'実質公債費比率（分子）の構造'!K$53,NA())</f>
        <v>141</v>
      </c>
      <c r="D50" s="136" t="e">
        <f>NA()</f>
        <v>#N/A</v>
      </c>
      <c r="E50" s="136" t="e">
        <f>NA()</f>
        <v>#N/A</v>
      </c>
      <c r="F50" s="136">
        <f>IF(ISNUMBER('実質公債費比率（分子）の構造'!L$53),'実質公債費比率（分子）の構造'!L$53,NA())</f>
        <v>117</v>
      </c>
      <c r="G50" s="136" t="e">
        <f>NA()</f>
        <v>#N/A</v>
      </c>
      <c r="H50" s="136" t="e">
        <f>NA()</f>
        <v>#N/A</v>
      </c>
      <c r="I50" s="136">
        <f>IF(ISNUMBER('実質公債費比率（分子）の構造'!M$53),'実質公債費比率（分子）の構造'!M$53,NA())</f>
        <v>107</v>
      </c>
      <c r="J50" s="136" t="e">
        <f>NA()</f>
        <v>#N/A</v>
      </c>
      <c r="K50" s="136" t="e">
        <f>NA()</f>
        <v>#N/A</v>
      </c>
      <c r="L50" s="136">
        <f>IF(ISNUMBER('実質公債費比率（分子）の構造'!N$53),'実質公債費比率（分子）の構造'!N$53,NA())</f>
        <v>91</v>
      </c>
      <c r="M50" s="136" t="e">
        <f>NA()</f>
        <v>#N/A</v>
      </c>
      <c r="N50" s="136" t="e">
        <f>NA()</f>
        <v>#N/A</v>
      </c>
      <c r="O50" s="136">
        <f>IF(ISNUMBER('実質公債費比率（分子）の構造'!O$53),'実質公債費比率（分子）の構造'!O$53,NA())</f>
        <v>75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1186</v>
      </c>
      <c r="E56" s="135"/>
      <c r="F56" s="135"/>
      <c r="G56" s="135">
        <f>'将来負担比率（分子）の構造'!J$51</f>
        <v>1166</v>
      </c>
      <c r="H56" s="135"/>
      <c r="I56" s="135"/>
      <c r="J56" s="135">
        <f>'将来負担比率（分子）の構造'!K$51</f>
        <v>1147</v>
      </c>
      <c r="K56" s="135"/>
      <c r="L56" s="135"/>
      <c r="M56" s="135">
        <f>'将来負担比率（分子）の構造'!L$51</f>
        <v>1118</v>
      </c>
      <c r="N56" s="135"/>
      <c r="O56" s="135"/>
      <c r="P56" s="135">
        <f>'将来負担比率（分子）の構造'!M$51</f>
        <v>1072</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576</v>
      </c>
      <c r="E58" s="135"/>
      <c r="F58" s="135"/>
      <c r="G58" s="135">
        <f>'将来負担比率（分子）の構造'!J$49</f>
        <v>608</v>
      </c>
      <c r="H58" s="135"/>
      <c r="I58" s="135"/>
      <c r="J58" s="135">
        <f>'将来負担比率（分子）の構造'!K$49</f>
        <v>641</v>
      </c>
      <c r="K58" s="135"/>
      <c r="L58" s="135"/>
      <c r="M58" s="135">
        <f>'将来負担比率（分子）の構造'!L$49</f>
        <v>560</v>
      </c>
      <c r="N58" s="135"/>
      <c r="O58" s="135"/>
      <c r="P58" s="135">
        <f>'将来負担比率（分子）の構造'!M$49</f>
        <v>476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242</v>
      </c>
      <c r="C62" s="135"/>
      <c r="D62" s="135"/>
      <c r="E62" s="135">
        <f>'将来負担比率（分子）の構造'!J$45</f>
        <v>240</v>
      </c>
      <c r="F62" s="135"/>
      <c r="G62" s="135"/>
      <c r="H62" s="135">
        <f>'将来負担比率（分子）の構造'!K$45</f>
        <v>269</v>
      </c>
      <c r="I62" s="135"/>
      <c r="J62" s="135"/>
      <c r="K62" s="135">
        <f>'将来負担比率（分子）の構造'!L$45</f>
        <v>277</v>
      </c>
      <c r="L62" s="135"/>
      <c r="M62" s="135"/>
      <c r="N62" s="135">
        <f>'将来負担比率（分子）の構造'!M$45</f>
        <v>267</v>
      </c>
      <c r="O62" s="135"/>
      <c r="P62" s="135"/>
    </row>
    <row r="63" spans="1:16">
      <c r="A63" s="135" t="s">
        <v>28</v>
      </c>
      <c r="B63" s="135">
        <f>'将来負担比率（分子）の構造'!I$44</f>
        <v>312</v>
      </c>
      <c r="C63" s="135"/>
      <c r="D63" s="135"/>
      <c r="E63" s="135">
        <f>'将来負担比率（分子）の構造'!J$44</f>
        <v>221</v>
      </c>
      <c r="F63" s="135"/>
      <c r="G63" s="135"/>
      <c r="H63" s="135">
        <f>'将来負担比率（分子）の構造'!K$44</f>
        <v>178</v>
      </c>
      <c r="I63" s="135"/>
      <c r="J63" s="135"/>
      <c r="K63" s="135">
        <f>'将来負担比率（分子）の構造'!L$44</f>
        <v>146</v>
      </c>
      <c r="L63" s="135"/>
      <c r="M63" s="135"/>
      <c r="N63" s="135">
        <f>'将来負担比率（分子）の構造'!M$44</f>
        <v>134</v>
      </c>
      <c r="O63" s="135"/>
      <c r="P63" s="135"/>
    </row>
    <row r="64" spans="1:16">
      <c r="A64" s="135" t="s">
        <v>27</v>
      </c>
      <c r="B64" s="135">
        <f>'将来負担比率（分子）の構造'!I$43</f>
        <v>242</v>
      </c>
      <c r="C64" s="135"/>
      <c r="D64" s="135"/>
      <c r="E64" s="135">
        <f>'将来負担比率（分子）の構造'!J$43</f>
        <v>278</v>
      </c>
      <c r="F64" s="135"/>
      <c r="G64" s="135"/>
      <c r="H64" s="135">
        <f>'将来負担比率（分子）の構造'!K$43</f>
        <v>240</v>
      </c>
      <c r="I64" s="135"/>
      <c r="J64" s="135"/>
      <c r="K64" s="135">
        <f>'将来負担比率（分子）の構造'!L$43</f>
        <v>204</v>
      </c>
      <c r="L64" s="135"/>
      <c r="M64" s="135"/>
      <c r="N64" s="135">
        <f>'将来負担比率（分子）の構造'!M$43</f>
        <v>178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1387</v>
      </c>
      <c r="C66" s="135"/>
      <c r="D66" s="135"/>
      <c r="E66" s="135">
        <f>'将来負担比率（分子）の構造'!J$41</f>
        <v>1318</v>
      </c>
      <c r="F66" s="135"/>
      <c r="G66" s="135"/>
      <c r="H66" s="135">
        <f>'将来負担比率（分子）の構造'!K$41</f>
        <v>1311</v>
      </c>
      <c r="I66" s="135"/>
      <c r="J66" s="135"/>
      <c r="K66" s="135">
        <f>'将来負担比率（分子）の構造'!L$41</f>
        <v>1246</v>
      </c>
      <c r="L66" s="135"/>
      <c r="M66" s="135"/>
      <c r="N66" s="135">
        <f>'将来負担比率（分子）の構造'!M$41</f>
        <v>1094</v>
      </c>
      <c r="O66" s="135"/>
      <c r="P66" s="135"/>
    </row>
    <row r="67" spans="1:16">
      <c r="A67" s="135" t="s">
        <v>62</v>
      </c>
      <c r="B67" s="135" t="e">
        <f>NA()</f>
        <v>#N/A</v>
      </c>
      <c r="C67" s="135">
        <f>IF(ISNUMBER('将来負担比率（分子）の構造'!I$52), IF('将来負担比率（分子）の構造'!I$52 &lt; 0, 0, '将来負担比率（分子）の構造'!I$52), NA())</f>
        <v>422</v>
      </c>
      <c r="D67" s="135" t="e">
        <f>NA()</f>
        <v>#N/A</v>
      </c>
      <c r="E67" s="135" t="e">
        <f>NA()</f>
        <v>#N/A</v>
      </c>
      <c r="F67" s="135">
        <f>IF(ISNUMBER('将来負担比率（分子）の構造'!J$52), IF('将来負担比率（分子）の構造'!J$52 &lt; 0, 0, '将来負担比率（分子）の構造'!J$52), NA())</f>
        <v>282</v>
      </c>
      <c r="G67" s="135" t="e">
        <f>NA()</f>
        <v>#N/A</v>
      </c>
      <c r="H67" s="135" t="e">
        <f>NA()</f>
        <v>#N/A</v>
      </c>
      <c r="I67" s="135">
        <f>IF(ISNUMBER('将来負担比率（分子）の構造'!K$52), IF('将来負担比率（分子）の構造'!K$52 &lt; 0, 0, '将来負担比率（分子）の構造'!K$52), NA())</f>
        <v>210</v>
      </c>
      <c r="J67" s="135" t="e">
        <f>NA()</f>
        <v>#N/A</v>
      </c>
      <c r="K67" s="135" t="e">
        <f>NA()</f>
        <v>#N/A</v>
      </c>
      <c r="L67" s="135">
        <f>IF(ISNUMBER('将来負担比率（分子）の構造'!L$52), IF('将来負担比率（分子）の構造'!L$52 &lt; 0, 0, '将来負担比率（分子）の構造'!L$52), NA())</f>
        <v>195</v>
      </c>
      <c r="M67" s="135" t="e">
        <f>NA()</f>
        <v>#N/A</v>
      </c>
      <c r="N67" s="135" t="e">
        <f>NA()</f>
        <v>#N/A</v>
      </c>
      <c r="O67" s="135">
        <f>IF(ISNUMBER('将来負担比率（分子）の構造'!M$52), IF('将来負担比率（分子）の構造'!M$52 &lt; 0, 0, '将来負担比率（分子）の構造'!M$52), NA())</f>
        <v>125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setup</cp:lastModifiedBy>
  <cp:lastPrinted>2016-05-02T05:13:13Z</cp:lastPrinted>
  <dcterms:created xsi:type="dcterms:W3CDTF">2016-02-15T01:43:04Z</dcterms:created>
  <dcterms:modified xsi:type="dcterms:W3CDTF">2016-05-02T06:07:40Z</dcterms:modified>
  <cp:category/>
</cp:coreProperties>
</file>