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terastation\財政サイド\財政一件\財政比較分析表・歳出比較分析表一件\平成25年度\02　回答\"/>
    </mc:Choice>
  </mc:AlternateContent>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<sst xmlns="http://schemas.openxmlformats.org/spreadsheetml/2006/main" count="1034" uniqueCount="548">
  <si>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</si>
  <si>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</si>
  <si>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</si>
  <si>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</si>
  <si>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</si>
  <si>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</si>
  <si>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</si>
  <si>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</si>
  <si>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</si>
  <si>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</si>
  <si>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</si>
  <si>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</si>
  <si>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</si>
  <si>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</si>
  <si>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</si>
  <si>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</si>
  <si>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</si>
  <si>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</si>
  <si>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</si>
  <si>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</si>
  <si>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</si>
  <si>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</si>
  <si>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</si>
  <si>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</si>
  <si>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</si>
  <si>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</si>
  <si>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</si>
  <si>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</si>
  <si>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</si>
  <si>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</si>
  <si>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</si>
  <si>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</si>
  <si>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</si>
  <si>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</si>
  <si>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</si>
  <si>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</si>
  <si>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</si>
  <si>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</si>
  <si>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</si>
  <si>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</si>
  <si>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</si>
  <si>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</si>
  <si>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</si>
  <si>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</si>
  <si>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</si>
  <si>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</si>
  <si>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</si>
  <si>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</si>
  <si>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</si>
  <si>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</si>
  <si>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</si>
  <si>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</si>
  <si>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</si>
  <si>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</si>
  <si>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</si>
  <si>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</si>
  <si>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</si>
  <si>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</si>
  <si>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</si>
  <si>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</si>
  <si>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</si>
  <si>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</si>
  <si>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</si>
  <si>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</si>
  <si>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</si>
  <si>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</si>
  <si>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</si>
  <si>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</si>
  <si>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</si>
  <si>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</si>
  <si>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</si>
  <si>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</si>
  <si>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</si>
  <si>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</si>
  <si>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</si>
  <si>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</si>
  <si>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</si>
  <si>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</si>
  <si>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</si>
  <si>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</si>
  <si>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</si>
  <si>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</si>
  <si>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</si>
  <si>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</si>
  <si>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</si>
  <si>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</si>
  <si>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</si>
  <si>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</si>
  <si>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</si>
  <si>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</si>
  <si>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</si>
  <si>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</si>
  <si>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</si>
  <si>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</si>
  <si>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</si>
  <si>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</si>
  <si>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</si>
  <si>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</si>
  <si>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</si>
  <si>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</si>
  <si>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</si>
  <si>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</si>
  <si>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</si>
  <si>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</si>
  <si>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</si>
  <si>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</si>
  <si>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</si>
  <si>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</si>
  <si>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</si>
  <si>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</si>
  <si>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</si>
  <si>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</si>
  <si>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</si>
  <si>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</si>
  <si>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</si>
  <si>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</si>
  <si>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</si>
  <si>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</si>
  <si>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</si>
  <si>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</si>
  <si>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</si>
  <si>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</si>
  <si>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</si>
  <si>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</si>
  <si>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</si>
  <si>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</si>
  <si>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</si>
  <si>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</si>
  <si>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</si>
  <si>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</si>
  <si>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</si>
  <si>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</si>
  <si>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</si>
  <si>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</si>
  <si>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</si>
  <si>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</si>
  <si>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</si>
  <si>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</si>
  <si>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</si>
  <si>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</si>
  <si>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</si>
  <si>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</si>
  <si>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</si>
  <si>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</si>
  <si>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</si>
  <si>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</si>
  <si>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</si>
  <si>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</si>
  <si>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</si>
  <si>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</si>
  <si>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</si>
  <si>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</si>
  <si>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</si>
  <si>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</si>
  <si>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</si>
  <si>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</si>
  <si>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</si>
  <si>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</si>
  <si>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</si>
  <si>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</si>
  <si>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</si>
  <si>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</si>
  <si>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</si>
  <si>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</si>
  <si>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</si>
  <si>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</si>
  <si>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</si>
  <si>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</si>
  <si>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</si>
  <si>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</si>
  <si>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</si>
  <si>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</si>
  <si>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</si>
  <si>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</si>
  <si>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</si>
  <si>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</si>
  <si>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</si>
  <si>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</si>
  <si>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</si>
  <si>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</si>
  <si>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</si>
  <si>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</si>
  <si>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</si>
  <si>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</si>
  <si>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</si>
  <si>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</si>
  <si>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</si>
  <si>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</si>
  <si>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</si>
  <si>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</si>
  <si>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</si>
  <si>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</si>
  <si>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</si>
  <si>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</si>
  <si>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</si>
  <si>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京都府井手町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</si>
  <si>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</si>
  <si>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</si>
  <si>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</si>
  <si>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</si>
  <si>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</si>
  <si>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</si>
  <si>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</si>
  <si>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</si>
  <si>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</si>
  <si>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</si>
  <si>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</si>
  <si>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</si>
  <si>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</si>
  <si>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</si>
  <si>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</si>
  <si>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</si>
  <si>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</si>
  <si>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</si>
  <si>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</si>
  <si>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</si>
  <si>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</si>
  <si>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</si>
  <si>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</si>
  <si>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</si>
  <si>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</si>
  <si>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</si>
  <si>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</si>
  <si>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</si>
  <si>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</si>
  <si>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</si>
  <si>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</si>
  <si>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</si>
  <si>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</si>
  <si>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</si>
  <si>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</si>
  <si>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</si>
  <si>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</si>
  <si>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</si>
  <si>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</si>
  <si>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</si>
  <si>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</si>
  <si>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</si>
  <si>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</si>
  <si>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</si>
  <si>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</si>
  <si>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</si>
  <si>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</si>
  <si>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</si>
  <si>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</si>
  <si>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</si>
  <si>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</si>
  <si>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</si>
  <si>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</si>
  <si>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</si>
  <si>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</si>
  <si>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</si>
  <si>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</si>
  <si>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</si>
  <si>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</si>
  <si>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</si>
  <si>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</si>
  <si>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</si>
  <si>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</si>
  <si>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</si>
  <si>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</si>
  <si>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</si>
  <si>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</si>
  <si>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</si>
  <si>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</si>
  <si>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</si>
  <si>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</si>
  <si>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</si>
  <si>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</si>
  <si>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</si>
  <si>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</si>
  <si>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</si>
  <si>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</si>
  <si>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</si>
  <si>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</si>
  <si>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</si>
  <si>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</si>
  <si>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</si>
  <si>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</si>
  <si>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</si>
  <si>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</si>
  <si>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</si>
  <si>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</si>
  <si>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</si>
  <si>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</si>
  <si>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</si>
  <si>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</si>
  <si>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</si>
  <si>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</si>
  <si>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</si>
  <si>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</si>
  <si>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</si>
  <si>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</si>
  <si>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</si>
  <si>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</si>
  <si>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</si>
  <si>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</si>
  <si>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</si>
  <si>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</si>
  <si>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</si>
  <si>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</si>
  <si>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</si>
  <si>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</si>
  <si>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</si>
  <si>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</si>
  <si>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</si>
  <si>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</si>
  <si>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</si>
  <si>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</si>
  <si>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</si>
  <si>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</si>
  <si>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</si>
  <si>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</si>
  <si>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</si>
  <si>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</si>
  <si>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</si>
  <si>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</si>
  <si>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</si>
  <si>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</si>
  <si>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</si>
  <si>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</si>
  <si>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</si>
  <si>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</si>
  <si>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</si>
  <si>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</si>
  <si>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</si>
  <si>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</si>
  <si>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</si>
  <si>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</si>
  <si>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</si>
  <si>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</si>
  <si>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</si>
  <si>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</si>
  <si>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</si>
  <si>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</si>
  <si>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</si>
  <si>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</si>
  <si>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</si>
  <si>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</si>
  <si>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</si>
  <si>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</si>
  <si>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</si>
  <si>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</si>
  <si>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</si>
  <si>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</si>
  <si>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京都府井手町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</si>
  <si>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</si>
  <si>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</si>
  <si>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</si>
  <si>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</si>
  <si>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</si>
  <si>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</si>
  <si>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</si>
  <si>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</si>
  <si>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</si>
  <si>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</si>
  <si>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</si>
  <si>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</si>
  <si>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</si>
  <si>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</si>
  <si>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</si>
  <si>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</si>
  <si>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</si>
  <si>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</si>
  <si>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</si>
  <si>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</si>
  <si>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</si>
  <si>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</si>
  <si>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</si>
  <si>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</si>
  <si>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</si>
  <si>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</si>
  <si>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</si>
  <si>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</si>
  <si>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</si>
  <si>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</si>
  <si>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</si>
  <si>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</si>
  <si>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</si>
  <si>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</si>
  <si>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</si>
  <si>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</si>
  <si>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井手町水道事業特別会計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</si>
  <si>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</si>
  <si>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</si>
  <si>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</si>
  <si>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</si>
  <si>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</si>
  <si>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</si>
  <si>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</si>
  <si>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</si>
  <si>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</si>
  <si>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</si>
  <si>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</si>
  <si>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</si>
  <si>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</si>
  <si>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</si>
  <si>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</si>
  <si>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</si>
  <si>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</si>
  <si>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</si>
  <si>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</si>
  <si>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</si>
  <si>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</si>
  <si>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</si>
  <si>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</si>
  <si>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</si>
  <si>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</si>
  <si>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</si>
  <si>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</si>
  <si>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</si>
  <si>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</si>
  <si>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</si>
  <si>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</si>
  <si>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</si>
  <si>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</si>
  <si>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</si>
  <si>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</si>
  <si>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</si>
  <si>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</si>
  <si>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</si>
  <si>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</si>
  <si>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</si>
  <si>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</si>
  <si>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</si>
  <si>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</si>
  <si>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</si>
  <si>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</si>
  <si>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</si>
  <si>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</si>
  <si>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</si>
  <si>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</si>
  <si>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</si>
  <si>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</si>
  <si>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</si>
  <si>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</si>
  <si>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</si>
  <si>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</si>
  <si>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</si>
  <si>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</si>
  <si>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</si>
  <si>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</si>
  <si>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</si>
  <si>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</si>
  <si>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</si>
  <si>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</si>
  <si>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</si>
  <si>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</si>
  <si>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</si>
  <si>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</si>
  <si>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</si>
  <si>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</si>
  <si>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</si>
  <si>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</si>
  <si>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</si>
  <si>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</si>
  <si>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</si>
  <si>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</si>
  <si>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</si>
  <si>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</si>
  <si>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</si>
  <si>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</si>
  <si>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</si>
  <si>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</si>
  <si>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</si>
  <si>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</si>
  <si>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</si>
  <si>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</si>
  <si>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</si>
  <si>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</si>
  <si>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</si>
  <si>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</si>
  <si>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</si>
  <si>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</si>
  <si>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</si>
  <si>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</si>
  <si>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</si>
  <si>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</si>
  <si>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</si>
  <si>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</si>
  <si>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</si>
  <si>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</si>
  <si>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</si>
  <si>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</si>
  <si>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</si>
  <si>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</si>
  <si>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</si>
  <si>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</si>
  <si>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</si>
  <si>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</si>
  <si>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</si>
  <si>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</si>
  <si>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</si>
  <si>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</si>
  <si>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</si>
  <si>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</si>
  <si>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</si>
  <si>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</si>
  <si>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</si>
  <si>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</si>
  <si>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</si>
  <si>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</si>
  <si>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</si>
  <si>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</si>
  <si>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</si>
  <si>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</si>
  <si>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</si>
  <si>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</si>
  <si>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</si>
  <si>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</si>
  <si>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</si>
  <si>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</si>
  <si>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</si>
  <si>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</si>
  <si>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</si>
  <si>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</si>
  <si>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</si>
  <si>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</si>
  <si>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</si>
  <si>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</si>
  <si>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1.52</t>
  </si>
  <si>
    <t>一般会計</t>
  </si>
  <si>
    <t>井手町水道事業特別会計</t>
  </si>
  <si>
    <t>井手町介護保険特別会計</t>
  </si>
  <si>
    <t>井手町国民健康保険特別会計</t>
  </si>
  <si>
    <t>▲ 0.08</t>
  </si>
  <si>
    <t>▲ 0.30</t>
  </si>
  <si>
    <t>井手町公共下水道事業特別会計</t>
  </si>
  <si>
    <t>井手町後期高齢者医療特別会計</t>
  </si>
  <si>
    <t>井手町多賀地区簡易水道事業特別会計</t>
  </si>
  <si>
    <t>その他会計（赤字）</t>
  </si>
  <si>
    <t>その他会計（黒字）</t>
  </si>
  <si>
    <t>-</t>
    <phoneticPr fontId="2"/>
  </si>
  <si>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</si>
  <si>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</si>
  <si>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</si>
  <si>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</si>
  <si>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</si>
  <si>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</si>
  <si>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</si>
  <si>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</si>
  <si>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</si>
  <si>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t>
  </si>
  <si>
    <t xml:space="preserve">- </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</si>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</sst>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36442</c:v>
                </c:pt>
                <c:pt idx="1">
                  <c:v>49973</c:v>
                </c:pt>
                <c:pt idx="2">
                  <c:v>57716</c:v>
                </c:pt>
                <c:pt idx="3">
                  <c:v>56348</c:v>
                </c:pt>
                <c:pt idx="4">
                  <c:v>116935</c:v>
                </c:pt>
              </c:numCache>
            </c:numRef>
          </c:val>
          <c:smooth val="0"/>
        </c:ser>
        <c:dLbls>
          <c:showLegendKey val="0"/>
          <c:showVal val="0"/>
          <c:showCatName val="0"/>
          <c:showSerName val="0"/>
          <c:showPercent val="0"/>
          <c:showBubbleSize val="0"/>
        </c:dLbls>
        <c:marker val="1"/>
        <c:smooth val="0"/>
        <c:axId val="314203744"/>
        <c:axId val="314204136"/>
      </c:lineChart>
      <c:catAx>
        <c:axId val="31420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204136"/>
        <c:crosses val="autoZero"/>
        <c:auto val="1"/>
        <c:lblAlgn val="ctr"/>
        <c:lblOffset val="100"/>
        <c:tickLblSkip val="1"/>
        <c:tickMarkSkip val="1"/>
        <c:noMultiLvlLbl val="0"/>
      </c:catAx>
      <c:valAx>
        <c:axId val="314204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20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13.52</c:v>
                </c:pt>
                <c:pt idx="1">
                  <c:v>13.52</c:v>
                </c:pt>
                <c:pt idx="2">
                  <c:v>13.69</c:v>
                </c:pt>
                <c:pt idx="3">
                  <c:v>12.58</c:v>
                </c:pt>
                <c:pt idx="4">
                  <c:v>16.78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63.87</c:v>
                </c:pt>
                <c:pt idx="1">
                  <c:v>86.69</c:v>
                </c:pt>
                <c:pt idx="2">
                  <c:v>84.53</c:v>
                </c:pt>
                <c:pt idx="3">
                  <c:v>91.69</c:v>
                </c:pt>
                <c:pt idx="4">
                  <c:v>93.2</c:v>
                </c:pt>
              </c:numCache>
            </c:numRef>
          </c:val>
        </c:ser>
        <c:dLbls>
          <c:showLegendKey val="0"/>
          <c:showVal val="0"/>
          <c:showCatName val="0"/>
          <c:showSerName val="0"/>
          <c:showPercent val="0"/>
          <c:showBubbleSize val="0"/>
        </c:dLbls>
        <c:gapWidth val="250"/>
        <c:overlap val="100"/>
        <c:axId val="314204920"/>
        <c:axId val="31420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1.35</c:v>
                </c:pt>
                <c:pt idx="1">
                  <c:v>24.9</c:v>
                </c:pt>
                <c:pt idx="2">
                  <c:v>1.26</c:v>
                </c:pt>
                <c:pt idx="3">
                  <c:v>-1.52</c:v>
                </c:pt>
                <c:pt idx="4">
                  <c:v>5.08</c:v>
                </c:pt>
              </c:numCache>
            </c:numRef>
          </c:val>
          <c:smooth val="0"/>
        </c:ser>
        <c:dLbls>
          <c:showLegendKey val="0"/>
          <c:showVal val="0"/>
          <c:showCatName val="0"/>
          <c:showSerName val="0"/>
          <c:showPercent val="0"/>
          <c:showBubbleSize val="0"/>
        </c:dLbls>
        <c:marker val="1"/>
        <c:smooth val="0"/>
        <c:axId val="314204920"/>
        <c:axId val="314205312"/>
      </c:lineChart>
      <c:catAx>
        <c:axId val="31420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205312"/>
        <c:crosses val="autoZero"/>
        <c:auto val="1"/>
        <c:lblAlgn val="ctr"/>
        <c:lblOffset val="100"/>
        <c:tickLblSkip val="1"/>
        <c:tickMarkSkip val="1"/>
        <c:noMultiLvlLbl val="0"/>
      </c:catAx>
      <c:valAx>
        <c:axId val="31420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20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井手町多賀地区簡易水道事業特別会計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0.47</c:v>
                </c:pt>
                <c:pt idx="2">
                  <c:v>#N/A</c:v>
                </c:pt>
                <c:pt idx="3">
                  <c:v>0.52</c:v>
                </c:pt>
                <c:pt idx="4">
                  <c:v>#N/A</c:v>
                </c:pt>
                <c:pt idx="5">
                  <c:v>0.13</c:v>
                </c:pt>
                <c:pt idx="6">
                  <c:v>#N/A</c:v>
                </c:pt>
                <c:pt idx="7">
                  <c:v>0.13</c:v>
                </c:pt>
                <c:pt idx="8">
                  <c:v>#N/A</c:v>
                </c:pt>
                <c:pt idx="9">
                  <c:v>0.03</c:v>
                </c:pt>
              </c:numCache>
            </c:numRef>
          </c:val>
        </c:ser>
        <c:ser>
          <c:idx val="4"/>
          <c:order val="4"/>
          <c:tx>
            <c:strRef>
              <c:f>データシート!$A$31</c:f>
              <c:strCache>
                <c:ptCount val="1"/>
                <c:pt idx="0">
                  <c:v>井手町後期高齢者医療特別会計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0.08</c:v>
                </c:pt>
                <c:pt idx="4">
                  <c:v>#N/A</c:v>
                </c:pt>
                <c:pt idx="5">
                  <c:v>0.09</c:v>
                </c:pt>
                <c:pt idx="6">
                  <c:v>#N/A</c:v>
                </c:pt>
                <c:pt idx="7">
                  <c:v>0.13</c:v>
                </c:pt>
                <c:pt idx="8">
                  <c:v>#N/A</c:v>
                </c:pt>
                <c:pt idx="9">
                  <c:v>0.08</c:v>
                </c:pt>
              </c:numCache>
            </c:numRef>
          </c:val>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0.22</c:v>
                </c:pt>
                <c:pt idx="4">
                  <c:v>#N/A</c:v>
                </c:pt>
                <c:pt idx="5">
                  <c:v>0.42</c:v>
                </c:pt>
                <c:pt idx="6">
                  <c:v>#N/A</c:v>
                </c:pt>
                <c:pt idx="7">
                  <c:v>0.63</c:v>
                </c:pt>
                <c:pt idx="8">
                  <c:v>#N/A</c:v>
                </c:pt>
                <c:pt idx="9">
                  <c:v>0.38</c:v>
                </c:pt>
              </c:numCache>
            </c:numRef>
          </c:val>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0.08</c:v>
                </c:pt>
                <c:pt idx="3">
                  <c:v>#N/A</c:v>
                </c:pt>
                <c:pt idx="4">
                  <c:v>0.3</c:v>
                </c:pt>
                <c:pt idx="5">
                  <c:v>#N/A</c:v>
                </c:pt>
                <c:pt idx="6">
                  <c:v>#N/A</c:v>
                </c:pt>
                <c:pt idx="7">
                  <c:v>1.7</c:v>
                </c:pt>
                <c:pt idx="8">
                  <c:v>#N/A</c:v>
                </c:pt>
                <c:pt idx="9">
                  <c:v>1.3</c:v>
                </c:pt>
              </c:numCache>
            </c:numRef>
          </c:val>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1.81</c:v>
                </c:pt>
                <c:pt idx="2">
                  <c:v>#N/A</c:v>
                </c:pt>
                <c:pt idx="3">
                  <c:v>1.66</c:v>
                </c:pt>
                <c:pt idx="4">
                  <c:v>#N/A</c:v>
                </c:pt>
                <c:pt idx="5">
                  <c:v>1.78</c:v>
                </c:pt>
                <c:pt idx="6">
                  <c:v>#N/A</c:v>
                </c:pt>
                <c:pt idx="7">
                  <c:v>2.74</c:v>
                </c:pt>
                <c:pt idx="8">
                  <c:v>#N/A</c:v>
                </c:pt>
                <c:pt idx="9">
                  <c:v>3.05</c:v>
                </c:pt>
              </c:numCache>
            </c:numRef>
          </c:val>
        </c:ser>
        <c:ser>
          <c:idx val="8"/>
          <c:order val="8"/>
          <c:tx>
            <c:strRef>
              <c:f>データシート!$A$35</c:f>
              <c:strCache>
                <c:ptCount val="1"/>
                <c:pt idx="0">
                  <c:v>井手町水道事業特別会計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11.89</c:v>
                </c:pt>
                <c:pt idx="2">
                  <c:v>#N/A</c:v>
                </c:pt>
                <c:pt idx="3">
                  <c:v>6.76</c:v>
                </c:pt>
                <c:pt idx="4">
                  <c:v>#N/A</c:v>
                </c:pt>
                <c:pt idx="5">
                  <c:v>7.29</c:v>
                </c:pt>
                <c:pt idx="6">
                  <c:v>#N/A</c:v>
                </c:pt>
                <c:pt idx="7">
                  <c:v>8.23</c:v>
                </c:pt>
                <c:pt idx="8">
                  <c:v>#N/A</c:v>
                </c:pt>
                <c:pt idx="9">
                  <c:v>8.42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13.52</c:v>
                </c:pt>
                <c:pt idx="2">
                  <c:v>#N/A</c:v>
                </c:pt>
                <c:pt idx="3">
                  <c:v>13.52</c:v>
                </c:pt>
                <c:pt idx="4">
                  <c:v>#N/A</c:v>
                </c:pt>
                <c:pt idx="5">
                  <c:v>13.69</c:v>
                </c:pt>
                <c:pt idx="6">
                  <c:v>#N/A</c:v>
                </c:pt>
                <c:pt idx="7">
                  <c:v>12.58</c:v>
                </c:pt>
                <c:pt idx="8">
                  <c:v>#N/A</c:v>
                </c:pt>
                <c:pt idx="9">
                  <c:v>16.78</c:v>
                </c:pt>
              </c:numCache>
            </c:numRef>
          </c:val>
        </c:ser>
        <c:dLbls>
          <c:showLegendKey val="0"/>
          <c:showVal val="0"/>
          <c:showCatName val="0"/>
          <c:showSerName val="0"/>
          <c:showPercent val="0"/>
          <c:showBubbleSize val="0"/>
        </c:dLbls>
        <c:gapWidth val="150"/>
        <c:overlap val="100"/>
        <c:axId val="314206096"/>
        <c:axId val="314206488"/>
      </c:barChart>
      <c:catAx>
        <c:axId val="31420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206488"/>
        <c:crosses val="autoZero"/>
        <c:auto val="1"/>
        <c:lblAlgn val="ctr"/>
        <c:lblOffset val="100"/>
        <c:tickLblSkip val="1"/>
        <c:tickMarkSkip val="1"/>
        <c:noMultiLvlLbl val="0"/>
      </c:catAx>
      <c:valAx>
        <c:axId val="314206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20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520</c:v>
                </c:pt>
                <c:pt idx="5">
                  <c:v>510</c:v>
                </c:pt>
                <c:pt idx="8">
                  <c:v>508</c:v>
                </c:pt>
                <c:pt idx="11">
                  <c:v>501</c:v>
                </c:pt>
                <c:pt idx="14">
                  <c:v>499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34</c:v>
                </c:pt>
                <c:pt idx="6">
                  <c:v>25</c:v>
                </c:pt>
                <c:pt idx="9">
                  <c:v>19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169</c:v>
                </c:pt>
                <c:pt idx="3">
                  <c:v>147</c:v>
                </c:pt>
                <c:pt idx="6">
                  <c:v>136</c:v>
                </c:pt>
                <c:pt idx="9">
                  <c:v>168</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426</c:v>
                </c:pt>
                <c:pt idx="3">
                  <c:v>422</c:v>
                </c:pt>
                <c:pt idx="6">
                  <c:v>419</c:v>
                </c:pt>
                <c:pt idx="9">
                  <c:v>345</c:v>
                </c:pt>
                <c:pt idx="12">
                  <c:v>312</c:v>
                </c:pt>
              </c:numCache>
            </c:numRef>
          </c:val>
        </c:ser>
        <c:dLbls>
          <c:showLegendKey val="0"/>
          <c:showVal val="0"/>
          <c:showCatName val="0"/>
          <c:showSerName val="0"/>
          <c:showPercent val="0"/>
          <c:showBubbleSize val="0"/>
        </c:dLbls>
        <c:gapWidth val="100"/>
        <c:overlap val="100"/>
        <c:axId val="315281320"/>
        <c:axId val="31528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c:v>
                </c:pt>
                <c:pt idx="2">
                  <c:v>#N/A</c:v>
                </c:pt>
                <c:pt idx="3">
                  <c:v>#N/A</c:v>
                </c:pt>
                <c:pt idx="4">
                  <c:v>93</c:v>
                </c:pt>
                <c:pt idx="5">
                  <c:v>#N/A</c:v>
                </c:pt>
                <c:pt idx="6">
                  <c:v>#N/A</c:v>
                </c:pt>
                <c:pt idx="7">
                  <c:v>72</c:v>
                </c:pt>
                <c:pt idx="8">
                  <c:v>#N/A</c:v>
                </c:pt>
                <c:pt idx="9">
                  <c:v>#N/A</c:v>
                </c:pt>
                <c:pt idx="10">
                  <c:v>31</c:v>
                </c:pt>
                <c:pt idx="11">
                  <c:v>#N/A</c:v>
                </c:pt>
                <c:pt idx="12">
                  <c:v>#N/A</c:v>
                </c:pt>
                <c:pt idx="13">
                  <c:v>2</c:v>
                </c:pt>
                <c:pt idx="14">
                  <c:v>#N/A</c:v>
                </c:pt>
              </c:numCache>
            </c:numRef>
          </c:val>
          <c:smooth val="0"/>
        </c:ser>
        <c:dLbls>
          <c:showLegendKey val="0"/>
          <c:showVal val="0"/>
          <c:showCatName val="0"/>
          <c:showSerName val="0"/>
          <c:showPercent val="0"/>
          <c:showBubbleSize val="0"/>
        </c:dLbls>
        <c:marker val="1"/>
        <c:smooth val="0"/>
        <c:axId val="315281320"/>
        <c:axId val="315281712"/>
      </c:lineChart>
      <c:catAx>
        <c:axId val="31528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281712"/>
        <c:crosses val="autoZero"/>
        <c:auto val="1"/>
        <c:lblAlgn val="ctr"/>
        <c:lblOffset val="100"/>
        <c:tickLblSkip val="1"/>
        <c:tickMarkSkip val="1"/>
        <c:noMultiLvlLbl val="0"/>
      </c:catAx>
      <c:valAx>
        <c:axId val="31528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28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4188</c:v>
                </c:pt>
                <c:pt idx="5">
                  <c:v>4622</c:v>
                </c:pt>
                <c:pt idx="8">
                  <c:v>4154</c:v>
                </c:pt>
                <c:pt idx="11">
                  <c:v>3900</c:v>
                </c:pt>
                <c:pt idx="14">
                  <c:v>3973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1021</c:v>
                </c:pt>
                <c:pt idx="5">
                  <c:v>941</c:v>
                </c:pt>
                <c:pt idx="8">
                  <c:v>900</c:v>
                </c:pt>
                <c:pt idx="11">
                  <c:v>877</c:v>
                </c:pt>
                <c:pt idx="14">
                  <c:v>828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4223</c:v>
                </c:pt>
                <c:pt idx="5">
                  <c:v>5098</c:v>
                </c:pt>
                <c:pt idx="8">
                  <c:v>5136</c:v>
                </c:pt>
                <c:pt idx="11">
                  <c:v>5342</c:v>
                </c:pt>
                <c:pt idx="14">
                  <c:v>5778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1028</c:v>
                </c:pt>
                <c:pt idx="3">
                  <c:v>1048</c:v>
                </c:pt>
                <c:pt idx="6">
                  <c:v>1012</c:v>
                </c:pt>
                <c:pt idx="9">
                  <c:v>975</c:v>
                </c:pt>
                <c:pt idx="12">
                  <c:v>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230</c:v>
                </c:pt>
                <c:pt idx="3">
                  <c:v>184</c:v>
                </c:pt>
                <c:pt idx="6">
                  <c:v>148</c:v>
                </c:pt>
                <c:pt idx="9">
                  <c:v>126</c:v>
                </c:pt>
                <c:pt idx="12">
                  <c:v>111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2381</c:v>
                </c:pt>
                <c:pt idx="3">
                  <c:v>2232</c:v>
                </c:pt>
                <c:pt idx="6">
                  <c:v>2071</c:v>
                </c:pt>
                <c:pt idx="9">
                  <c:v>2061</c:v>
                </c:pt>
                <c:pt idx="12">
                  <c:v>2057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2817</c:v>
                </c:pt>
                <c:pt idx="3">
                  <c:v>2778</c:v>
                </c:pt>
                <c:pt idx="6">
                  <c:v>2688</c:v>
                </c:pt>
                <c:pt idx="9">
                  <c:v>2665</c:v>
                </c:pt>
                <c:pt idx="12">
                  <c:v>2840</c:v>
                </c:pt>
              </c:numCache>
            </c:numRef>
          </c:val>
        </c:ser>
        <c:dLbls>
          <c:showLegendKey val="0"/>
          <c:showVal val="0"/>
          <c:showCatName val="0"/>
          <c:showSerName val="0"/>
          <c:showPercent val="0"/>
          <c:showBubbleSize val="0"/>
        </c:dLbls>
        <c:gapWidth val="100"/>
        <c:overlap val="100"/>
        <c:axId val="315282496"/>
        <c:axId val="315282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5282496"/>
        <c:axId val="315282888"/>
      </c:lineChart>
      <c:catAx>
        <c:axId val="3152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282888"/>
        <c:crosses val="autoZero"/>
        <c:auto val="1"/>
        <c:lblAlgn val="ctr"/>
        <c:lblOffset val="100"/>
        <c:tickLblSkip val="1"/>
        <c:tickMarkSkip val="1"/>
        <c:noMultiLvlLbl val="0"/>
      </c:catAx>
      <c:valAx>
        <c:axId val="315282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2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7,997
7,933
18.02
4,818,262
4,288,859
409,637
2,441,529
2,839,647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人口減少や長引く景気低迷のため町内の主要産業である土木・建設業が衰退していること等により、平成２２年度まで類似団体内平均を下回っていたが、平成</a:t>
          </a:r>
          <a:r>
            <a:rPr lang="ja-JP" altLang="en-US" sz="1200" b="0" i="0" baseline="0">
              <a:solidFill>
                <a:schemeClr val="dk1"/>
              </a:solidFill>
              <a:effectLst/>
              <a:latin typeface="+mn-lt"/>
              <a:ea typeface="+mn-ea"/>
              <a:cs typeface="+mn-cs"/>
            </a:rPr>
            <a:t>２１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２２</a:t>
          </a:r>
          <a:r>
            <a:rPr lang="ja-JP" altLang="ja-JP" sz="1200" b="0" i="0" baseline="0">
              <a:solidFill>
                <a:schemeClr val="dk1"/>
              </a:solidFill>
              <a:effectLst/>
              <a:latin typeface="+mn-lt"/>
              <a:ea typeface="+mn-ea"/>
              <a:cs typeface="+mn-cs"/>
            </a:rPr>
            <a:t>年度に臨時的な法人関係の町税の増収があり、平成２３年度において基準財政収入額が増加したため、類似団体内平均を上回った。</a:t>
          </a:r>
          <a:endParaRPr lang="ja-JP" altLang="ja-JP" sz="1200">
            <a:effectLst/>
          </a:endParaRPr>
        </a:p>
        <a:p>
          <a:pPr rtl="0"/>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年度においては、</a:t>
          </a:r>
          <a:r>
            <a:rPr lang="ja-JP" altLang="en-US" sz="1200" b="0" i="0" baseline="0">
              <a:solidFill>
                <a:schemeClr val="dk1"/>
              </a:solidFill>
              <a:effectLst/>
              <a:latin typeface="+mn-lt"/>
              <a:ea typeface="+mn-ea"/>
              <a:cs typeface="+mn-cs"/>
            </a:rPr>
            <a:t>固定資産税等の町税の減収により前年度比で減少しているが</a:t>
          </a:r>
          <a:r>
            <a:rPr lang="ja-JP" altLang="ja-JP" sz="1200" b="0" i="0" baseline="0">
              <a:solidFill>
                <a:schemeClr val="dk1"/>
              </a:solidFill>
              <a:effectLst/>
              <a:latin typeface="+mn-lt"/>
              <a:ea typeface="+mn-ea"/>
              <a:cs typeface="+mn-cs"/>
            </a:rPr>
            <a:t>、類似団体内平均を上回った。</a:t>
          </a:r>
          <a:endParaRPr lang="ja-JP" altLang="ja-JP" sz="1200">
            <a:effectLst/>
          </a:endParaRPr>
        </a:p>
        <a:p>
          <a:pPr rtl="0"/>
          <a:r>
            <a:rPr lang="ja-JP" altLang="ja-JP" sz="1200" b="0" i="0" baseline="0">
              <a:solidFill>
                <a:schemeClr val="dk1"/>
              </a:solidFill>
              <a:effectLst/>
              <a:latin typeface="+mn-lt"/>
              <a:ea typeface="+mn-ea"/>
              <a:cs typeface="+mn-cs"/>
            </a:rPr>
            <a:t>　人口減少対策や地域活性化、更なる行政運営の効率化に努めることにより、財政の健全化を推進する。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163285</xdr:rowOff>
    </xdr:to>
    <xdr:cxnSp macro="">
      <xdr:nvCxnSpPr>
        <xdr:cNvPr id="69" name="直線コネクタ 68"/>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128815</xdr:rowOff>
    </xdr:to>
    <xdr:cxnSp macro="">
      <xdr:nvCxnSpPr>
        <xdr:cNvPr id="72" name="直線コネクタ 71"/>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163285</xdr:rowOff>
    </xdr:to>
    <xdr:cxnSp macro="">
      <xdr:nvCxnSpPr>
        <xdr:cNvPr id="75" name="直線コネクタ 74"/>
        <xdr:cNvCxnSpPr/>
      </xdr:nvCxnSpPr>
      <xdr:spPr>
        <a:xfrm flipV="1">
          <a:off x="2336800" y="73067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3326</xdr:rowOff>
    </xdr:to>
    <xdr:cxnSp macro="">
      <xdr:nvCxnSpPr>
        <xdr:cNvPr id="78" name="直線コネクタ 77"/>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平成１９年度に実施した高利率の地方債の補償金免除繰上げ償還の影響による公債費の減（対前年度比　約</a:t>
          </a:r>
          <a:r>
            <a:rPr kumimoji="1" lang="en-US" altLang="ja-JP" sz="1300">
              <a:latin typeface="ＭＳ Ｐゴシック"/>
            </a:rPr>
            <a:t>34,000</a:t>
          </a:r>
          <a:r>
            <a:rPr kumimoji="1" lang="ja-JP" altLang="en-US" sz="1300">
              <a:latin typeface="ＭＳ Ｐゴシック"/>
            </a:rPr>
            <a:t>千円）、人件費の減（対前年度比　約</a:t>
          </a:r>
          <a:r>
            <a:rPr kumimoji="1" lang="en-US" altLang="ja-JP" sz="1300">
              <a:latin typeface="ＭＳ Ｐゴシック"/>
            </a:rPr>
            <a:t>40,000</a:t>
          </a:r>
          <a:r>
            <a:rPr kumimoji="1" lang="ja-JP" altLang="en-US" sz="1300">
              <a:latin typeface="ＭＳ Ｐゴシック"/>
            </a:rPr>
            <a:t>千円）などの経常経費を削減したことにより、経常収支比率が２ポイント改善された。</a:t>
          </a:r>
          <a:endParaRPr kumimoji="1" lang="en-US" altLang="ja-JP" sz="1300">
            <a:latin typeface="ＭＳ Ｐゴシック"/>
          </a:endParaRPr>
        </a:p>
        <a:p>
          <a:r>
            <a:rPr kumimoji="1" lang="ja-JP" altLang="en-US" sz="1300">
              <a:latin typeface="ＭＳ Ｐゴシック"/>
            </a:rPr>
            <a:t>　しかし、類似団体内平均を上回っているため、引き続き経常経費の抑制に努める。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65</xdr:row>
      <xdr:rowOff>164374</xdr:rowOff>
    </xdr:to>
    <xdr:cxnSp macro="">
      <xdr:nvCxnSpPr>
        <xdr:cNvPr id="129" name="直線コネクタ 128"/>
        <xdr:cNvCxnSpPr/>
      </xdr:nvCxnSpPr>
      <xdr:spPr>
        <a:xfrm flipV="1">
          <a:off x="4953000" y="10171067"/>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136451</xdr:rowOff>
    </xdr:from>
    <xdr:ext cx="762000" cy="259045"/>
    <xdr:sp macro="" textlink="">
      <xdr:nvSpPr>
        <xdr:cNvPr id="130" name="財政構造の弾力性最小値テキスト"/>
        <xdr:cNvSpPr txBox="1"/>
      </xdr:nvSpPr>
      <xdr:spPr>
        <a:xfrm>
          <a:off x="5041900" y="112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65</xdr:row>
      <xdr:rowOff>164374</xdr:rowOff>
    </xdr:from>
    <xdr:to>
      <xdr:col>7</xdr:col>
      <xdr:colOff>241300</xdr:colOff>
      <xdr:row>65</xdr:row>
      <xdr:rowOff>164374</xdr:rowOff>
    </xdr:to>
    <xdr:cxnSp macro="">
      <xdr:nvCxnSpPr>
        <xdr:cNvPr id="131" name="直線コネクタ 130"/>
        <xdr:cNvCxnSpPr/>
      </xdr:nvCxnSpPr>
      <xdr:spPr>
        <a:xfrm>
          <a:off x="4864100" y="113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2"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3" name="直線コネクタ 132"/>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154759</xdr:rowOff>
    </xdr:from>
    <xdr:to>
      <xdr:col>7</xdr:col>
      <xdr:colOff>152400</xdr:colOff>
      <xdr:row>63</xdr:row>
      <xdr:rowOff>52251</xdr:rowOff>
    </xdr:to>
    <xdr:cxnSp macro="">
      <xdr:nvCxnSpPr>
        <xdr:cNvPr id="134" name="直線コネクタ 133"/>
        <xdr:cNvCxnSpPr/>
      </xdr:nvCxnSpPr>
      <xdr:spPr>
        <a:xfrm flipV="1">
          <a:off x="4114800" y="107846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68778</xdr:rowOff>
    </xdr:from>
    <xdr:ext cx="762000" cy="259045"/>
    <xdr:sp macro="" textlink="">
      <xdr:nvSpPr>
        <xdr:cNvPr id="135" name="財政構造の弾力性平均値テキスト"/>
        <xdr:cNvSpPr txBox="1"/>
      </xdr:nvSpPr>
      <xdr:spPr>
        <a:xfrm>
          <a:off x="5041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52251</xdr:rowOff>
    </xdr:from>
    <xdr:to>
      <xdr:col>7</xdr:col>
      <xdr:colOff>203200</xdr:colOff>
      <xdr:row>62</xdr:row>
      <xdr:rowOff>153851</xdr:rowOff>
    </xdr:to>
    <xdr:sp macro="" textlink="">
      <xdr:nvSpPr>
        <xdr:cNvPr id="136" name="フローチャート : 判断 135"/>
        <xdr:cNvSpPr/>
      </xdr:nvSpPr>
      <xdr:spPr>
        <a:xfrm>
          <a:off x="4902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52251</xdr:rowOff>
    </xdr:from>
    <xdr:to>
      <xdr:col>6</xdr:col>
      <xdr:colOff>0</xdr:colOff>
      <xdr:row>67</xdr:row>
      <xdr:rowOff>107587</xdr:rowOff>
    </xdr:to>
    <xdr:cxnSp macro="">
      <xdr:nvCxnSpPr>
        <xdr:cNvPr id="137" name="直線コネクタ 136"/>
        <xdr:cNvCxnSpPr/>
      </xdr:nvCxnSpPr>
      <xdr:spPr>
        <a:xfrm flipV="1">
          <a:off x="3225800" y="10853601"/>
          <a:ext cx="889000" cy="7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24674</xdr:rowOff>
    </xdr:from>
    <xdr:to>
      <xdr:col>6</xdr:col>
      <xdr:colOff>50800</xdr:colOff>
      <xdr:row>62</xdr:row>
      <xdr:rowOff>126274</xdr:rowOff>
    </xdr:to>
    <xdr:sp macro="" textlink="">
      <xdr:nvSpPr>
        <xdr:cNvPr id="138" name="フローチャート : 判断 137"/>
        <xdr:cNvSpPr/>
      </xdr:nvSpPr>
      <xdr:spPr>
        <a:xfrm>
          <a:off x="4064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136451</xdr:rowOff>
    </xdr:from>
    <xdr:ext cx="736600" cy="259045"/>
    <xdr:sp macro="" textlink="">
      <xdr:nvSpPr>
        <xdr:cNvPr id="139" name="テキスト ボックス 138"/>
        <xdr:cNvSpPr txBox="1"/>
      </xdr:nvSpPr>
      <xdr:spPr>
        <a:xfrm>
          <a:off x="3733800" y="104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115026</xdr:rowOff>
    </xdr:from>
    <xdr:to>
      <xdr:col>4</xdr:col>
      <xdr:colOff>482600</xdr:colOff>
      <xdr:row>67</xdr:row>
      <xdr:rowOff>107587</xdr:rowOff>
    </xdr:to>
    <xdr:cxnSp macro="">
      <xdr:nvCxnSpPr>
        <xdr:cNvPr id="140" name="直線コネクタ 139"/>
        <xdr:cNvCxnSpPr/>
      </xdr:nvCxnSpPr>
      <xdr:spPr>
        <a:xfrm>
          <a:off x="2336800" y="10402026"/>
          <a:ext cx="889000" cy="11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41910</xdr:rowOff>
    </xdr:from>
    <xdr:to>
      <xdr:col>4</xdr:col>
      <xdr:colOff>533400</xdr:colOff>
      <xdr:row>62</xdr:row>
      <xdr:rowOff>143510</xdr:rowOff>
    </xdr:to>
    <xdr:sp macro="" textlink="">
      <xdr:nvSpPr>
        <xdr:cNvPr id="141" name="フローチャート : 判断 140"/>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42" name="テキスト ボックス 14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63</xdr:row>
      <xdr:rowOff>14333</xdr:rowOff>
    </xdr:to>
    <xdr:cxnSp macro="">
      <xdr:nvCxnSpPr>
        <xdr:cNvPr id="143" name="直線コネクタ 142"/>
        <xdr:cNvCxnSpPr/>
      </xdr:nvCxnSpPr>
      <xdr:spPr>
        <a:xfrm flipV="1">
          <a:off x="1447800" y="1040202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4" name="フローチャート : 判断 143"/>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5" name="テキスト ボックス 144"/>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103959</xdr:rowOff>
    </xdr:from>
    <xdr:to>
      <xdr:col>7</xdr:col>
      <xdr:colOff>203200</xdr:colOff>
      <xdr:row>63</xdr:row>
      <xdr:rowOff>34109</xdr:rowOff>
    </xdr:to>
    <xdr:sp macro="" textlink="">
      <xdr:nvSpPr>
        <xdr:cNvPr id="153" name="円/楕円 152"/>
        <xdr:cNvSpPr/>
      </xdr:nvSpPr>
      <xdr:spPr>
        <a:xfrm>
          <a:off x="4902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76036</xdr:rowOff>
    </xdr:from>
    <xdr:ext cx="762000" cy="259045"/>
    <xdr:sp macro="" textlink="">
      <xdr:nvSpPr>
        <xdr:cNvPr id="154" name="財政構造の弾力性該当値テキスト"/>
        <xdr:cNvSpPr txBox="1"/>
      </xdr:nvSpPr>
      <xdr:spPr>
        <a:xfrm>
          <a:off x="5041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1451</xdr:rowOff>
    </xdr:from>
    <xdr:to>
      <xdr:col>6</xdr:col>
      <xdr:colOff>50800</xdr:colOff>
      <xdr:row>63</xdr:row>
      <xdr:rowOff>103051</xdr:rowOff>
    </xdr:to>
    <xdr:sp macro="" textlink="">
      <xdr:nvSpPr>
        <xdr:cNvPr id="155" name="円/楕円 154"/>
        <xdr:cNvSpPr/>
      </xdr:nvSpPr>
      <xdr:spPr>
        <a:xfrm>
          <a:off x="4064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87828</xdr:rowOff>
    </xdr:from>
    <xdr:ext cx="736600" cy="259045"/>
    <xdr:sp macro="" textlink="">
      <xdr:nvSpPr>
        <xdr:cNvPr id="156" name="テキスト ボックス 155"/>
        <xdr:cNvSpPr txBox="1"/>
      </xdr:nvSpPr>
      <xdr:spPr>
        <a:xfrm>
          <a:off x="3733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56787</xdr:rowOff>
    </xdr:from>
    <xdr:to>
      <xdr:col>4</xdr:col>
      <xdr:colOff>533400</xdr:colOff>
      <xdr:row>67</xdr:row>
      <xdr:rowOff>158387</xdr:rowOff>
    </xdr:to>
    <xdr:sp macro="" textlink="">
      <xdr:nvSpPr>
        <xdr:cNvPr id="157" name="円/楕円 156"/>
        <xdr:cNvSpPr/>
      </xdr:nvSpPr>
      <xdr:spPr>
        <a:xfrm>
          <a:off x="3175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143164</xdr:rowOff>
    </xdr:from>
    <xdr:ext cx="762000" cy="259045"/>
    <xdr:sp macro="" textlink="">
      <xdr:nvSpPr>
        <xdr:cNvPr id="158" name="テキスト ボックス 157"/>
        <xdr:cNvSpPr txBox="1"/>
      </xdr:nvSpPr>
      <xdr:spPr>
        <a:xfrm>
          <a:off x="2844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9" name="円/楕円 158"/>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60" name="テキスト ボックス 159"/>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134983</xdr:rowOff>
    </xdr:from>
    <xdr:to>
      <xdr:col>2</xdr:col>
      <xdr:colOff>127000</xdr:colOff>
      <xdr:row>63</xdr:row>
      <xdr:rowOff>65133</xdr:rowOff>
    </xdr:to>
    <xdr:sp macro="" textlink="">
      <xdr:nvSpPr>
        <xdr:cNvPr id="161" name="円/楕円 160"/>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75310</xdr:rowOff>
    </xdr:from>
    <xdr:ext cx="762000" cy="259045"/>
    <xdr:sp macro="" textlink="">
      <xdr:nvSpPr>
        <xdr:cNvPr id="162" name="テキスト ボックス 161"/>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[151,564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平均を下回っているのは、平成１５年度以降に実施した住居・通勤・管理職・特殊勤務の各手当の見直しや調整手当の廃止等による直接人件費の抑制。また、ごみ収集業務の一部民営化や公共施設の維持管理の指定管理者制度導入による業務形態の見直しによる成果であり、今後も業務の委託化の検討や定員適正化計画等により人員及び経費の低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2" name="直線コネクタ 191"/>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3"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4" name="直線コネクタ 193"/>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5"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6" name="直線コネクタ 195"/>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120590</xdr:rowOff>
    </xdr:from>
    <xdr:to>
      <xdr:col>7</xdr:col>
      <xdr:colOff>152400</xdr:colOff>
      <xdr:row>81</xdr:row>
      <xdr:rowOff>138128</xdr:rowOff>
    </xdr:to>
    <xdr:cxnSp macro="">
      <xdr:nvCxnSpPr>
        <xdr:cNvPr id="197" name="直線コネクタ 196"/>
        <xdr:cNvCxnSpPr/>
      </xdr:nvCxnSpPr>
      <xdr:spPr>
        <a:xfrm flipV="1">
          <a:off x="4114800" y="14008040"/>
          <a:ext cx="8382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8"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9" name="フローチャート : 判断 198"/>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138128</xdr:rowOff>
    </xdr:from>
    <xdr:to>
      <xdr:col>6</xdr:col>
      <xdr:colOff>0</xdr:colOff>
      <xdr:row>82</xdr:row>
      <xdr:rowOff>4060</xdr:rowOff>
    </xdr:to>
    <xdr:cxnSp macro="">
      <xdr:nvCxnSpPr>
        <xdr:cNvPr id="200" name="直線コネクタ 199"/>
        <xdr:cNvCxnSpPr/>
      </xdr:nvCxnSpPr>
      <xdr:spPr>
        <a:xfrm flipV="1">
          <a:off x="3225800" y="14025578"/>
          <a:ext cx="889000" cy="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201" name="フローチャート : 判断 200"/>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2" name="テキスト ボックス 201"/>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113601</xdr:rowOff>
    </xdr:from>
    <xdr:to>
      <xdr:col>4</xdr:col>
      <xdr:colOff>482600</xdr:colOff>
      <xdr:row>82</xdr:row>
      <xdr:rowOff>4060</xdr:rowOff>
    </xdr:to>
    <xdr:cxnSp macro="">
      <xdr:nvCxnSpPr>
        <xdr:cNvPr id="203" name="直線コネクタ 202"/>
        <xdr:cNvCxnSpPr/>
      </xdr:nvCxnSpPr>
      <xdr:spPr>
        <a:xfrm>
          <a:off x="2336800" y="14001051"/>
          <a:ext cx="889000" cy="6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4" name="フローチャート : 判断 203"/>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5" name="テキスト ボックス 204"/>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110894</xdr:rowOff>
    </xdr:from>
    <xdr:to>
      <xdr:col>3</xdr:col>
      <xdr:colOff>279400</xdr:colOff>
      <xdr:row>81</xdr:row>
      <xdr:rowOff>113601</xdr:rowOff>
    </xdr:to>
    <xdr:cxnSp macro="">
      <xdr:nvCxnSpPr>
        <xdr:cNvPr id="206" name="直線コネクタ 205"/>
        <xdr:cNvCxnSpPr/>
      </xdr:nvCxnSpPr>
      <xdr:spPr>
        <a:xfrm>
          <a:off x="1447800" y="13998344"/>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59765</xdr:rowOff>
    </xdr:from>
    <xdr:to>
      <xdr:col>3</xdr:col>
      <xdr:colOff>330200</xdr:colOff>
      <xdr:row>82</xdr:row>
      <xdr:rowOff>161365</xdr:rowOff>
    </xdr:to>
    <xdr:sp macro="" textlink="">
      <xdr:nvSpPr>
        <xdr:cNvPr id="207" name="フローチャート : 判断 206"/>
        <xdr:cNvSpPr/>
      </xdr:nvSpPr>
      <xdr:spPr>
        <a:xfrm>
          <a:off x="2286000" y="141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146142</xdr:rowOff>
    </xdr:from>
    <xdr:ext cx="762000" cy="259045"/>
    <xdr:sp macro="" textlink="">
      <xdr:nvSpPr>
        <xdr:cNvPr id="208" name="テキスト ボックス 207"/>
        <xdr:cNvSpPr txBox="1"/>
      </xdr:nvSpPr>
      <xdr:spPr>
        <a:xfrm>
          <a:off x="1955800" y="142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34779</xdr:rowOff>
    </xdr:from>
    <xdr:to>
      <xdr:col>2</xdr:col>
      <xdr:colOff>127000</xdr:colOff>
      <xdr:row>82</xdr:row>
      <xdr:rowOff>136379</xdr:rowOff>
    </xdr:to>
    <xdr:sp macro="" textlink="">
      <xdr:nvSpPr>
        <xdr:cNvPr id="209" name="フローチャート : 判断 208"/>
        <xdr:cNvSpPr/>
      </xdr:nvSpPr>
      <xdr:spPr>
        <a:xfrm>
          <a:off x="1397000" y="1409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121156</xdr:rowOff>
    </xdr:from>
    <xdr:ext cx="762000" cy="259045"/>
    <xdr:sp macro="" textlink="">
      <xdr:nvSpPr>
        <xdr:cNvPr id="210" name="テキスト ボックス 209"/>
        <xdr:cNvSpPr txBox="1"/>
      </xdr:nvSpPr>
      <xdr:spPr>
        <a:xfrm>
          <a:off x="1066800" y="141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69790</xdr:rowOff>
    </xdr:from>
    <xdr:to>
      <xdr:col>7</xdr:col>
      <xdr:colOff>203200</xdr:colOff>
      <xdr:row>81</xdr:row>
      <xdr:rowOff>171390</xdr:rowOff>
    </xdr:to>
    <xdr:sp macro="" textlink="">
      <xdr:nvSpPr>
        <xdr:cNvPr id="216" name="円/楕円 215"/>
        <xdr:cNvSpPr/>
      </xdr:nvSpPr>
      <xdr:spPr>
        <a:xfrm>
          <a:off x="4902200" y="139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162517</xdr:rowOff>
    </xdr:from>
    <xdr:ext cx="762000" cy="259045"/>
    <xdr:sp macro="" textlink="">
      <xdr:nvSpPr>
        <xdr:cNvPr id="217" name="人件費・物件費等の状況該当値テキスト"/>
        <xdr:cNvSpPr txBox="1"/>
      </xdr:nvSpPr>
      <xdr:spPr>
        <a:xfrm>
          <a:off x="5041900" y="138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151,564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87328</xdr:rowOff>
    </xdr:from>
    <xdr:to>
      <xdr:col>6</xdr:col>
      <xdr:colOff>50800</xdr:colOff>
      <xdr:row>82</xdr:row>
      <xdr:rowOff>17478</xdr:rowOff>
    </xdr:to>
    <xdr:sp macro="" textlink="">
      <xdr:nvSpPr>
        <xdr:cNvPr id="218" name="円/楕円 217"/>
        <xdr:cNvSpPr/>
      </xdr:nvSpPr>
      <xdr:spPr>
        <a:xfrm>
          <a:off x="4064000" y="13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27655</xdr:rowOff>
    </xdr:from>
    <xdr:ext cx="736600" cy="259045"/>
    <xdr:sp macro="" textlink="">
      <xdr:nvSpPr>
        <xdr:cNvPr id="219" name="テキスト ボックス 218"/>
        <xdr:cNvSpPr txBox="1"/>
      </xdr:nvSpPr>
      <xdr:spPr>
        <a:xfrm>
          <a:off x="3733800" y="1374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124710</xdr:rowOff>
    </xdr:from>
    <xdr:to>
      <xdr:col>4</xdr:col>
      <xdr:colOff>533400</xdr:colOff>
      <xdr:row>82</xdr:row>
      <xdr:rowOff>54860</xdr:rowOff>
    </xdr:to>
    <xdr:sp macro="" textlink="">
      <xdr:nvSpPr>
        <xdr:cNvPr id="220" name="円/楕円 219"/>
        <xdr:cNvSpPr/>
      </xdr:nvSpPr>
      <xdr:spPr>
        <a:xfrm>
          <a:off x="3175000" y="140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65037</xdr:rowOff>
    </xdr:from>
    <xdr:ext cx="762000" cy="259045"/>
    <xdr:sp macro="" textlink="">
      <xdr:nvSpPr>
        <xdr:cNvPr id="221" name="テキスト ボックス 220"/>
        <xdr:cNvSpPr txBox="1"/>
      </xdr:nvSpPr>
      <xdr:spPr>
        <a:xfrm>
          <a:off x="2844800" y="137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62801</xdr:rowOff>
    </xdr:from>
    <xdr:to>
      <xdr:col>3</xdr:col>
      <xdr:colOff>330200</xdr:colOff>
      <xdr:row>81</xdr:row>
      <xdr:rowOff>164401</xdr:rowOff>
    </xdr:to>
    <xdr:sp macro="" textlink="">
      <xdr:nvSpPr>
        <xdr:cNvPr id="222" name="円/楕円 221"/>
        <xdr:cNvSpPr/>
      </xdr:nvSpPr>
      <xdr:spPr>
        <a:xfrm>
          <a:off x="2286000" y="139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3128</xdr:rowOff>
    </xdr:from>
    <xdr:ext cx="762000" cy="259045"/>
    <xdr:sp macro="" textlink="">
      <xdr:nvSpPr>
        <xdr:cNvPr id="223" name="テキスト ボックス 222"/>
        <xdr:cNvSpPr txBox="1"/>
      </xdr:nvSpPr>
      <xdr:spPr>
        <a:xfrm>
          <a:off x="1955800" y="1371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60094</xdr:rowOff>
    </xdr:from>
    <xdr:to>
      <xdr:col>2</xdr:col>
      <xdr:colOff>127000</xdr:colOff>
      <xdr:row>81</xdr:row>
      <xdr:rowOff>161694</xdr:rowOff>
    </xdr:to>
    <xdr:sp macro="" textlink="">
      <xdr:nvSpPr>
        <xdr:cNvPr id="224" name="円/楕円 223"/>
        <xdr:cNvSpPr/>
      </xdr:nvSpPr>
      <xdr:spPr>
        <a:xfrm>
          <a:off x="1397000" y="139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421</xdr:rowOff>
    </xdr:from>
    <xdr:ext cx="762000" cy="259045"/>
    <xdr:sp macro="" textlink="">
      <xdr:nvSpPr>
        <xdr:cNvPr id="225" name="テキスト ボックス 224"/>
        <xdr:cNvSpPr txBox="1"/>
      </xdr:nvSpPr>
      <xdr:spPr>
        <a:xfrm>
          <a:off x="1066800" y="137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7" name="テキスト ボックス 226"/>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8" name="テキスト ボックス 227"/>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平成１８年度に給与構造の見直しに取り組み、職務職責に応じた構造に転換を図り、枠外昇給制度の廃止、特別昇給制度の見直し等の給与水準の適正化を行ってきた</a:t>
          </a:r>
          <a:r>
            <a:rPr lang="ja-JP" altLang="en-US" sz="1300" b="0" i="0" baseline="0">
              <a:solidFill>
                <a:schemeClr val="dk1"/>
              </a:solidFill>
              <a:effectLst/>
              <a:latin typeface="+mn-lt"/>
              <a:ea typeface="+mn-ea"/>
              <a:cs typeface="+mn-cs"/>
            </a:rPr>
            <a:t>こともあり、類似団体平均と同水準となった。</a:t>
          </a:r>
          <a:r>
            <a:rPr lang="ja-JP" altLang="ja-JP" sz="1300" b="0" i="0" baseline="0">
              <a:solidFill>
                <a:schemeClr val="dk1"/>
              </a:solidFill>
              <a:effectLst/>
              <a:latin typeface="+mn-lt"/>
              <a:ea typeface="+mn-ea"/>
              <a:cs typeface="+mn-cs"/>
            </a:rPr>
            <a:t>今後も引き続き給与水準の適正化に</a:t>
          </a:r>
          <a:r>
            <a:rPr lang="ja-JP" altLang="en-US" sz="1300" b="0" i="0" baseline="0">
              <a:solidFill>
                <a:schemeClr val="dk1"/>
              </a:solidFill>
              <a:effectLst/>
              <a:latin typeface="+mn-lt"/>
              <a:ea typeface="+mn-ea"/>
              <a:cs typeface="+mn-cs"/>
            </a:rPr>
            <a:t>努める。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また、国家公務員の時限的な給与特例法による措置がないとした場合のラスパイレス指数は、</a:t>
          </a:r>
          <a:r>
            <a:rPr lang="ja-JP" altLang="en-US" sz="1300" b="0" i="0" baseline="0">
              <a:solidFill>
                <a:schemeClr val="dk1"/>
              </a:solidFill>
              <a:effectLst/>
              <a:latin typeface="+mn-lt"/>
              <a:ea typeface="+mn-ea"/>
              <a:cs typeface="+mn-cs"/>
            </a:rPr>
            <a:t>平成２４年度で</a:t>
          </a:r>
          <a:r>
            <a:rPr lang="ja-JP" altLang="ja-JP" sz="1300" b="0" i="0" baseline="0">
              <a:solidFill>
                <a:schemeClr val="dk1"/>
              </a:solidFill>
              <a:effectLst/>
              <a:latin typeface="+mn-lt"/>
              <a:ea typeface="+mn-ea"/>
              <a:cs typeface="+mn-cs"/>
            </a:rPr>
            <a:t>「９３．</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、平成２３年度で「９３．２」</a:t>
          </a:r>
          <a:r>
            <a:rPr lang="ja-JP" altLang="ja-JP" sz="1300" b="0" i="0" baseline="0">
              <a:solidFill>
                <a:schemeClr val="dk1"/>
              </a:solidFill>
              <a:effectLst/>
              <a:latin typeface="+mn-lt"/>
              <a:ea typeface="+mn-ea"/>
              <a:cs typeface="+mn-cs"/>
            </a:rPr>
            <a:t>であり、類似団体内平均を大きく下回っている。</a:t>
          </a:r>
          <a:endParaRPr lang="en-US" altLang="ja-JP" sz="13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4" name="直線コネクタ 253"/>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5"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6" name="直線コネクタ 255"/>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7"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8" name="直線コネクタ 257"/>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88</xdr:row>
      <xdr:rowOff>32173</xdr:rowOff>
    </xdr:to>
    <xdr:cxnSp macro="">
      <xdr:nvCxnSpPr>
        <xdr:cNvPr id="259" name="直線コネクタ 258"/>
        <xdr:cNvCxnSpPr/>
      </xdr:nvCxnSpPr>
      <xdr:spPr>
        <a:xfrm flipV="1">
          <a:off x="16179800" y="14645216"/>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37693</xdr:rowOff>
    </xdr:from>
    <xdr:ext cx="762000" cy="259045"/>
    <xdr:sp macro="" textlink="">
      <xdr:nvSpPr>
        <xdr:cNvPr id="260"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61" name="フローチャート : 判断 260"/>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32173</xdr:rowOff>
    </xdr:to>
    <xdr:cxnSp macro="">
      <xdr:nvCxnSpPr>
        <xdr:cNvPr id="262" name="直線コネクタ 261"/>
        <xdr:cNvCxnSpPr/>
      </xdr:nvCxnSpPr>
      <xdr:spPr>
        <a:xfrm>
          <a:off x="15290800" y="150795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3" name="フローチャート : 判断 262"/>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33038</xdr:rowOff>
    </xdr:from>
    <xdr:ext cx="736600" cy="259045"/>
    <xdr:sp macro="" textlink="">
      <xdr:nvSpPr>
        <xdr:cNvPr id="264" name="テキスト ボックス 263"/>
        <xdr:cNvSpPr txBox="1"/>
      </xdr:nvSpPr>
      <xdr:spPr>
        <a:xfrm>
          <a:off x="15798800" y="1529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87</xdr:row>
      <xdr:rowOff>163407</xdr:rowOff>
    </xdr:to>
    <xdr:cxnSp macro="">
      <xdr:nvCxnSpPr>
        <xdr:cNvPr id="265" name="直線コネクタ 264"/>
        <xdr:cNvCxnSpPr/>
      </xdr:nvCxnSpPr>
      <xdr:spPr>
        <a:xfrm>
          <a:off x="14401800" y="1450043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6" name="フローチャート : 判断 265"/>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7" name="テキスト ボックス 26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98637</xdr:rowOff>
    </xdr:to>
    <xdr:cxnSp macro="">
      <xdr:nvCxnSpPr>
        <xdr:cNvPr id="268" name="直線コネクタ 267"/>
        <xdr:cNvCxnSpPr/>
      </xdr:nvCxnSpPr>
      <xdr:spPr>
        <a:xfrm>
          <a:off x="13512800" y="1446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9" name="フローチャート : 判断 268"/>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70" name="テキスト ボックス 269"/>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1" name="フローチャート : 判断 27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2" name="テキスト ボックス 27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8" name="円/楕円 277"/>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9"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80" name="円/楕円 279"/>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93150</xdr:rowOff>
    </xdr:from>
    <xdr:ext cx="736600" cy="259045"/>
    <xdr:sp macro="" textlink="">
      <xdr:nvSpPr>
        <xdr:cNvPr id="281" name="テキスト ボックス 280"/>
        <xdr:cNvSpPr txBox="1"/>
      </xdr:nvSpPr>
      <xdr:spPr>
        <a:xfrm>
          <a:off x="15798800" y="1483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82" name="円/楕円 281"/>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83" name="テキスト ボックス 282"/>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4" name="円/楕円 283"/>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5" name="テキスト ボックス 284"/>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6" name="円/楕円 285"/>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7" name="テキスト ボックス 286"/>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平成２３</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集中改革プラン等により、事務の電算化、一般廃棄物収集運搬業務の一部民間委託、事務事業、職務体制の見直しなどを行い、適正な定員管理に努めた結果、類似団体平均を下回っている。今後も更新された定員適正化計画を基に、職員数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9" name="直線コネクタ 318"/>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20"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21" name="直線コネクタ 320"/>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2"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3" name="直線コネクタ 322"/>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84909</xdr:rowOff>
    </xdr:from>
    <xdr:to>
      <xdr:col>24</xdr:col>
      <xdr:colOff>558800</xdr:colOff>
      <xdr:row>61</xdr:row>
      <xdr:rowOff>92952</xdr:rowOff>
    </xdr:to>
    <xdr:cxnSp macro="">
      <xdr:nvCxnSpPr>
        <xdr:cNvPr id="324" name="直線コネクタ 323"/>
        <xdr:cNvCxnSpPr/>
      </xdr:nvCxnSpPr>
      <xdr:spPr>
        <a:xfrm>
          <a:off x="16179800" y="1054335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5"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6" name="フローチャート : 判断 325"/>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84909</xdr:rowOff>
    </xdr:from>
    <xdr:to>
      <xdr:col>23</xdr:col>
      <xdr:colOff>406400</xdr:colOff>
      <xdr:row>61</xdr:row>
      <xdr:rowOff>102144</xdr:rowOff>
    </xdr:to>
    <xdr:cxnSp macro="">
      <xdr:nvCxnSpPr>
        <xdr:cNvPr id="327" name="直線コネクタ 326"/>
        <xdr:cNvCxnSpPr/>
      </xdr:nvCxnSpPr>
      <xdr:spPr>
        <a:xfrm flipV="1">
          <a:off x="15290800" y="105433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8" name="フローチャート : 判断 327"/>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9" name="テキスト ボックス 328"/>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80312</xdr:rowOff>
    </xdr:from>
    <xdr:to>
      <xdr:col>22</xdr:col>
      <xdr:colOff>203200</xdr:colOff>
      <xdr:row>61</xdr:row>
      <xdr:rowOff>102144</xdr:rowOff>
    </xdr:to>
    <xdr:cxnSp macro="">
      <xdr:nvCxnSpPr>
        <xdr:cNvPr id="330" name="直線コネクタ 329"/>
        <xdr:cNvCxnSpPr/>
      </xdr:nvCxnSpPr>
      <xdr:spPr>
        <a:xfrm>
          <a:off x="14401800" y="1053876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31" name="フローチャート : 判断 330"/>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2" name="テキスト ボックス 331"/>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80312</xdr:rowOff>
    </xdr:to>
    <xdr:cxnSp macro="">
      <xdr:nvCxnSpPr>
        <xdr:cNvPr id="333" name="直線コネクタ 332"/>
        <xdr:cNvCxnSpPr/>
      </xdr:nvCxnSpPr>
      <xdr:spPr>
        <a:xfrm>
          <a:off x="13512800" y="1049854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5" name="テキスト ボックス 334"/>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6" name="フローチャート : 判断 335"/>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7" name="テキスト ボックス 336"/>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42152</xdr:rowOff>
    </xdr:from>
    <xdr:to>
      <xdr:col>24</xdr:col>
      <xdr:colOff>609600</xdr:colOff>
      <xdr:row>61</xdr:row>
      <xdr:rowOff>143752</xdr:rowOff>
    </xdr:to>
    <xdr:sp macro="" textlink="">
      <xdr:nvSpPr>
        <xdr:cNvPr id="343" name="円/楕円 342"/>
        <xdr:cNvSpPr/>
      </xdr:nvSpPr>
      <xdr:spPr>
        <a:xfrm>
          <a:off x="169672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58679</xdr:rowOff>
    </xdr:from>
    <xdr:ext cx="762000" cy="259045"/>
    <xdr:sp macro="" textlink="">
      <xdr:nvSpPr>
        <xdr:cNvPr id="344" name="定員管理の状況該当値テキスト"/>
        <xdr:cNvSpPr txBox="1"/>
      </xdr:nvSpPr>
      <xdr:spPr>
        <a:xfrm>
          <a:off x="171069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34109</xdr:rowOff>
    </xdr:from>
    <xdr:to>
      <xdr:col>23</xdr:col>
      <xdr:colOff>457200</xdr:colOff>
      <xdr:row>61</xdr:row>
      <xdr:rowOff>135709</xdr:rowOff>
    </xdr:to>
    <xdr:sp macro="" textlink="">
      <xdr:nvSpPr>
        <xdr:cNvPr id="345" name="円/楕円 344"/>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145886</xdr:rowOff>
    </xdr:from>
    <xdr:ext cx="736600" cy="259045"/>
    <xdr:sp macro="" textlink="">
      <xdr:nvSpPr>
        <xdr:cNvPr id="346" name="テキスト ボックス 345"/>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51344</xdr:rowOff>
    </xdr:from>
    <xdr:to>
      <xdr:col>22</xdr:col>
      <xdr:colOff>254000</xdr:colOff>
      <xdr:row>61</xdr:row>
      <xdr:rowOff>152944</xdr:rowOff>
    </xdr:to>
    <xdr:sp macro="" textlink="">
      <xdr:nvSpPr>
        <xdr:cNvPr id="347" name="円/楕円 346"/>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163121</xdr:rowOff>
    </xdr:from>
    <xdr:ext cx="762000" cy="259045"/>
    <xdr:sp macro="" textlink="">
      <xdr:nvSpPr>
        <xdr:cNvPr id="348" name="テキスト ボックス 347"/>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29512</xdr:rowOff>
    </xdr:from>
    <xdr:to>
      <xdr:col>21</xdr:col>
      <xdr:colOff>50800</xdr:colOff>
      <xdr:row>61</xdr:row>
      <xdr:rowOff>131112</xdr:rowOff>
    </xdr:to>
    <xdr:sp macro="" textlink="">
      <xdr:nvSpPr>
        <xdr:cNvPr id="349" name="円/楕円 348"/>
        <xdr:cNvSpPr/>
      </xdr:nvSpPr>
      <xdr:spPr>
        <a:xfrm>
          <a:off x="14351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141289</xdr:rowOff>
    </xdr:from>
    <xdr:ext cx="762000" cy="259045"/>
    <xdr:sp macro="" textlink="">
      <xdr:nvSpPr>
        <xdr:cNvPr id="350" name="テキスト ボックス 349"/>
        <xdr:cNvSpPr txBox="1"/>
      </xdr:nvSpPr>
      <xdr:spPr>
        <a:xfrm>
          <a:off x="14020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51" name="円/楕円 350"/>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101073</xdr:rowOff>
    </xdr:from>
    <xdr:ext cx="762000" cy="259045"/>
    <xdr:sp macro="" textlink="">
      <xdr:nvSpPr>
        <xdr:cNvPr id="352" name="テキスト ボックス 351"/>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従前から交付税措置のある有利な地方債の活用や、平成１９年度の大幅な繰上償還、地方債発行抑制等による公債費適正化により類似団体平均を大きく下回っている。今後とも、緊急度・住民ニーズを的確に把握した事業の選択と、地方債に大きく頼ることのない効率的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3" name="直線コネクタ 382"/>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6"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7" name="直線コネクタ 386"/>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134862</xdr:rowOff>
    </xdr:from>
    <xdr:to>
      <xdr:col>24</xdr:col>
      <xdr:colOff>558800</xdr:colOff>
      <xdr:row>37</xdr:row>
      <xdr:rowOff>124278</xdr:rowOff>
    </xdr:to>
    <xdr:cxnSp macro="">
      <xdr:nvCxnSpPr>
        <xdr:cNvPr id="388" name="直線コネクタ 387"/>
        <xdr:cNvCxnSpPr/>
      </xdr:nvCxnSpPr>
      <xdr:spPr>
        <a:xfrm flipV="1">
          <a:off x="16179800" y="630706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164089</xdr:rowOff>
    </xdr:from>
    <xdr:ext cx="762000" cy="259045"/>
    <xdr:sp macro="" textlink="">
      <xdr:nvSpPr>
        <xdr:cNvPr id="389" name="公債費負担の状況平均値テキスト"/>
        <xdr:cNvSpPr txBox="1"/>
      </xdr:nvSpPr>
      <xdr:spPr>
        <a:xfrm>
          <a:off x="17106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90" name="フローチャート : 判断 389"/>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113695</xdr:rowOff>
    </xdr:to>
    <xdr:cxnSp macro="">
      <xdr:nvCxnSpPr>
        <xdr:cNvPr id="391" name="直線コネクタ 390"/>
        <xdr:cNvCxnSpPr/>
      </xdr:nvCxnSpPr>
      <xdr:spPr>
        <a:xfrm flipV="1">
          <a:off x="15290800" y="64679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2" name="フローチャート : 判断 391"/>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3" name="テキスト ボックス 392"/>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38</xdr:row>
      <xdr:rowOff>159657</xdr:rowOff>
    </xdr:to>
    <xdr:cxnSp macro="">
      <xdr:nvCxnSpPr>
        <xdr:cNvPr id="394" name="直線コネクタ 393"/>
        <xdr:cNvCxnSpPr/>
      </xdr:nvCxnSpPr>
      <xdr:spPr>
        <a:xfrm flipV="1">
          <a:off x="14401800" y="662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5" name="フローチャート : 判断 394"/>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6" name="テキスト ボックス 395"/>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40</xdr:row>
      <xdr:rowOff>23585</xdr:rowOff>
    </xdr:to>
    <xdr:cxnSp macro="">
      <xdr:nvCxnSpPr>
        <xdr:cNvPr id="397" name="直線コネクタ 396"/>
        <xdr:cNvCxnSpPr/>
      </xdr:nvCxnSpPr>
      <xdr:spPr>
        <a:xfrm flipV="1">
          <a:off x="13512800" y="66747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170845</xdr:rowOff>
    </xdr:from>
    <xdr:to>
      <xdr:col>21</xdr:col>
      <xdr:colOff>50800</xdr:colOff>
      <xdr:row>44</xdr:row>
      <xdr:rowOff>100995</xdr:rowOff>
    </xdr:to>
    <xdr:sp macro="" textlink="">
      <xdr:nvSpPr>
        <xdr:cNvPr id="398" name="フローチャート : 判断 397"/>
        <xdr:cNvSpPr/>
      </xdr:nvSpPr>
      <xdr:spPr>
        <a:xfrm>
          <a:off x="14351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399" name="テキスト ボックス 398"/>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00" name="フローチャート : 判断 399"/>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401" name="テキスト ボックス 400"/>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84062</xdr:rowOff>
    </xdr:from>
    <xdr:to>
      <xdr:col>24</xdr:col>
      <xdr:colOff>609600</xdr:colOff>
      <xdr:row>37</xdr:row>
      <xdr:rowOff>14212</xdr:rowOff>
    </xdr:to>
    <xdr:sp macro="" textlink="">
      <xdr:nvSpPr>
        <xdr:cNvPr id="407" name="円/楕円 406"/>
        <xdr:cNvSpPr/>
      </xdr:nvSpPr>
      <xdr:spPr>
        <a:xfrm>
          <a:off x="16967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5339</xdr:rowOff>
    </xdr:from>
    <xdr:ext cx="762000" cy="259045"/>
    <xdr:sp macro="" textlink="">
      <xdr:nvSpPr>
        <xdr:cNvPr id="408" name="公債費負担の状況該当値テキスト"/>
        <xdr:cNvSpPr txBox="1"/>
      </xdr:nvSpPr>
      <xdr:spPr>
        <a:xfrm>
          <a:off x="17106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9" name="円/楕円 408"/>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10" name="テキスト ボックス 409"/>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411" name="円/楕円 410"/>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12" name="テキスト ボックス 411"/>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13" name="円/楕円 412"/>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14" name="テキスト ボックス 413"/>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415" name="円/楕円 414"/>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416" name="テキスト ボックス 41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将来負担比率が０％以下となった主な要因としては、平成１９年度に実施した地方債の繰上げ償還による地方債残高の減や、財政調整基金、減債基金及び特定目的基金等の充当可能基金の増等があげられる。</a:t>
          </a:r>
          <a:endParaRPr kumimoji="1" lang="en-US" altLang="ja-JP" sz="1300">
            <a:latin typeface="ＭＳ Ｐゴシック"/>
          </a:endParaRPr>
        </a:p>
        <a:p>
          <a:r>
            <a:rPr kumimoji="1" lang="ja-JP" altLang="en-US" sz="1300">
              <a:latin typeface="ＭＳ Ｐゴシック"/>
            </a:rPr>
            <a:t>　今後も引き続き、公債費などの義務的経費の抑制を中心とする行財政改革を進め、財政の健全化を維持するよう努める。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7" name="直線コネクタ 446"/>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9" name="直線コネクタ 44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50"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51" name="直線コネクタ 450"/>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2"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3" name="フローチャート : 判断 452"/>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5" name="テキスト ボックス 454"/>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6" name="フローチャート : 判断 455"/>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7" name="テキスト ボックス 456"/>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65012</xdr:rowOff>
    </xdr:from>
    <xdr:to>
      <xdr:col>21</xdr:col>
      <xdr:colOff>50800</xdr:colOff>
      <xdr:row>16</xdr:row>
      <xdr:rowOff>166612</xdr:rowOff>
    </xdr:to>
    <xdr:sp macro="" textlink="">
      <xdr:nvSpPr>
        <xdr:cNvPr id="458" name="フローチャート : 判断 457"/>
        <xdr:cNvSpPr/>
      </xdr:nvSpPr>
      <xdr:spPr>
        <a:xfrm>
          <a:off x="14351000" y="280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5339</xdr:rowOff>
    </xdr:from>
    <xdr:ext cx="762000" cy="259045"/>
    <xdr:sp macro="" textlink="">
      <xdr:nvSpPr>
        <xdr:cNvPr id="459" name="テキスト ボックス 458"/>
        <xdr:cNvSpPr txBox="1"/>
      </xdr:nvSpPr>
      <xdr:spPr>
        <a:xfrm>
          <a:off x="14020800" y="25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24312</xdr:rowOff>
    </xdr:from>
    <xdr:to>
      <xdr:col>19</xdr:col>
      <xdr:colOff>533400</xdr:colOff>
      <xdr:row>18</xdr:row>
      <xdr:rowOff>125912</xdr:rowOff>
    </xdr:to>
    <xdr:sp macro="" textlink="">
      <xdr:nvSpPr>
        <xdr:cNvPr id="460" name="フローチャート : 判断 459"/>
        <xdr:cNvSpPr/>
      </xdr:nvSpPr>
      <xdr:spPr>
        <a:xfrm>
          <a:off x="13462000" y="311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136089</xdr:rowOff>
    </xdr:from>
    <xdr:ext cx="762000" cy="259045"/>
    <xdr:sp macro="" textlink="">
      <xdr:nvSpPr>
        <xdr:cNvPr id="461" name="テキスト ボックス 460"/>
        <xdr:cNvSpPr txBox="1"/>
      </xdr:nvSpPr>
      <xdr:spPr>
        <a:xfrm>
          <a:off x="13131800" y="287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7,997
7,933
18.02
4,818,262
4,288,859
409,637
2,441,529
2,839,647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議員報酬手当等の減（▲</a:t>
          </a:r>
          <a:r>
            <a:rPr kumimoji="1" lang="en-US" altLang="ja-JP" sz="1300">
              <a:latin typeface="ＭＳ Ｐゴシック"/>
            </a:rPr>
            <a:t>7,617</a:t>
          </a:r>
          <a:r>
            <a:rPr kumimoji="1" lang="ja-JP" altLang="en-US" sz="1300">
              <a:latin typeface="ＭＳ Ｐゴシック"/>
            </a:rPr>
            <a:t>千円）、国の給与費削減要請に対応したことによる職員給の減（</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j-ea"/>
              <a:ea typeface="+mj-ea"/>
              <a:cs typeface="+mn-cs"/>
            </a:rPr>
            <a:t>18,759</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ＭＳ Ｐゴシック"/>
              <a:ea typeface="+mn-ea"/>
              <a:cs typeface="+mn-cs"/>
            </a:rPr>
            <a:t>）等により、前年度比１．５ポイント減少したが、類似団体平均を上回っているため、引き続き給与水準の適正化に努める。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56787</xdr:rowOff>
    </xdr:from>
    <xdr:to>
      <xdr:col>7</xdr:col>
      <xdr:colOff>15875</xdr:colOff>
      <xdr:row>38</xdr:row>
      <xdr:rowOff>68217</xdr:rowOff>
    </xdr:to>
    <xdr:cxnSp macro="">
      <xdr:nvCxnSpPr>
        <xdr:cNvPr id="62" name="直線コネクタ 61"/>
        <xdr:cNvCxnSpPr/>
      </xdr:nvCxnSpPr>
      <xdr:spPr>
        <a:xfrm flipV="1">
          <a:off x="4826000" y="5714637"/>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40294</xdr:rowOff>
    </xdr:from>
    <xdr:ext cx="762000" cy="259045"/>
    <xdr:sp macro="" textlink="">
      <xdr:nvSpPr>
        <xdr:cNvPr id="63" name="人件費最小値テキスト"/>
        <xdr:cNvSpPr txBox="1"/>
      </xdr:nvSpPr>
      <xdr:spPr>
        <a:xfrm>
          <a:off x="4914900" y="655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38</xdr:row>
      <xdr:rowOff>68217</xdr:rowOff>
    </xdr:from>
    <xdr:to>
      <xdr:col>7</xdr:col>
      <xdr:colOff>104775</xdr:colOff>
      <xdr:row>38</xdr:row>
      <xdr:rowOff>68217</xdr:rowOff>
    </xdr:to>
    <xdr:cxnSp macro="">
      <xdr:nvCxnSpPr>
        <xdr:cNvPr id="64" name="直線コネクタ 63"/>
        <xdr:cNvCxnSpPr/>
      </xdr:nvCxnSpPr>
      <xdr:spPr>
        <a:xfrm>
          <a:off x="4737100" y="658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143164</xdr:rowOff>
    </xdr:from>
    <xdr:ext cx="762000" cy="259045"/>
    <xdr:sp macro="" textlink="">
      <xdr:nvSpPr>
        <xdr:cNvPr id="65" name="人件費最大値テキスト"/>
        <xdr:cNvSpPr txBox="1"/>
      </xdr:nvSpPr>
      <xdr:spPr>
        <a:xfrm>
          <a:off x="4914900" y="545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56787</xdr:rowOff>
    </xdr:from>
    <xdr:to>
      <xdr:col>7</xdr:col>
      <xdr:colOff>104775</xdr:colOff>
      <xdr:row>33</xdr:row>
      <xdr:rowOff>56787</xdr:rowOff>
    </xdr:to>
    <xdr:cxnSp macro="">
      <xdr:nvCxnSpPr>
        <xdr:cNvPr id="66" name="直線コネクタ 65"/>
        <xdr:cNvCxnSpPr/>
      </xdr:nvCxnSpPr>
      <xdr:spPr>
        <a:xfrm>
          <a:off x="4737100" y="571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167822</xdr:rowOff>
    </xdr:to>
    <xdr:cxnSp macro="">
      <xdr:nvCxnSpPr>
        <xdr:cNvPr id="67" name="直線コネクタ 66"/>
        <xdr:cNvCxnSpPr/>
      </xdr:nvCxnSpPr>
      <xdr:spPr>
        <a:xfrm flipV="1">
          <a:off x="3987800" y="6413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136814</xdr:rowOff>
    </xdr:from>
    <xdr:ext cx="762000" cy="259045"/>
    <xdr:sp macro="" textlink="">
      <xdr:nvSpPr>
        <xdr:cNvPr id="68" name="人件費平均値テキスト"/>
        <xdr:cNvSpPr txBox="1"/>
      </xdr:nvSpPr>
      <xdr:spPr>
        <a:xfrm>
          <a:off x="4914900" y="5966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120287</xdr:rowOff>
    </xdr:from>
    <xdr:to>
      <xdr:col>7</xdr:col>
      <xdr:colOff>66675</xdr:colOff>
      <xdr:row>36</xdr:row>
      <xdr:rowOff>50437</xdr:rowOff>
    </xdr:to>
    <xdr:sp macro="" textlink="">
      <xdr:nvSpPr>
        <xdr:cNvPr id="69" name="フローチャート : 判断 68"/>
        <xdr:cNvSpPr/>
      </xdr:nvSpPr>
      <xdr:spPr>
        <a:xfrm>
          <a:off x="47752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40</xdr:row>
      <xdr:rowOff>162923</xdr:rowOff>
    </xdr:to>
    <xdr:cxnSp macro="">
      <xdr:nvCxnSpPr>
        <xdr:cNvPr id="70" name="直線コネクタ 69"/>
        <xdr:cNvCxnSpPr/>
      </xdr:nvCxnSpPr>
      <xdr:spPr>
        <a:xfrm flipV="1">
          <a:off x="3098800" y="6511472"/>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139881</xdr:rowOff>
    </xdr:from>
    <xdr:to>
      <xdr:col>5</xdr:col>
      <xdr:colOff>600075</xdr:colOff>
      <xdr:row>36</xdr:row>
      <xdr:rowOff>70031</xdr:rowOff>
    </xdr:to>
    <xdr:sp macro="" textlink="">
      <xdr:nvSpPr>
        <xdr:cNvPr id="71" name="フローチャート : 判断 70"/>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80208</xdr:rowOff>
    </xdr:from>
    <xdr:ext cx="736600" cy="259045"/>
    <xdr:sp macro="" textlink="">
      <xdr:nvSpPr>
        <xdr:cNvPr id="72" name="テキスト ボックス 71"/>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64951</xdr:rowOff>
    </xdr:from>
    <xdr:to>
      <xdr:col>4</xdr:col>
      <xdr:colOff>346075</xdr:colOff>
      <xdr:row>40</xdr:row>
      <xdr:rowOff>162923</xdr:rowOff>
    </xdr:to>
    <xdr:cxnSp macro="">
      <xdr:nvCxnSpPr>
        <xdr:cNvPr id="73" name="直線コネクタ 72"/>
        <xdr:cNvCxnSpPr/>
      </xdr:nvCxnSpPr>
      <xdr:spPr>
        <a:xfrm>
          <a:off x="2209800" y="6237151"/>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14151</xdr:rowOff>
    </xdr:from>
    <xdr:to>
      <xdr:col>4</xdr:col>
      <xdr:colOff>396875</xdr:colOff>
      <xdr:row>36</xdr:row>
      <xdr:rowOff>115751</xdr:rowOff>
    </xdr:to>
    <xdr:sp macro="" textlink="">
      <xdr:nvSpPr>
        <xdr:cNvPr id="74" name="フローチャート : 判断 73"/>
        <xdr:cNvSpPr/>
      </xdr:nvSpPr>
      <xdr:spPr>
        <a:xfrm>
          <a:off x="3048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125928</xdr:rowOff>
    </xdr:from>
    <xdr:ext cx="762000" cy="259045"/>
    <xdr:sp macro="" textlink="">
      <xdr:nvSpPr>
        <xdr:cNvPr id="75" name="テキスト ボックス 74"/>
        <xdr:cNvSpPr txBox="1"/>
      </xdr:nvSpPr>
      <xdr:spPr>
        <a:xfrm>
          <a:off x="2717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64951</xdr:rowOff>
    </xdr:from>
    <xdr:to>
      <xdr:col>3</xdr:col>
      <xdr:colOff>142875</xdr:colOff>
      <xdr:row>37</xdr:row>
      <xdr:rowOff>115570</xdr:rowOff>
    </xdr:to>
    <xdr:cxnSp macro="">
      <xdr:nvCxnSpPr>
        <xdr:cNvPr id="76" name="直線コネクタ 75"/>
        <xdr:cNvCxnSpPr/>
      </xdr:nvCxnSpPr>
      <xdr:spPr>
        <a:xfrm flipV="1">
          <a:off x="1320800" y="6237151"/>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1089</xdr:rowOff>
    </xdr:from>
    <xdr:to>
      <xdr:col>3</xdr:col>
      <xdr:colOff>193675</xdr:colOff>
      <xdr:row>36</xdr:row>
      <xdr:rowOff>102689</xdr:rowOff>
    </xdr:to>
    <xdr:sp macro="" textlink="">
      <xdr:nvSpPr>
        <xdr:cNvPr id="77" name="フローチャート : 判断 76"/>
        <xdr:cNvSpPr/>
      </xdr:nvSpPr>
      <xdr:spPr>
        <a:xfrm>
          <a:off x="2159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112866</xdr:rowOff>
    </xdr:from>
    <xdr:ext cx="762000" cy="259045"/>
    <xdr:sp macro="" textlink="">
      <xdr:nvSpPr>
        <xdr:cNvPr id="78" name="テキスト ボックス 77"/>
        <xdr:cNvSpPr txBox="1"/>
      </xdr:nvSpPr>
      <xdr:spPr>
        <a:xfrm>
          <a:off x="1828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105592</xdr:rowOff>
    </xdr:from>
    <xdr:to>
      <xdr:col>1</xdr:col>
      <xdr:colOff>676275</xdr:colOff>
      <xdr:row>37</xdr:row>
      <xdr:rowOff>35742</xdr:rowOff>
    </xdr:to>
    <xdr:sp macro="" textlink="">
      <xdr:nvSpPr>
        <xdr:cNvPr id="79" name="フローチャート : 判断 78"/>
        <xdr:cNvSpPr/>
      </xdr:nvSpPr>
      <xdr:spPr>
        <a:xfrm>
          <a:off x="1270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45919</xdr:rowOff>
    </xdr:from>
    <xdr:ext cx="762000" cy="259045"/>
    <xdr:sp macro="" textlink="">
      <xdr:nvSpPr>
        <xdr:cNvPr id="80" name="テキスト ボックス 79"/>
        <xdr:cNvSpPr txBox="1"/>
      </xdr:nvSpPr>
      <xdr:spPr>
        <a:xfrm>
          <a:off x="939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6" name="円/楕円 85"/>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7"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8" name="円/楕円 87"/>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9" name="テキスト ボックス 88"/>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112123</xdr:rowOff>
    </xdr:from>
    <xdr:to>
      <xdr:col>4</xdr:col>
      <xdr:colOff>396875</xdr:colOff>
      <xdr:row>41</xdr:row>
      <xdr:rowOff>42273</xdr:rowOff>
    </xdr:to>
    <xdr:sp macro="" textlink="">
      <xdr:nvSpPr>
        <xdr:cNvPr id="90" name="円/楕円 89"/>
        <xdr:cNvSpPr/>
      </xdr:nvSpPr>
      <xdr:spPr>
        <a:xfrm>
          <a:off x="3048000" y="69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27050</xdr:rowOff>
    </xdr:from>
    <xdr:ext cx="762000" cy="259045"/>
    <xdr:sp macro="" textlink="">
      <xdr:nvSpPr>
        <xdr:cNvPr id="91" name="テキスト ボックス 90"/>
        <xdr:cNvSpPr txBox="1"/>
      </xdr:nvSpPr>
      <xdr:spPr>
        <a:xfrm>
          <a:off x="2717800" y="70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14151</xdr:rowOff>
    </xdr:from>
    <xdr:to>
      <xdr:col>3</xdr:col>
      <xdr:colOff>193675</xdr:colOff>
      <xdr:row>36</xdr:row>
      <xdr:rowOff>115751</xdr:rowOff>
    </xdr:to>
    <xdr:sp macro="" textlink="">
      <xdr:nvSpPr>
        <xdr:cNvPr id="92" name="円/楕円 91"/>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100528</xdr:rowOff>
    </xdr:from>
    <xdr:ext cx="762000" cy="259045"/>
    <xdr:sp macro="" textlink="">
      <xdr:nvSpPr>
        <xdr:cNvPr id="93" name="テキスト ボックス 92"/>
        <xdr:cNvSpPr txBox="1"/>
      </xdr:nvSpPr>
      <xdr:spPr>
        <a:xfrm>
          <a:off x="1828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4" name="円/楕円 93"/>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5" name="テキスト ボックス 94"/>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ごみ収集業務の一部民営化や公共施設の維持管理の指定管理者制度導入による業務形態の見直しによ</a:t>
          </a:r>
          <a:r>
            <a:rPr kumimoji="1" lang="ja-JP" altLang="en-US" sz="1300">
              <a:solidFill>
                <a:schemeClr val="dk1"/>
              </a:solidFill>
              <a:effectLst/>
              <a:latin typeface="+mn-lt"/>
              <a:ea typeface="+mn-ea"/>
              <a:cs typeface="+mn-cs"/>
            </a:rPr>
            <a:t>り経費を抑制してきたことから、類似団体平均を大きく下回っている。今後も経費の抑制を努める。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9979</xdr:rowOff>
    </xdr:to>
    <xdr:cxnSp macro="">
      <xdr:nvCxnSpPr>
        <xdr:cNvPr id="130" name="直線コネクタ 129"/>
        <xdr:cNvCxnSpPr/>
      </xdr:nvCxnSpPr>
      <xdr:spPr>
        <a:xfrm flipV="1">
          <a:off x="15671800" y="2559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16</xdr:row>
      <xdr:rowOff>1814</xdr:rowOff>
    </xdr:to>
    <xdr:cxnSp macro="">
      <xdr:nvCxnSpPr>
        <xdr:cNvPr id="133" name="直線コネクタ 132"/>
        <xdr:cNvCxnSpPr/>
      </xdr:nvCxnSpPr>
      <xdr:spPr>
        <a:xfrm flipV="1">
          <a:off x="14782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16</xdr:row>
      <xdr:rowOff>1814</xdr:rowOff>
    </xdr:to>
    <xdr:cxnSp macro="">
      <xdr:nvCxnSpPr>
        <xdr:cNvPr id="136" name="直線コネクタ 135"/>
        <xdr:cNvCxnSpPr/>
      </xdr:nvCxnSpPr>
      <xdr:spPr>
        <a:xfrm>
          <a:off x="13893800" y="24184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15</xdr:row>
      <xdr:rowOff>9979</xdr:rowOff>
    </xdr:to>
    <xdr:cxnSp macro="">
      <xdr:nvCxnSpPr>
        <xdr:cNvPr id="139" name="直線コネクタ 138"/>
        <xdr:cNvCxnSpPr/>
      </xdr:nvCxnSpPr>
      <xdr:spPr>
        <a:xfrm flipV="1">
          <a:off x="13004800" y="2418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40" name="フローチャート : 判断 139"/>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1" name="テキスト ボックス 140"/>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9" name="円/楕円 148"/>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50"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1" name="円/楕円 150"/>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2" name="テキスト ボックス 151"/>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3" name="円/楕円 152"/>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4" name="テキスト ボックス 153"/>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5" name="円/楕円 154"/>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6" name="テキスト ボックス 155"/>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7" name="円/楕円 156"/>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8" name="テキスト ボックス 157"/>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障害者自立支援事業等の増により、類似団体平均を上回っている。今後も少子高齢化に伴う扶助費の増が予想される状況だが、医療費適正化対策等を進め経費の抑制に努める。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69850</xdr:rowOff>
    </xdr:from>
    <xdr:to>
      <xdr:col>7</xdr:col>
      <xdr:colOff>15875</xdr:colOff>
      <xdr:row>60</xdr:row>
      <xdr:rowOff>127000</xdr:rowOff>
    </xdr:to>
    <xdr:cxnSp macro="">
      <xdr:nvCxnSpPr>
        <xdr:cNvPr id="195" name="直線コネクタ 194"/>
        <xdr:cNvCxnSpPr/>
      </xdr:nvCxnSpPr>
      <xdr:spPr>
        <a:xfrm flipV="1">
          <a:off x="3987800" y="1035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127000</xdr:rowOff>
    </xdr:from>
    <xdr:to>
      <xdr:col>5</xdr:col>
      <xdr:colOff>549275</xdr:colOff>
      <xdr:row>61</xdr:row>
      <xdr:rowOff>98425</xdr:rowOff>
    </xdr:to>
    <xdr:cxnSp macro="">
      <xdr:nvCxnSpPr>
        <xdr:cNvPr id="198" name="直線コネクタ 197"/>
        <xdr:cNvCxnSpPr/>
      </xdr:nvCxnSpPr>
      <xdr:spPr>
        <a:xfrm flipV="1">
          <a:off x="3098800" y="10414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61</xdr:row>
      <xdr:rowOff>98425</xdr:rowOff>
    </xdr:to>
    <xdr:cxnSp macro="">
      <xdr:nvCxnSpPr>
        <xdr:cNvPr id="201" name="直線コネクタ 200"/>
        <xdr:cNvCxnSpPr/>
      </xdr:nvCxnSpPr>
      <xdr:spPr>
        <a:xfrm>
          <a:off x="2209800" y="1001395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98425</xdr:rowOff>
    </xdr:to>
    <xdr:cxnSp macro="">
      <xdr:nvCxnSpPr>
        <xdr:cNvPr id="204" name="直線コネクタ 203"/>
        <xdr:cNvCxnSpPr/>
      </xdr:nvCxnSpPr>
      <xdr:spPr>
        <a:xfrm flipV="1">
          <a:off x="1320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104775</xdr:rowOff>
    </xdr:from>
    <xdr:to>
      <xdr:col>3</xdr:col>
      <xdr:colOff>193675</xdr:colOff>
      <xdr:row>57</xdr:row>
      <xdr:rowOff>34925</xdr:rowOff>
    </xdr:to>
    <xdr:sp macro="" textlink="">
      <xdr:nvSpPr>
        <xdr:cNvPr id="205" name="フローチャート : 判断 204"/>
        <xdr:cNvSpPr/>
      </xdr:nvSpPr>
      <xdr:spPr>
        <a:xfrm>
          <a:off x="2159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45102</xdr:rowOff>
    </xdr:from>
    <xdr:ext cx="762000" cy="259045"/>
    <xdr:sp macro="" textlink="">
      <xdr:nvSpPr>
        <xdr:cNvPr id="206" name="テキスト ボックス 205"/>
        <xdr:cNvSpPr txBox="1"/>
      </xdr:nvSpPr>
      <xdr:spPr>
        <a:xfrm>
          <a:off x="1828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47625</xdr:rowOff>
    </xdr:from>
    <xdr:to>
      <xdr:col>1</xdr:col>
      <xdr:colOff>676275</xdr:colOff>
      <xdr:row>56</xdr:row>
      <xdr:rowOff>149225</xdr:rowOff>
    </xdr:to>
    <xdr:sp macro="" textlink="">
      <xdr:nvSpPr>
        <xdr:cNvPr id="207" name="フローチャート : 判断 206"/>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159402</xdr:rowOff>
    </xdr:from>
    <xdr:ext cx="762000" cy="259045"/>
    <xdr:sp macro="" textlink="">
      <xdr:nvSpPr>
        <xdr:cNvPr id="208" name="テキスト ボックス 207"/>
        <xdr:cNvSpPr txBox="1"/>
      </xdr:nvSpPr>
      <xdr:spPr>
        <a:xfrm>
          <a:off x="939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19050</xdr:rowOff>
    </xdr:from>
    <xdr:to>
      <xdr:col>7</xdr:col>
      <xdr:colOff>66675</xdr:colOff>
      <xdr:row>60</xdr:row>
      <xdr:rowOff>120650</xdr:rowOff>
    </xdr:to>
    <xdr:sp macro="" textlink="">
      <xdr:nvSpPr>
        <xdr:cNvPr id="214" name="円/楕円 213"/>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162577</xdr:rowOff>
    </xdr:from>
    <xdr:ext cx="762000" cy="259045"/>
    <xdr:sp macro="" textlink="">
      <xdr:nvSpPr>
        <xdr:cNvPr id="215"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6" name="円/楕円 215"/>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7" name="テキスト ボックス 216"/>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47625</xdr:rowOff>
    </xdr:from>
    <xdr:to>
      <xdr:col>4</xdr:col>
      <xdr:colOff>396875</xdr:colOff>
      <xdr:row>61</xdr:row>
      <xdr:rowOff>149225</xdr:rowOff>
    </xdr:to>
    <xdr:sp macro="" textlink="">
      <xdr:nvSpPr>
        <xdr:cNvPr id="218" name="円/楕円 217"/>
        <xdr:cNvSpPr/>
      </xdr:nvSpPr>
      <xdr:spPr>
        <a:xfrm>
          <a:off x="3048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134002</xdr:rowOff>
    </xdr:from>
    <xdr:ext cx="762000" cy="259045"/>
    <xdr:sp macro="" textlink="">
      <xdr:nvSpPr>
        <xdr:cNvPr id="219" name="テキスト ボックス 218"/>
        <xdr:cNvSpPr txBox="1"/>
      </xdr:nvSpPr>
      <xdr:spPr>
        <a:xfrm>
          <a:off x="2717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20" name="円/楕円 21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21" name="テキスト ボックス 22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47625</xdr:rowOff>
    </xdr:from>
    <xdr:to>
      <xdr:col>1</xdr:col>
      <xdr:colOff>676275</xdr:colOff>
      <xdr:row>58</xdr:row>
      <xdr:rowOff>149225</xdr:rowOff>
    </xdr:to>
    <xdr:sp macro="" textlink="">
      <xdr:nvSpPr>
        <xdr:cNvPr id="222" name="円/楕円 221"/>
        <xdr:cNvSpPr/>
      </xdr:nvSpPr>
      <xdr:spPr>
        <a:xfrm>
          <a:off x="1270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134002</xdr:rowOff>
    </xdr:from>
    <xdr:ext cx="762000" cy="259045"/>
    <xdr:sp macro="" textlink="">
      <xdr:nvSpPr>
        <xdr:cNvPr id="223" name="テキスト ボックス 222"/>
        <xdr:cNvSpPr txBox="1"/>
      </xdr:nvSpPr>
      <xdr:spPr>
        <a:xfrm>
          <a:off x="939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主な要因としては、</a:t>
          </a:r>
          <a:r>
            <a:rPr lang="ja-JP" altLang="ja-JP" sz="1300">
              <a:solidFill>
                <a:schemeClr val="dk1"/>
              </a:solidFill>
              <a:effectLst/>
              <a:latin typeface="+mn-lt"/>
              <a:ea typeface="+mn-ea"/>
              <a:cs typeface="+mn-cs"/>
            </a:rPr>
            <a:t>公共下水道事業会計や国民健康保険事業会計などの公営事業等に対する繰出金である</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医療費の適正化や経費の節減を図り、税収を主な財源とする普通会計の負担を減らしていくよう努める。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165862</xdr:rowOff>
    </xdr:to>
    <xdr:cxnSp macro="">
      <xdr:nvCxnSpPr>
        <xdr:cNvPr id="254" name="直線コネクタ 253"/>
        <xdr:cNvCxnSpPr/>
      </xdr:nvCxnSpPr>
      <xdr:spPr>
        <a:xfrm>
          <a:off x="15671800" y="101625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60</xdr:row>
      <xdr:rowOff>113284</xdr:rowOff>
    </xdr:to>
    <xdr:cxnSp macro="">
      <xdr:nvCxnSpPr>
        <xdr:cNvPr id="257" name="直線コネクタ 256"/>
        <xdr:cNvCxnSpPr/>
      </xdr:nvCxnSpPr>
      <xdr:spPr>
        <a:xfrm flipV="1">
          <a:off x="14782800" y="1016254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60</xdr:row>
      <xdr:rowOff>113284</xdr:rowOff>
    </xdr:to>
    <xdr:cxnSp macro="">
      <xdr:nvCxnSpPr>
        <xdr:cNvPr id="260" name="直線コネクタ 259"/>
        <xdr:cNvCxnSpPr/>
      </xdr:nvCxnSpPr>
      <xdr:spPr>
        <a:xfrm>
          <a:off x="13893800" y="9805924"/>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33274</xdr:rowOff>
    </xdr:from>
    <xdr:to>
      <xdr:col>20</xdr:col>
      <xdr:colOff>158750</xdr:colOff>
      <xdr:row>58</xdr:row>
      <xdr:rowOff>90424</xdr:rowOff>
    </xdr:to>
    <xdr:cxnSp macro="">
      <xdr:nvCxnSpPr>
        <xdr:cNvPr id="263" name="直線コネクタ 262"/>
        <xdr:cNvCxnSpPr/>
      </xdr:nvCxnSpPr>
      <xdr:spPr>
        <a:xfrm flipV="1">
          <a:off x="13004800" y="98059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762</xdr:rowOff>
    </xdr:from>
    <xdr:to>
      <xdr:col>20</xdr:col>
      <xdr:colOff>209550</xdr:colOff>
      <xdr:row>57</xdr:row>
      <xdr:rowOff>102362</xdr:rowOff>
    </xdr:to>
    <xdr:sp macro="" textlink="">
      <xdr:nvSpPr>
        <xdr:cNvPr id="264" name="フローチャート : 判断 263"/>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65" name="テキスト ボックス 264"/>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66" name="フローチャート : 判断 265"/>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67" name="テキスト ボックス 266"/>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115062</xdr:rowOff>
    </xdr:from>
    <xdr:to>
      <xdr:col>24</xdr:col>
      <xdr:colOff>82550</xdr:colOff>
      <xdr:row>60</xdr:row>
      <xdr:rowOff>45212</xdr:rowOff>
    </xdr:to>
    <xdr:sp macro="" textlink="">
      <xdr:nvSpPr>
        <xdr:cNvPr id="273" name="円/楕円 272"/>
        <xdr:cNvSpPr/>
      </xdr:nvSpPr>
      <xdr:spPr>
        <a:xfrm>
          <a:off x="164592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87139</xdr:rowOff>
    </xdr:from>
    <xdr:ext cx="762000" cy="259045"/>
    <xdr:sp macro="" textlink="">
      <xdr:nvSpPr>
        <xdr:cNvPr id="274" name="その他該当値テキスト"/>
        <xdr:cNvSpPr txBox="1"/>
      </xdr:nvSpPr>
      <xdr:spPr>
        <a:xfrm>
          <a:off x="165989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75" name="円/楕円 274"/>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76" name="テキスト ボックス 275"/>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62484</xdr:rowOff>
    </xdr:from>
    <xdr:to>
      <xdr:col>21</xdr:col>
      <xdr:colOff>412750</xdr:colOff>
      <xdr:row>60</xdr:row>
      <xdr:rowOff>164084</xdr:rowOff>
    </xdr:to>
    <xdr:sp macro="" textlink="">
      <xdr:nvSpPr>
        <xdr:cNvPr id="277" name="円/楕円 276"/>
        <xdr:cNvSpPr/>
      </xdr:nvSpPr>
      <xdr:spPr>
        <a:xfrm>
          <a:off x="14732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148861</xdr:rowOff>
    </xdr:from>
    <xdr:ext cx="762000" cy="259045"/>
    <xdr:sp macro="" textlink="">
      <xdr:nvSpPr>
        <xdr:cNvPr id="278" name="テキスト ボックス 277"/>
        <xdr:cNvSpPr txBox="1"/>
      </xdr:nvSpPr>
      <xdr:spPr>
        <a:xfrm>
          <a:off x="14401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9" name="円/楕円 278"/>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80" name="テキスト ボックス 279"/>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39624</xdr:rowOff>
    </xdr:from>
    <xdr:to>
      <xdr:col>19</xdr:col>
      <xdr:colOff>6350</xdr:colOff>
      <xdr:row>58</xdr:row>
      <xdr:rowOff>141224</xdr:rowOff>
    </xdr:to>
    <xdr:sp macro="" textlink="">
      <xdr:nvSpPr>
        <xdr:cNvPr id="281" name="円/楕円 280"/>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126001</xdr:rowOff>
    </xdr:from>
    <xdr:ext cx="762000" cy="259045"/>
    <xdr:sp macro="" textlink="">
      <xdr:nvSpPr>
        <xdr:cNvPr id="282" name="テキスト ボックス 281"/>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一部事務組合への負担金が微増となったことから、前年度比０．１ポイント増加となったが、類似団体平均を下回っている。引き続き、補助金交付事業の見直しや廃止等により経費の抑制に努める。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108712</xdr:rowOff>
    </xdr:to>
    <xdr:cxnSp macro="">
      <xdr:nvCxnSpPr>
        <xdr:cNvPr id="312" name="直線コネクタ 311"/>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37</xdr:row>
      <xdr:rowOff>56134</xdr:rowOff>
    </xdr:to>
    <xdr:cxnSp macro="">
      <xdr:nvCxnSpPr>
        <xdr:cNvPr id="315" name="直線コネクタ 314"/>
        <xdr:cNvCxnSpPr/>
      </xdr:nvCxnSpPr>
      <xdr:spPr>
        <a:xfrm flipV="1">
          <a:off x="14782800" y="6276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37</xdr:row>
      <xdr:rowOff>56134</xdr:rowOff>
    </xdr:to>
    <xdr:cxnSp macro="">
      <xdr:nvCxnSpPr>
        <xdr:cNvPr id="318" name="直線コネクタ 317"/>
        <xdr:cNvCxnSpPr/>
      </xdr:nvCxnSpPr>
      <xdr:spPr>
        <a:xfrm>
          <a:off x="13893800" y="61986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127000</xdr:rowOff>
    </xdr:to>
    <xdr:cxnSp macro="">
      <xdr:nvCxnSpPr>
        <xdr:cNvPr id="321" name="直線コネクタ 320"/>
        <xdr:cNvCxnSpPr/>
      </xdr:nvCxnSpPr>
      <xdr:spPr>
        <a:xfrm flipV="1">
          <a:off x="13004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22" name="フローチャート : 判断 32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23" name="テキスト ボックス 32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24" name="フローチャート : 判断 32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25" name="テキスト ボックス 32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31" name="円/楕円 330"/>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32"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3" name="円/楕円 332"/>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4" name="テキスト ボックス 333"/>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5" name="円/楕円 334"/>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6" name="テキスト ボックス 335"/>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7" name="円/楕円 336"/>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8" name="テキスト ボックス 33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9" name="円/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地域改善対策特定事業債の償還終了、旧地域総合整備事業債の一部償還終了等により、前年度比１．５ポイント減少するとともに、類似団体平均を大きく下回った。</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a:solidFill>
                <a:schemeClr val="dk1"/>
              </a:solidFill>
              <a:effectLst/>
              <a:latin typeface="+mn-lt"/>
              <a:ea typeface="+mn-ea"/>
              <a:cs typeface="+mn-cs"/>
            </a:rPr>
            <a:t>今後も緊急度・住民ニーズを的確に把握した事業の選択により、地方債に大きく頼ることのない財政運営に努め、引き続き水準を抑える。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43180</xdr:rowOff>
    </xdr:from>
    <xdr:to>
      <xdr:col>7</xdr:col>
      <xdr:colOff>15875</xdr:colOff>
      <xdr:row>76</xdr:row>
      <xdr:rowOff>157480</xdr:rowOff>
    </xdr:to>
    <xdr:cxnSp macro="">
      <xdr:nvCxnSpPr>
        <xdr:cNvPr id="373" name="直線コネクタ 372"/>
        <xdr:cNvCxnSpPr/>
      </xdr:nvCxnSpPr>
      <xdr:spPr>
        <a:xfrm flipV="1">
          <a:off x="3987800" y="13073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79</xdr:row>
      <xdr:rowOff>130811</xdr:rowOff>
    </xdr:to>
    <xdr:cxnSp macro="">
      <xdr:nvCxnSpPr>
        <xdr:cNvPr id="376" name="直線コネクタ 375"/>
        <xdr:cNvCxnSpPr/>
      </xdr:nvCxnSpPr>
      <xdr:spPr>
        <a:xfrm flipV="1">
          <a:off x="3098800" y="13187680"/>
          <a:ext cx="88900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79</xdr:row>
      <xdr:rowOff>130811</xdr:rowOff>
    </xdr:to>
    <xdr:cxnSp macro="">
      <xdr:nvCxnSpPr>
        <xdr:cNvPr id="379" name="直線コネクタ 378"/>
        <xdr:cNvCxnSpPr/>
      </xdr:nvCxnSpPr>
      <xdr:spPr>
        <a:xfrm>
          <a:off x="2209800" y="13157200"/>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130811</xdr:rowOff>
    </xdr:to>
    <xdr:cxnSp macro="">
      <xdr:nvCxnSpPr>
        <xdr:cNvPr id="382" name="直線コネクタ 381"/>
        <xdr:cNvCxnSpPr/>
      </xdr:nvCxnSpPr>
      <xdr:spPr>
        <a:xfrm flipV="1">
          <a:off x="1320800" y="131572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45720</xdr:rowOff>
    </xdr:from>
    <xdr:to>
      <xdr:col>3</xdr:col>
      <xdr:colOff>193675</xdr:colOff>
      <xdr:row>78</xdr:row>
      <xdr:rowOff>147320</xdr:rowOff>
    </xdr:to>
    <xdr:sp macro="" textlink="">
      <xdr:nvSpPr>
        <xdr:cNvPr id="383" name="フローチャート : 判断 382"/>
        <xdr:cNvSpPr/>
      </xdr:nvSpPr>
      <xdr:spPr>
        <a:xfrm>
          <a:off x="2159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4" name="テキスト ボックス 38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85" name="フローチャート : 判断 384"/>
        <xdr:cNvSpPr/>
      </xdr:nvSpPr>
      <xdr:spPr>
        <a:xfrm>
          <a:off x="1270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86" name="テキスト ボックス 385"/>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92" name="円/楕円 391"/>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8907</xdr:rowOff>
    </xdr:from>
    <xdr:ext cx="762000" cy="259045"/>
    <xdr:sp macro="" textlink="">
      <xdr:nvSpPr>
        <xdr:cNvPr id="393"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94" name="円/楕円 39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5" name="テキスト ボックス 394"/>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96" name="円/楕円 395"/>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97" name="テキスト ボックス 396"/>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8" name="円/楕円 39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9" name="テキスト ボックス 39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400" name="円/楕円 399"/>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401" name="テキスト ボックス 40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人件費及び扶助費の増加が影響していることから、類似団体平均を上回っている。引き続き、給与水準の適正化及び</a:t>
          </a:r>
          <a:r>
            <a:rPr lang="ja-JP" altLang="ja-JP" sz="1100">
              <a:solidFill>
                <a:schemeClr val="dk1"/>
              </a:solidFill>
              <a:effectLst/>
              <a:latin typeface="+mn-lt"/>
              <a:ea typeface="+mn-ea"/>
              <a:cs typeface="+mn-cs"/>
            </a:rPr>
            <a:t>、</a:t>
          </a:r>
          <a:r>
            <a:rPr lang="ja-JP" altLang="ja-JP" sz="1300">
              <a:solidFill>
                <a:schemeClr val="dk1"/>
              </a:solidFill>
              <a:effectLst/>
              <a:latin typeface="+mn-lt"/>
              <a:ea typeface="+mn-ea"/>
              <a:cs typeface="+mn-cs"/>
            </a:rPr>
            <a:t>医療費適正化対策等を推進し、経常経費の抑制に努める。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12700</xdr:rowOff>
    </xdr:to>
    <xdr:cxnSp macro="">
      <xdr:nvCxnSpPr>
        <xdr:cNvPr id="429" name="直線コネクタ 428"/>
        <xdr:cNvCxnSpPr/>
      </xdr:nvCxnSpPr>
      <xdr:spPr>
        <a:xfrm flipV="1">
          <a:off x="16510000" y="12448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30"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31" name="直線コネクタ 430"/>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3" name="直線コネクタ 43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5080</xdr:rowOff>
    </xdr:to>
    <xdr:cxnSp macro="">
      <xdr:nvCxnSpPr>
        <xdr:cNvPr id="434" name="直線コネクタ 433"/>
        <xdr:cNvCxnSpPr/>
      </xdr:nvCxnSpPr>
      <xdr:spPr>
        <a:xfrm flipV="1">
          <a:off x="15671800" y="13359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69867</xdr:rowOff>
    </xdr:from>
    <xdr:ext cx="762000" cy="259045"/>
    <xdr:sp macro="" textlink="">
      <xdr:nvSpPr>
        <xdr:cNvPr id="435"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36" name="フローチャート : 判断 435"/>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81</xdr:row>
      <xdr:rowOff>66039</xdr:rowOff>
    </xdr:to>
    <xdr:cxnSp macro="">
      <xdr:nvCxnSpPr>
        <xdr:cNvPr id="437" name="直線コネクタ 436"/>
        <xdr:cNvCxnSpPr/>
      </xdr:nvCxnSpPr>
      <xdr:spPr>
        <a:xfrm flipV="1">
          <a:off x="14782800" y="13378180"/>
          <a:ext cx="889000" cy="57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15239</xdr:rowOff>
    </xdr:from>
    <xdr:to>
      <xdr:col>22</xdr:col>
      <xdr:colOff>615950</xdr:colOff>
      <xdr:row>76</xdr:row>
      <xdr:rowOff>116839</xdr:rowOff>
    </xdr:to>
    <xdr:sp macro="" textlink="">
      <xdr:nvSpPr>
        <xdr:cNvPr id="438" name="フローチャート : 判断 43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39" name="テキスト ボックス 43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81</xdr:row>
      <xdr:rowOff>66039</xdr:rowOff>
    </xdr:to>
    <xdr:cxnSp macro="">
      <xdr:nvCxnSpPr>
        <xdr:cNvPr id="440" name="直線コネクタ 439"/>
        <xdr:cNvCxnSpPr/>
      </xdr:nvCxnSpPr>
      <xdr:spPr>
        <a:xfrm>
          <a:off x="13893800" y="12894310"/>
          <a:ext cx="889000" cy="105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22861</xdr:rowOff>
    </xdr:from>
    <xdr:to>
      <xdr:col>21</xdr:col>
      <xdr:colOff>412750</xdr:colOff>
      <xdr:row>76</xdr:row>
      <xdr:rowOff>124461</xdr:rowOff>
    </xdr:to>
    <xdr:sp macro="" textlink="">
      <xdr:nvSpPr>
        <xdr:cNvPr id="441" name="フローチャート : 判断 440"/>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2" name="テキスト ボックス 44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77</xdr:row>
      <xdr:rowOff>62230</xdr:rowOff>
    </xdr:to>
    <xdr:cxnSp macro="">
      <xdr:nvCxnSpPr>
        <xdr:cNvPr id="443" name="直線コネクタ 442"/>
        <xdr:cNvCxnSpPr/>
      </xdr:nvCxnSpPr>
      <xdr:spPr>
        <a:xfrm flipV="1">
          <a:off x="13004800" y="1289431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44" name="フローチャート : 判断 443"/>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45" name="テキスト ボックス 444"/>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6" name="フローチャート : 判断 44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7" name="テキスト ボックス 44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53" name="円/楕円 452"/>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54"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5" name="円/楕円 454"/>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6" name="テキスト ボックス 455"/>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15239</xdr:rowOff>
    </xdr:from>
    <xdr:to>
      <xdr:col>21</xdr:col>
      <xdr:colOff>412750</xdr:colOff>
      <xdr:row>81</xdr:row>
      <xdr:rowOff>116839</xdr:rowOff>
    </xdr:to>
    <xdr:sp macro="" textlink="">
      <xdr:nvSpPr>
        <xdr:cNvPr id="457" name="円/楕円 456"/>
        <xdr:cNvSpPr/>
      </xdr:nvSpPr>
      <xdr:spPr>
        <a:xfrm>
          <a:off x="1473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101616</xdr:rowOff>
    </xdr:from>
    <xdr:ext cx="762000" cy="259045"/>
    <xdr:sp macro="" textlink="">
      <xdr:nvSpPr>
        <xdr:cNvPr id="458" name="テキスト ボックス 457"/>
        <xdr:cNvSpPr txBox="1"/>
      </xdr:nvSpPr>
      <xdr:spPr>
        <a:xfrm>
          <a:off x="14401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59" name="円/楕円 458"/>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60" name="テキスト ボックス 459"/>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61" name="円/楕円 460"/>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62" name="テキスト ボックス 461"/>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京都府井手町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117843</xdr:rowOff>
    </xdr:from>
    <xdr:to>
      <xdr:col>4</xdr:col>
      <xdr:colOff>1117600</xdr:colOff>
      <xdr:row>18</xdr:row>
      <xdr:rowOff>167653</xdr:rowOff>
    </xdr:to>
    <xdr:cxnSp macro="">
      <xdr:nvCxnSpPr>
        <xdr:cNvPr id="50" name="直線コネクタ 49"/>
        <xdr:cNvCxnSpPr/>
      </xdr:nvCxnSpPr>
      <xdr:spPr bwMode="auto">
        <a:xfrm>
          <a:off x="5003800" y="3251568"/>
          <a:ext cx="647700" cy="4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30074</xdr:rowOff>
    </xdr:from>
    <xdr:to>
      <xdr:col>4</xdr:col>
      <xdr:colOff>469900</xdr:colOff>
      <xdr:row>18</xdr:row>
      <xdr:rowOff>117843</xdr:rowOff>
    </xdr:to>
    <xdr:cxnSp macro="">
      <xdr:nvCxnSpPr>
        <xdr:cNvPr id="53" name="直線コネクタ 52"/>
        <xdr:cNvCxnSpPr/>
      </xdr:nvCxnSpPr>
      <xdr:spPr bwMode="auto">
        <a:xfrm>
          <a:off x="4305300" y="3163799"/>
          <a:ext cx="698500" cy="87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30074</xdr:rowOff>
    </xdr:from>
    <xdr:to>
      <xdr:col>3</xdr:col>
      <xdr:colOff>904875</xdr:colOff>
      <xdr:row>18</xdr:row>
      <xdr:rowOff>72022</xdr:rowOff>
    </xdr:to>
    <xdr:cxnSp macro="">
      <xdr:nvCxnSpPr>
        <xdr:cNvPr id="56" name="直線コネクタ 55"/>
        <xdr:cNvCxnSpPr/>
      </xdr:nvCxnSpPr>
      <xdr:spPr bwMode="auto">
        <a:xfrm flipV="1">
          <a:off x="3606800" y="3163799"/>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68847</xdr:rowOff>
    </xdr:from>
    <xdr:to>
      <xdr:col>3</xdr:col>
      <xdr:colOff>206375</xdr:colOff>
      <xdr:row>18</xdr:row>
      <xdr:rowOff>72022</xdr:rowOff>
    </xdr:to>
    <xdr:cxnSp macro="">
      <xdr:nvCxnSpPr>
        <xdr:cNvPr id="59" name="直線コネクタ 58"/>
        <xdr:cNvCxnSpPr/>
      </xdr:nvCxnSpPr>
      <xdr:spPr bwMode="auto">
        <a:xfrm>
          <a:off x="2908300" y="3202572"/>
          <a:ext cx="698500" cy="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19571</xdr:rowOff>
    </xdr:from>
    <xdr:to>
      <xdr:col>3</xdr:col>
      <xdr:colOff>257175</xdr:colOff>
      <xdr:row>17</xdr:row>
      <xdr:rowOff>121171</xdr:rowOff>
    </xdr:to>
    <xdr:sp macro="" textlink="">
      <xdr:nvSpPr>
        <xdr:cNvPr id="60" name="フローチャート : 判断 59"/>
        <xdr:cNvSpPr/>
      </xdr:nvSpPr>
      <xdr:spPr bwMode="auto">
        <a:xfrm>
          <a:off x="3556000" y="2981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131348</xdr:rowOff>
    </xdr:from>
    <xdr:ext cx="762000" cy="259045"/>
    <xdr:sp macro="" textlink="">
      <xdr:nvSpPr>
        <xdr:cNvPr id="61" name="テキスト ボックス 60"/>
        <xdr:cNvSpPr txBox="1"/>
      </xdr:nvSpPr>
      <xdr:spPr>
        <a:xfrm>
          <a:off x="3225800" y="27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48108</xdr:rowOff>
    </xdr:from>
    <xdr:to>
      <xdr:col>2</xdr:col>
      <xdr:colOff>692150</xdr:colOff>
      <xdr:row>17</xdr:row>
      <xdr:rowOff>149708</xdr:rowOff>
    </xdr:to>
    <xdr:sp macro="" textlink="">
      <xdr:nvSpPr>
        <xdr:cNvPr id="62" name="フローチャート : 判断 61"/>
        <xdr:cNvSpPr/>
      </xdr:nvSpPr>
      <xdr:spPr bwMode="auto">
        <a:xfrm>
          <a:off x="2857500" y="3010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159885</xdr:rowOff>
    </xdr:from>
    <xdr:ext cx="762000" cy="259045"/>
    <xdr:sp macro="" textlink="">
      <xdr:nvSpPr>
        <xdr:cNvPr id="63" name="テキスト ボックス 62"/>
        <xdr:cNvSpPr txBox="1"/>
      </xdr:nvSpPr>
      <xdr:spPr>
        <a:xfrm>
          <a:off x="2527300" y="27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116853</xdr:rowOff>
    </xdr:from>
    <xdr:to>
      <xdr:col>5</xdr:col>
      <xdr:colOff>34925</xdr:colOff>
      <xdr:row>19</xdr:row>
      <xdr:rowOff>47003</xdr:rowOff>
    </xdr:to>
    <xdr:sp macro="" textlink="">
      <xdr:nvSpPr>
        <xdr:cNvPr id="69" name="円/楕円 68"/>
        <xdr:cNvSpPr/>
      </xdr:nvSpPr>
      <xdr:spPr bwMode="auto">
        <a:xfrm>
          <a:off x="5600700" y="32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88930</xdr:rowOff>
    </xdr:from>
    <xdr:ext cx="762000" cy="259045"/>
    <xdr:sp macro="" textlink="">
      <xdr:nvSpPr>
        <xdr:cNvPr id="70" name="人口1人当たり決算額の推移該当値テキスト130"/>
        <xdr:cNvSpPr txBox="1"/>
      </xdr:nvSpPr>
      <xdr:spPr>
        <a:xfrm>
          <a:off x="5740400" y="32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67043</xdr:rowOff>
    </xdr:from>
    <xdr:to>
      <xdr:col>4</xdr:col>
      <xdr:colOff>520700</xdr:colOff>
      <xdr:row>18</xdr:row>
      <xdr:rowOff>168643</xdr:rowOff>
    </xdr:to>
    <xdr:sp macro="" textlink="">
      <xdr:nvSpPr>
        <xdr:cNvPr id="71" name="円/楕円 70"/>
        <xdr:cNvSpPr/>
      </xdr:nvSpPr>
      <xdr:spPr bwMode="auto">
        <a:xfrm>
          <a:off x="4953000" y="320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153420</xdr:rowOff>
    </xdr:from>
    <xdr:ext cx="736600" cy="259045"/>
    <xdr:sp macro="" textlink="">
      <xdr:nvSpPr>
        <xdr:cNvPr id="72" name="テキスト ボックス 71"/>
        <xdr:cNvSpPr txBox="1"/>
      </xdr:nvSpPr>
      <xdr:spPr>
        <a:xfrm>
          <a:off x="4622800" y="328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150724</xdr:rowOff>
    </xdr:from>
    <xdr:to>
      <xdr:col>3</xdr:col>
      <xdr:colOff>955675</xdr:colOff>
      <xdr:row>18</xdr:row>
      <xdr:rowOff>80874</xdr:rowOff>
    </xdr:to>
    <xdr:sp macro="" textlink="">
      <xdr:nvSpPr>
        <xdr:cNvPr id="73" name="円/楕円 72"/>
        <xdr:cNvSpPr/>
      </xdr:nvSpPr>
      <xdr:spPr bwMode="auto">
        <a:xfrm>
          <a:off x="42545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65651</xdr:rowOff>
    </xdr:from>
    <xdr:ext cx="762000" cy="259045"/>
    <xdr:sp macro="" textlink="">
      <xdr:nvSpPr>
        <xdr:cNvPr id="74" name="テキスト ボックス 73"/>
        <xdr:cNvSpPr txBox="1"/>
      </xdr:nvSpPr>
      <xdr:spPr>
        <a:xfrm>
          <a:off x="3924300" y="31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21222</xdr:rowOff>
    </xdr:from>
    <xdr:to>
      <xdr:col>3</xdr:col>
      <xdr:colOff>257175</xdr:colOff>
      <xdr:row>18</xdr:row>
      <xdr:rowOff>122822</xdr:rowOff>
    </xdr:to>
    <xdr:sp macro="" textlink="">
      <xdr:nvSpPr>
        <xdr:cNvPr id="75" name="円/楕円 74"/>
        <xdr:cNvSpPr/>
      </xdr:nvSpPr>
      <xdr:spPr bwMode="auto">
        <a:xfrm>
          <a:off x="3556000" y="315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107599</xdr:rowOff>
    </xdr:from>
    <xdr:ext cx="762000" cy="259045"/>
    <xdr:sp macro="" textlink="">
      <xdr:nvSpPr>
        <xdr:cNvPr id="76" name="テキスト ボックス 75"/>
        <xdr:cNvSpPr txBox="1"/>
      </xdr:nvSpPr>
      <xdr:spPr>
        <a:xfrm>
          <a:off x="3225800" y="324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18047</xdr:rowOff>
    </xdr:from>
    <xdr:to>
      <xdr:col>2</xdr:col>
      <xdr:colOff>692150</xdr:colOff>
      <xdr:row>18</xdr:row>
      <xdr:rowOff>119647</xdr:rowOff>
    </xdr:to>
    <xdr:sp macro="" textlink="">
      <xdr:nvSpPr>
        <xdr:cNvPr id="77" name="円/楕円 76"/>
        <xdr:cNvSpPr/>
      </xdr:nvSpPr>
      <xdr:spPr bwMode="auto">
        <a:xfrm>
          <a:off x="2857500" y="315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104424</xdr:rowOff>
    </xdr:from>
    <xdr:ext cx="762000" cy="259045"/>
    <xdr:sp macro="" textlink="">
      <xdr:nvSpPr>
        <xdr:cNvPr id="78" name="テキスト ボックス 77"/>
        <xdr:cNvSpPr txBox="1"/>
      </xdr:nvSpPr>
      <xdr:spPr>
        <a:xfrm>
          <a:off x="2527300" y="32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21048</xdr:rowOff>
    </xdr:from>
    <xdr:ext cx="762000" cy="259045"/>
    <xdr:sp macro="" textlink="">
      <xdr:nvSpPr>
        <xdr:cNvPr id="106" name="人口1人当たり決算額の推移最小値テキスト445"/>
        <xdr:cNvSpPr txBox="1"/>
      </xdr:nvSpPr>
      <xdr:spPr>
        <a:xfrm>
          <a:off x="5740400" y="748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264663</xdr:rowOff>
    </xdr:from>
    <xdr:to>
      <xdr:col>4</xdr:col>
      <xdr:colOff>1117600</xdr:colOff>
      <xdr:row>38</xdr:row>
      <xdr:rowOff>10871</xdr:rowOff>
    </xdr:to>
    <xdr:cxnSp macro="">
      <xdr:nvCxnSpPr>
        <xdr:cNvPr id="110" name="直線コネクタ 109"/>
        <xdr:cNvCxnSpPr/>
      </xdr:nvCxnSpPr>
      <xdr:spPr bwMode="auto">
        <a:xfrm>
          <a:off x="5003800" y="7389363"/>
          <a:ext cx="647700" cy="8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151712</xdr:rowOff>
    </xdr:from>
    <xdr:to>
      <xdr:col>4</xdr:col>
      <xdr:colOff>469900</xdr:colOff>
      <xdr:row>37</xdr:row>
      <xdr:rowOff>264663</xdr:rowOff>
    </xdr:to>
    <xdr:cxnSp macro="">
      <xdr:nvCxnSpPr>
        <xdr:cNvPr id="113" name="直線コネクタ 112"/>
        <xdr:cNvCxnSpPr/>
      </xdr:nvCxnSpPr>
      <xdr:spPr bwMode="auto">
        <a:xfrm>
          <a:off x="4305300" y="7276412"/>
          <a:ext cx="698500" cy="11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95385</xdr:rowOff>
    </xdr:from>
    <xdr:to>
      <xdr:col>3</xdr:col>
      <xdr:colOff>904875</xdr:colOff>
      <xdr:row>37</xdr:row>
      <xdr:rowOff>151712</xdr:rowOff>
    </xdr:to>
    <xdr:cxnSp macro="">
      <xdr:nvCxnSpPr>
        <xdr:cNvPr id="116" name="直線コネクタ 115"/>
        <xdr:cNvCxnSpPr/>
      </xdr:nvCxnSpPr>
      <xdr:spPr bwMode="auto">
        <a:xfrm>
          <a:off x="3606800" y="7220085"/>
          <a:ext cx="698500" cy="5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32405</xdr:rowOff>
    </xdr:from>
    <xdr:to>
      <xdr:col>3</xdr:col>
      <xdr:colOff>206375</xdr:colOff>
      <xdr:row>37</xdr:row>
      <xdr:rowOff>95385</xdr:rowOff>
    </xdr:to>
    <xdr:cxnSp macro="">
      <xdr:nvCxnSpPr>
        <xdr:cNvPr id="119" name="直線コネクタ 118"/>
        <xdr:cNvCxnSpPr/>
      </xdr:nvCxnSpPr>
      <xdr:spPr bwMode="auto">
        <a:xfrm>
          <a:off x="2908300" y="7157105"/>
          <a:ext cx="698500" cy="6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286626</xdr:rowOff>
    </xdr:from>
    <xdr:to>
      <xdr:col>3</xdr:col>
      <xdr:colOff>257175</xdr:colOff>
      <xdr:row>35</xdr:row>
      <xdr:rowOff>45326</xdr:rowOff>
    </xdr:to>
    <xdr:sp macro="" textlink="">
      <xdr:nvSpPr>
        <xdr:cNvPr id="120" name="フローチャート : 判断 119"/>
        <xdr:cNvSpPr/>
      </xdr:nvSpPr>
      <xdr:spPr bwMode="auto">
        <a:xfrm>
          <a:off x="3556000" y="655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55503</xdr:rowOff>
    </xdr:from>
    <xdr:ext cx="762000" cy="259045"/>
    <xdr:sp macro="" textlink="">
      <xdr:nvSpPr>
        <xdr:cNvPr id="121" name="テキスト ボックス 120"/>
        <xdr:cNvSpPr txBox="1"/>
      </xdr:nvSpPr>
      <xdr:spPr>
        <a:xfrm>
          <a:off x="3225800" y="63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250234</xdr:rowOff>
    </xdr:from>
    <xdr:to>
      <xdr:col>2</xdr:col>
      <xdr:colOff>692150</xdr:colOff>
      <xdr:row>35</xdr:row>
      <xdr:rowOff>8934</xdr:rowOff>
    </xdr:to>
    <xdr:sp macro="" textlink="">
      <xdr:nvSpPr>
        <xdr:cNvPr id="122" name="フローチャート : 判断 121"/>
        <xdr:cNvSpPr/>
      </xdr:nvSpPr>
      <xdr:spPr bwMode="auto">
        <a:xfrm>
          <a:off x="2857500" y="65176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19110</xdr:rowOff>
    </xdr:from>
    <xdr:ext cx="762000" cy="259045"/>
    <xdr:sp macro="" textlink="">
      <xdr:nvSpPr>
        <xdr:cNvPr id="123" name="テキスト ボックス 122"/>
        <xdr:cNvSpPr txBox="1"/>
      </xdr:nvSpPr>
      <xdr:spPr>
        <a:xfrm>
          <a:off x="2527300" y="628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302971</xdr:rowOff>
    </xdr:from>
    <xdr:to>
      <xdr:col>5</xdr:col>
      <xdr:colOff>34925</xdr:colOff>
      <xdr:row>38</xdr:row>
      <xdr:rowOff>61671</xdr:rowOff>
    </xdr:to>
    <xdr:sp macro="" textlink="">
      <xdr:nvSpPr>
        <xdr:cNvPr id="129" name="円/楕円 128"/>
        <xdr:cNvSpPr/>
      </xdr:nvSpPr>
      <xdr:spPr bwMode="auto">
        <a:xfrm>
          <a:off x="5600700" y="742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211548</xdr:rowOff>
    </xdr:from>
    <xdr:ext cx="762000" cy="259045"/>
    <xdr:sp macro="" textlink="">
      <xdr:nvSpPr>
        <xdr:cNvPr id="130" name="人口1人当たり決算額の推移該当値テキスト445"/>
        <xdr:cNvSpPr txBox="1"/>
      </xdr:nvSpPr>
      <xdr:spPr>
        <a:xfrm>
          <a:off x="5740400" y="73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213863</xdr:rowOff>
    </xdr:from>
    <xdr:to>
      <xdr:col>4</xdr:col>
      <xdr:colOff>520700</xdr:colOff>
      <xdr:row>37</xdr:row>
      <xdr:rowOff>315463</xdr:rowOff>
    </xdr:to>
    <xdr:sp macro="" textlink="">
      <xdr:nvSpPr>
        <xdr:cNvPr id="131" name="円/楕円 130"/>
        <xdr:cNvSpPr/>
      </xdr:nvSpPr>
      <xdr:spPr bwMode="auto">
        <a:xfrm>
          <a:off x="4953000" y="733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300240</xdr:rowOff>
    </xdr:from>
    <xdr:ext cx="736600" cy="259045"/>
    <xdr:sp macro="" textlink="">
      <xdr:nvSpPr>
        <xdr:cNvPr id="132" name="テキスト ボックス 131"/>
        <xdr:cNvSpPr txBox="1"/>
      </xdr:nvSpPr>
      <xdr:spPr>
        <a:xfrm>
          <a:off x="4622800" y="742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100912</xdr:rowOff>
    </xdr:from>
    <xdr:to>
      <xdr:col>3</xdr:col>
      <xdr:colOff>955675</xdr:colOff>
      <xdr:row>37</xdr:row>
      <xdr:rowOff>202512</xdr:rowOff>
    </xdr:to>
    <xdr:sp macro="" textlink="">
      <xdr:nvSpPr>
        <xdr:cNvPr id="133" name="円/楕円 132"/>
        <xdr:cNvSpPr/>
      </xdr:nvSpPr>
      <xdr:spPr bwMode="auto">
        <a:xfrm>
          <a:off x="4254500" y="72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187289</xdr:rowOff>
    </xdr:from>
    <xdr:ext cx="762000" cy="259045"/>
    <xdr:sp macro="" textlink="">
      <xdr:nvSpPr>
        <xdr:cNvPr id="134" name="テキスト ボックス 133"/>
        <xdr:cNvSpPr txBox="1"/>
      </xdr:nvSpPr>
      <xdr:spPr>
        <a:xfrm>
          <a:off x="3924300" y="73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44585</xdr:rowOff>
    </xdr:from>
    <xdr:to>
      <xdr:col>3</xdr:col>
      <xdr:colOff>257175</xdr:colOff>
      <xdr:row>37</xdr:row>
      <xdr:rowOff>146185</xdr:rowOff>
    </xdr:to>
    <xdr:sp macro="" textlink="">
      <xdr:nvSpPr>
        <xdr:cNvPr id="135" name="円/楕円 134"/>
        <xdr:cNvSpPr/>
      </xdr:nvSpPr>
      <xdr:spPr bwMode="auto">
        <a:xfrm>
          <a:off x="3556000" y="716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130962</xdr:rowOff>
    </xdr:from>
    <xdr:ext cx="762000" cy="259045"/>
    <xdr:sp macro="" textlink="">
      <xdr:nvSpPr>
        <xdr:cNvPr id="136" name="テキスト ボックス 135"/>
        <xdr:cNvSpPr txBox="1"/>
      </xdr:nvSpPr>
      <xdr:spPr>
        <a:xfrm>
          <a:off x="3225800" y="72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153055</xdr:rowOff>
    </xdr:from>
    <xdr:to>
      <xdr:col>2</xdr:col>
      <xdr:colOff>692150</xdr:colOff>
      <xdr:row>37</xdr:row>
      <xdr:rowOff>83205</xdr:rowOff>
    </xdr:to>
    <xdr:sp macro="" textlink="">
      <xdr:nvSpPr>
        <xdr:cNvPr id="137" name="円/楕円 136"/>
        <xdr:cNvSpPr/>
      </xdr:nvSpPr>
      <xdr:spPr bwMode="auto">
        <a:xfrm>
          <a:off x="2857500" y="710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67982</xdr:rowOff>
    </xdr:from>
    <xdr:ext cx="762000" cy="259045"/>
    <xdr:sp macro="" textlink="">
      <xdr:nvSpPr>
        <xdr:cNvPr id="138" name="テキスト ボックス 137"/>
        <xdr:cNvSpPr txBox="1"/>
      </xdr:nvSpPr>
      <xdr:spPr>
        <a:xfrm>
          <a:off x="2527300" y="71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財政調整基金残高</a:t>
          </a:r>
          <a:r>
            <a:rPr lang="ja-JP" altLang="en-US" sz="1300" b="0" i="0" baseline="0">
              <a:solidFill>
                <a:schemeClr val="dk1"/>
              </a:solidFill>
              <a:effectLst/>
              <a:latin typeface="+mn-lt"/>
              <a:ea typeface="+mn-ea"/>
              <a:cs typeface="+mn-cs"/>
            </a:rPr>
            <a:t>の比率が</a:t>
          </a:r>
          <a:r>
            <a:rPr lang="ja-JP" altLang="ja-JP" sz="1300" b="0" i="0" baseline="0">
              <a:solidFill>
                <a:schemeClr val="dk1"/>
              </a:solidFill>
              <a:effectLst/>
              <a:latin typeface="+mn-lt"/>
              <a:ea typeface="+mn-ea"/>
              <a:cs typeface="+mn-cs"/>
            </a:rPr>
            <a:t>、平成２２年度</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大きく</a:t>
          </a:r>
          <a:r>
            <a:rPr lang="ja-JP" altLang="en-US" sz="1300" b="0" i="0" baseline="0">
              <a:solidFill>
                <a:schemeClr val="dk1"/>
              </a:solidFill>
              <a:effectLst/>
              <a:latin typeface="+mn-lt"/>
              <a:ea typeface="+mn-ea"/>
              <a:cs typeface="+mn-cs"/>
            </a:rPr>
            <a:t>増加しているが、</a:t>
          </a:r>
          <a:r>
            <a:rPr lang="ja-JP" altLang="ja-JP" sz="1300" b="0" i="0" baseline="0">
              <a:solidFill>
                <a:schemeClr val="dk1"/>
              </a:solidFill>
              <a:effectLst/>
              <a:latin typeface="+mn-lt"/>
              <a:ea typeface="+mn-ea"/>
              <a:cs typeface="+mn-cs"/>
            </a:rPr>
            <a:t>これは当年度に臨時的な法人町民税の増収があり、翌年度の普通交付税減額を見込み、基金積立したことによる増であ</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年度は歳出抑制など健全な財政運営の結果、積立てた</a:t>
          </a:r>
          <a:r>
            <a:rPr lang="ja-JP" altLang="en-US" sz="1300" b="0" i="0" baseline="0">
              <a:solidFill>
                <a:schemeClr val="dk1"/>
              </a:solidFill>
              <a:effectLst/>
              <a:latin typeface="+mn-lt"/>
              <a:ea typeface="+mn-ea"/>
              <a:cs typeface="+mn-cs"/>
            </a:rPr>
            <a:t>財政調整</a:t>
          </a:r>
          <a:r>
            <a:rPr lang="ja-JP" altLang="ja-JP" sz="1300" b="0" i="0" baseline="0">
              <a:solidFill>
                <a:schemeClr val="dk1"/>
              </a:solidFill>
              <a:effectLst/>
              <a:latin typeface="+mn-lt"/>
              <a:ea typeface="+mn-ea"/>
              <a:cs typeface="+mn-cs"/>
            </a:rPr>
            <a:t>基金を取り崩さなかったことにより前年度水準を</a:t>
          </a:r>
          <a:r>
            <a:rPr lang="ja-JP" altLang="en-US" sz="1300" b="0" i="0" baseline="0">
              <a:solidFill>
                <a:schemeClr val="dk1"/>
              </a:solidFill>
              <a:effectLst/>
              <a:latin typeface="+mn-lt"/>
              <a:ea typeface="+mn-ea"/>
              <a:cs typeface="+mn-cs"/>
            </a:rPr>
            <a:t>１．５</a:t>
          </a:r>
          <a:r>
            <a:rPr lang="ja-JP" altLang="ja-JP" sz="1300" b="0" i="0" baseline="0">
              <a:solidFill>
                <a:schemeClr val="dk1"/>
              </a:solidFill>
              <a:effectLst/>
              <a:latin typeface="+mn-lt"/>
              <a:ea typeface="+mn-ea"/>
              <a:cs typeface="+mn-cs"/>
            </a:rPr>
            <a:t>ポイント上回った。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健全な財政運営を行った結果、昨年度に引き続き、</a:t>
          </a:r>
          <a:r>
            <a:rPr lang="ja-JP" altLang="ja-JP" sz="1300" b="0" i="0" baseline="0">
              <a:solidFill>
                <a:schemeClr val="dk1"/>
              </a:solidFill>
              <a:effectLst/>
              <a:latin typeface="+mn-lt"/>
              <a:ea typeface="+mn-ea"/>
              <a:cs typeface="+mn-cs"/>
            </a:rPr>
            <a:t>全ての会計で黒字決算となっ</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１９年度に約７２３百万円の繰上償還を行ったことにより償還金の圧縮ができ、公債費抑制につながった。算入公債費については、従前より住民ニーズを的確に把握しハード整備の際の地方債発行は交付税措置のある有利なものを活用する方針で、安易な地方債発行を抑制してきた結果が高水準を維持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一般会計等に係る地方債の現在高がについては、平成１９年度に約７２３百万円の繰上償還を行ったことにより圧縮が図られた。</a:t>
          </a:r>
          <a:endParaRPr lang="ja-JP" altLang="ja-JP" sz="1300">
            <a:effectLst/>
          </a:endParaRPr>
        </a:p>
        <a:p>
          <a:pPr rtl="0"/>
          <a:r>
            <a:rPr lang="ja-JP" altLang="ja-JP" sz="1300" b="0" i="0" baseline="0">
              <a:solidFill>
                <a:schemeClr val="dk1"/>
              </a:solidFill>
              <a:effectLst/>
              <a:latin typeface="+mn-lt"/>
              <a:ea typeface="+mn-ea"/>
              <a:cs typeface="+mn-cs"/>
            </a:rPr>
            <a:t>　また、充当可能財源等については、財政調整基金や減債基金を含む充当可能基金を積み立てることが出来ており、将来負担額を超える財源確保が行えていることから、将来負担比率が０％以下となった。</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4818262</v>
      </c>
      <c r="BO4" s="349"/>
      <c r="BP4" s="349"/>
      <c r="BQ4" s="349"/>
      <c r="BR4" s="349"/>
      <c r="BS4" s="349"/>
      <c r="BT4" s="349"/>
      <c r="BU4" s="350"/>
      <c r="BV4" s="348">
        <v>4098382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16.8</v>
      </c>
      <c r="CU4" s="355"/>
      <c r="CV4" s="355"/>
      <c r="CW4" s="355"/>
      <c r="CX4" s="355"/>
      <c r="CY4" s="355"/>
      <c r="CZ4" s="355"/>
      <c r="DA4" s="356"/>
      <c r="DB4" s="354">
        <v>12.6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4288859</v>
      </c>
      <c r="BO5" s="386"/>
      <c r="BP5" s="386"/>
      <c r="BQ5" s="386"/>
      <c r="BR5" s="386"/>
      <c r="BS5" s="386"/>
      <c r="BT5" s="386"/>
      <c r="BU5" s="387"/>
      <c r="BV5" s="385">
        <v>3659755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84.7</v>
      </c>
      <c r="CU5" s="383"/>
      <c r="CV5" s="383"/>
      <c r="CW5" s="383"/>
      <c r="CX5" s="383"/>
      <c r="CY5" s="383"/>
      <c r="CZ5" s="383"/>
      <c r="DA5" s="384"/>
      <c r="DB5" s="382">
        <v>86.7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529403</v>
      </c>
      <c r="BO6" s="386"/>
      <c r="BP6" s="386"/>
      <c r="BQ6" s="386"/>
      <c r="BR6" s="386"/>
      <c r="BS6" s="386"/>
      <c r="BT6" s="386"/>
      <c r="BU6" s="387"/>
      <c r="BV6" s="385">
        <v>438627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91.8</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119766</v>
      </c>
      <c r="BO7" s="386"/>
      <c r="BP7" s="386"/>
      <c r="BQ7" s="386"/>
      <c r="BR7" s="386"/>
      <c r="BS7" s="386"/>
      <c r="BT7" s="386"/>
      <c r="BU7" s="387"/>
      <c r="BV7" s="385">
        <v>129586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2441529</v>
      </c>
      <c r="CU7" s="386"/>
      <c r="CV7" s="386"/>
      <c r="CW7" s="386"/>
      <c r="CX7" s="386"/>
      <c r="CY7" s="386"/>
      <c r="CZ7" s="386"/>
      <c r="DA7" s="387"/>
      <c r="DB7" s="385">
        <v>2456263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409637</v>
      </c>
      <c r="BO8" s="386"/>
      <c r="BP8" s="386"/>
      <c r="BQ8" s="386"/>
      <c r="BR8" s="386"/>
      <c r="BS8" s="386"/>
      <c r="BT8" s="386"/>
      <c r="BU8" s="387"/>
      <c r="BV8" s="385">
        <v>309041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8447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100596</v>
      </c>
      <c r="BO9" s="386"/>
      <c r="BP9" s="386"/>
      <c r="BQ9" s="386"/>
      <c r="BR9" s="386"/>
      <c r="BS9" s="386"/>
      <c r="BT9" s="386"/>
      <c r="BU9" s="387"/>
      <c r="BV9" s="385">
        <v>-53086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9.1</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8951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23421</v>
      </c>
      <c r="BO10" s="386"/>
      <c r="BP10" s="386"/>
      <c r="BQ10" s="386"/>
      <c r="BR10" s="386"/>
      <c r="BS10" s="386"/>
      <c r="BT10" s="386"/>
      <c r="BU10" s="387"/>
      <c r="BV10" s="385">
        <v>15687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7997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7933</v>
      </c>
      <c r="S13" s="467"/>
      <c r="T13" s="467"/>
      <c r="U13" s="467"/>
      <c r="V13" s="468"/>
      <c r="W13" s="401" t="s">
        <v>123</v>
      </c>
      <c r="X13" s="402"/>
      <c r="Y13" s="402"/>
      <c r="Z13" s="402"/>
      <c r="AA13" s="402"/>
      <c r="AB13" s="392"/>
      <c r="AC13" s="436">
        <v>105</v>
      </c>
      <c r="AD13" s="437"/>
      <c r="AE13" s="437"/>
      <c r="AF13" s="437"/>
      <c r="AG13" s="476"/>
      <c r="AH13" s="436">
        <v>152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124017</v>
      </c>
      <c r="BO13" s="386"/>
      <c r="BP13" s="386"/>
      <c r="BQ13" s="386"/>
      <c r="BR13" s="386"/>
      <c r="BS13" s="386"/>
      <c r="BT13" s="386"/>
      <c r="BU13" s="387"/>
      <c r="BV13" s="385">
        <v>-37399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v>
      </c>
      <c r="CU13" s="383"/>
      <c r="CV13" s="383"/>
      <c r="CW13" s="383"/>
      <c r="CX13" s="383"/>
      <c r="CY13" s="383"/>
      <c r="CZ13" s="383"/>
      <c r="DA13" s="384"/>
      <c r="DB13" s="382">
        <v>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8049</v>
      </c>
      <c r="S14" s="467"/>
      <c r="T14" s="467"/>
      <c r="U14" s="467"/>
      <c r="V14" s="468"/>
      <c r="W14" s="375"/>
      <c r="X14" s="376"/>
      <c r="Y14" s="376"/>
      <c r="Z14" s="376"/>
      <c r="AA14" s="376"/>
      <c r="AB14" s="365"/>
      <c r="AC14" s="469">
        <v>3.3</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7991</v>
      </c>
      <c r="S15" s="467"/>
      <c r="T15" s="467"/>
      <c r="U15" s="467"/>
      <c r="V15" s="468"/>
      <c r="W15" s="401" t="s">
        <v>130</v>
      </c>
      <c r="X15" s="402"/>
      <c r="Y15" s="402"/>
      <c r="Z15" s="402"/>
      <c r="AA15" s="402"/>
      <c r="AB15" s="392"/>
      <c r="AC15" s="436">
        <v>1092</v>
      </c>
      <c r="AD15" s="437"/>
      <c r="AE15" s="437"/>
      <c r="AF15" s="437"/>
      <c r="AG15" s="476"/>
      <c r="AH15" s="436">
        <v>1433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695274</v>
      </c>
      <c r="BO15" s="349"/>
      <c r="BP15" s="349"/>
      <c r="BQ15" s="349"/>
      <c r="BR15" s="349"/>
      <c r="BS15" s="349"/>
      <c r="BT15" s="349"/>
      <c r="BU15" s="350"/>
      <c r="BV15" s="348">
        <v>727614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34.299999999999997</v>
      </c>
      <c r="AD16" s="470"/>
      <c r="AE16" s="470"/>
      <c r="AF16" s="470"/>
      <c r="AG16" s="471"/>
      <c r="AH16" s="469">
        <v>36.6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2065038</v>
      </c>
      <c r="BO16" s="386"/>
      <c r="BP16" s="386"/>
      <c r="BQ16" s="386"/>
      <c r="BR16" s="386"/>
      <c r="BS16" s="386"/>
      <c r="BT16" s="386"/>
      <c r="BU16" s="387"/>
      <c r="BV16" s="385">
        <v>2055306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1991</v>
      </c>
      <c r="AD17" s="437"/>
      <c r="AE17" s="437"/>
      <c r="AF17" s="437"/>
      <c r="AG17" s="476"/>
      <c r="AH17" s="436">
        <v>2286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903316</v>
      </c>
      <c r="BO17" s="386"/>
      <c r="BP17" s="386"/>
      <c r="BQ17" s="386"/>
      <c r="BR17" s="386"/>
      <c r="BS17" s="386"/>
      <c r="BT17" s="386"/>
      <c r="BU17" s="387"/>
      <c r="BV17" s="385">
        <v>930205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18.02</v>
      </c>
      <c r="M18" s="498"/>
      <c r="N18" s="498"/>
      <c r="O18" s="498"/>
      <c r="P18" s="498"/>
      <c r="Q18" s="498"/>
      <c r="R18" s="499"/>
      <c r="S18" s="499"/>
      <c r="T18" s="499"/>
      <c r="U18" s="499"/>
      <c r="V18" s="500"/>
      <c r="W18" s="403"/>
      <c r="X18" s="404"/>
      <c r="Y18" s="404"/>
      <c r="Z18" s="404"/>
      <c r="AA18" s="404"/>
      <c r="AB18" s="395"/>
      <c r="AC18" s="501">
        <v>62.5</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2117141</v>
      </c>
      <c r="BO18" s="386"/>
      <c r="BP18" s="386"/>
      <c r="BQ18" s="386"/>
      <c r="BR18" s="386"/>
      <c r="BS18" s="386"/>
      <c r="BT18" s="386"/>
      <c r="BU18" s="387"/>
      <c r="BV18" s="385">
        <v>2141382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3426840</v>
      </c>
      <c r="BO19" s="386"/>
      <c r="BP19" s="386"/>
      <c r="BQ19" s="386"/>
      <c r="BR19" s="386"/>
      <c r="BS19" s="386"/>
      <c r="BT19" s="386"/>
      <c r="BU19" s="387"/>
      <c r="BV19" s="385">
        <v>3256568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3110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2839647</v>
      </c>
      <c r="BO23" s="386"/>
      <c r="BP23" s="386"/>
      <c r="BQ23" s="386"/>
      <c r="BR23" s="386"/>
      <c r="BS23" s="386"/>
      <c r="BT23" s="386"/>
      <c r="BU23" s="387"/>
      <c r="BV23" s="385">
        <v>2664941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91</v>
      </c>
      <c r="AI24" s="437"/>
      <c r="AJ24" s="437"/>
      <c r="AK24" s="437"/>
      <c r="AL24" s="476"/>
      <c r="AM24" s="436">
        <v>253071</v>
      </c>
      <c r="AN24" s="437"/>
      <c r="AO24" s="437"/>
      <c r="AP24" s="437"/>
      <c r="AQ24" s="437"/>
      <c r="AR24" s="476"/>
      <c r="AS24" s="436">
        <v>2781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2376108</v>
      </c>
      <c r="BO24" s="386"/>
      <c r="BP24" s="386"/>
      <c r="BQ24" s="386"/>
      <c r="BR24" s="386"/>
      <c r="BS24" s="386"/>
      <c r="BT24" s="386"/>
      <c r="BU24" s="387"/>
      <c r="BV24" s="385">
        <v>2176145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87810</v>
      </c>
      <c r="BO25" s="349"/>
      <c r="BP25" s="349"/>
      <c r="BQ25" s="349"/>
      <c r="BR25" s="349"/>
      <c r="BS25" s="349"/>
      <c r="BT25" s="349"/>
      <c r="BU25" s="350"/>
      <c r="BV25" s="348">
        <v>120635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5500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2785</v>
      </c>
      <c r="AN26" s="437"/>
      <c r="AO26" s="437"/>
      <c r="AP26" s="437"/>
      <c r="AQ26" s="437"/>
      <c r="AR26" s="476"/>
      <c r="AS26" s="436">
        <v>2785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2275460</v>
      </c>
      <c r="BO28" s="349"/>
      <c r="BP28" s="349"/>
      <c r="BQ28" s="349"/>
      <c r="BR28" s="349"/>
      <c r="BS28" s="349"/>
      <c r="BT28" s="349"/>
      <c r="BU28" s="350"/>
      <c r="BV28" s="348">
        <v>2252039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2000</v>
      </c>
      <c r="R29" s="437"/>
      <c r="S29" s="437"/>
      <c r="T29" s="437"/>
      <c r="U29" s="437"/>
      <c r="V29" s="476"/>
      <c r="W29" s="531"/>
      <c r="X29" s="519"/>
      <c r="Y29" s="520"/>
      <c r="Z29" s="435" t="s">
        <v>170</v>
      </c>
      <c r="AA29" s="415"/>
      <c r="AB29" s="415"/>
      <c r="AC29" s="415"/>
      <c r="AD29" s="415"/>
      <c r="AE29" s="415"/>
      <c r="AF29" s="415"/>
      <c r="AG29" s="416"/>
      <c r="AH29" s="436">
        <v>91</v>
      </c>
      <c r="AI29" s="437"/>
      <c r="AJ29" s="437"/>
      <c r="AK29" s="437"/>
      <c r="AL29" s="476"/>
      <c r="AM29" s="436">
        <v>253071</v>
      </c>
      <c r="AN29" s="437"/>
      <c r="AO29" s="437"/>
      <c r="AP29" s="437"/>
      <c r="AQ29" s="437"/>
      <c r="AR29" s="476"/>
      <c r="AS29" s="436">
        <v>2781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1165243</v>
      </c>
      <c r="BO29" s="386"/>
      <c r="BP29" s="386"/>
      <c r="BQ29" s="386"/>
      <c r="BR29" s="386"/>
      <c r="BS29" s="386"/>
      <c r="BT29" s="386"/>
      <c r="BU29" s="387"/>
      <c r="BV29" s="385">
        <v>1153249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2336134</v>
      </c>
      <c r="BO30" s="553"/>
      <c r="BP30" s="553"/>
      <c r="BQ30" s="553"/>
      <c r="BR30" s="553"/>
      <c r="BS30" s="553"/>
      <c r="BT30" s="553"/>
      <c r="BU30" s="554"/>
      <c r="BV30" s="552">
        <v>1936041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井手町国民健康保険特別会計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井手町水道事業特別会計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井手町公共下水道事業特別会計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京都府市町村議会議員公務災害補償等組合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井手町介護保険特別会計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井手町多賀地区簡易水道事業特別会計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城南衛生管理組合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井手町後期高齢者医療特別会計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京都府市町村職員退職手当組合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京都府自治会館管理組合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京都府住宅新築資金等貸付事業管理組合（一般会計）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京都府住宅新築資金等貸付事業管理組合（特別会計）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京都府後期高齢者医療広域連合（一般会計）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京都府後期高齢者医療広域連合（特別会計）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京都地方税機構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879683</v>
      </c>
      <c r="S5" s="581"/>
      <c r="T5" s="581"/>
      <c r="U5" s="581"/>
      <c r="V5" s="581"/>
      <c r="W5" s="581"/>
      <c r="X5" s="581"/>
      <c r="Y5" s="582"/>
      <c r="Z5" s="583">
        <v>18.3</v>
      </c>
      <c r="AA5" s="583"/>
      <c r="AB5" s="583"/>
      <c r="AC5" s="583"/>
      <c r="AD5" s="584">
        <v>812750</v>
      </c>
      <c r="AE5" s="584"/>
      <c r="AF5" s="584"/>
      <c r="AG5" s="584"/>
      <c r="AH5" s="584"/>
      <c r="AI5" s="584"/>
      <c r="AJ5" s="584"/>
      <c r="AK5" s="584"/>
      <c r="AL5" s="585">
        <v>35.200000000000003</v>
      </c>
      <c r="AM5" s="586"/>
      <c r="AN5" s="586"/>
      <c r="AO5" s="587"/>
      <c r="AP5" s="577" t="s">
        <v>208</v>
      </c>
      <c r="AQ5" s="578"/>
      <c r="AR5" s="578"/>
      <c r="AS5" s="578"/>
      <c r="AT5" s="578"/>
      <c r="AU5" s="578"/>
      <c r="AV5" s="578"/>
      <c r="AW5" s="578"/>
      <c r="AX5" s="578"/>
      <c r="AY5" s="578"/>
      <c r="AZ5" s="578"/>
      <c r="BA5" s="578"/>
      <c r="BB5" s="578"/>
      <c r="BC5" s="578"/>
      <c r="BD5" s="578"/>
      <c r="BE5" s="578"/>
      <c r="BF5" s="579"/>
      <c r="BG5" s="591">
        <v>812750</v>
      </c>
      <c r="BH5" s="592"/>
      <c r="BI5" s="592"/>
      <c r="BJ5" s="592"/>
      <c r="BK5" s="592"/>
      <c r="BL5" s="592"/>
      <c r="BM5" s="592"/>
      <c r="BN5" s="593"/>
      <c r="BO5" s="594">
        <v>92.4</v>
      </c>
      <c r="BP5" s="594"/>
      <c r="BQ5" s="594"/>
      <c r="BR5" s="594"/>
      <c r="BS5" s="595">
        <v>8972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28613</v>
      </c>
      <c r="S6" s="592"/>
      <c r="T6" s="592"/>
      <c r="U6" s="592"/>
      <c r="V6" s="592"/>
      <c r="W6" s="592"/>
      <c r="X6" s="592"/>
      <c r="Y6" s="593"/>
      <c r="Z6" s="594">
        <v>0.6</v>
      </c>
      <c r="AA6" s="594"/>
      <c r="AB6" s="594"/>
      <c r="AC6" s="594"/>
      <c r="AD6" s="595">
        <v>28613</v>
      </c>
      <c r="AE6" s="595"/>
      <c r="AF6" s="595"/>
      <c r="AG6" s="595"/>
      <c r="AH6" s="595"/>
      <c r="AI6" s="595"/>
      <c r="AJ6" s="595"/>
      <c r="AK6" s="595"/>
      <c r="AL6" s="596">
        <v>1.2</v>
      </c>
      <c r="AM6" s="597"/>
      <c r="AN6" s="597"/>
      <c r="AO6" s="598"/>
      <c r="AP6" s="588" t="s">
        <v>213</v>
      </c>
      <c r="AQ6" s="589"/>
      <c r="AR6" s="589"/>
      <c r="AS6" s="589"/>
      <c r="AT6" s="589"/>
      <c r="AU6" s="589"/>
      <c r="AV6" s="589"/>
      <c r="AW6" s="589"/>
      <c r="AX6" s="589"/>
      <c r="AY6" s="589"/>
      <c r="AZ6" s="589"/>
      <c r="BA6" s="589"/>
      <c r="BB6" s="589"/>
      <c r="BC6" s="589"/>
      <c r="BD6" s="589"/>
      <c r="BE6" s="589"/>
      <c r="BF6" s="590"/>
      <c r="BG6" s="591">
        <v>812750</v>
      </c>
      <c r="BH6" s="592"/>
      <c r="BI6" s="592"/>
      <c r="BJ6" s="592"/>
      <c r="BK6" s="592"/>
      <c r="BL6" s="592"/>
      <c r="BM6" s="592"/>
      <c r="BN6" s="593"/>
      <c r="BO6" s="594">
        <v>92.4</v>
      </c>
      <c r="BP6" s="594"/>
      <c r="BQ6" s="594"/>
      <c r="BR6" s="594"/>
      <c r="BS6" s="595">
        <v>8972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62222</v>
      </c>
      <c r="CS6" s="592"/>
      <c r="CT6" s="592"/>
      <c r="CU6" s="592"/>
      <c r="CV6" s="592"/>
      <c r="CW6" s="592"/>
      <c r="CX6" s="592"/>
      <c r="CY6" s="593"/>
      <c r="CZ6" s="594">
        <v>1.5</v>
      </c>
      <c r="DA6" s="594"/>
      <c r="DB6" s="594"/>
      <c r="DC6" s="594"/>
      <c r="DD6" s="600" t="s">
        <v>215</v>
      </c>
      <c r="DE6" s="592"/>
      <c r="DF6" s="592"/>
      <c r="DG6" s="592"/>
      <c r="DH6" s="592"/>
      <c r="DI6" s="592"/>
      <c r="DJ6" s="592"/>
      <c r="DK6" s="592"/>
      <c r="DL6" s="592"/>
      <c r="DM6" s="592"/>
      <c r="DN6" s="592"/>
      <c r="DO6" s="592"/>
      <c r="DP6" s="593"/>
      <c r="DQ6" s="600">
        <v>62222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3143</v>
      </c>
      <c r="S7" s="592"/>
      <c r="T7" s="592"/>
      <c r="U7" s="592"/>
      <c r="V7" s="592"/>
      <c r="W7" s="592"/>
      <c r="X7" s="592"/>
      <c r="Y7" s="593"/>
      <c r="Z7" s="594">
        <v>0.1</v>
      </c>
      <c r="AA7" s="594"/>
      <c r="AB7" s="594"/>
      <c r="AC7" s="594"/>
      <c r="AD7" s="595">
        <v>3143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376671</v>
      </c>
      <c r="BH7" s="592"/>
      <c r="BI7" s="592"/>
      <c r="BJ7" s="592"/>
      <c r="BK7" s="592"/>
      <c r="BL7" s="592"/>
      <c r="BM7" s="592"/>
      <c r="BN7" s="593"/>
      <c r="BO7" s="594">
        <v>42.8</v>
      </c>
      <c r="BP7" s="594"/>
      <c r="BQ7" s="594"/>
      <c r="BR7" s="594"/>
      <c r="BS7" s="595">
        <v>8972</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809622</v>
      </c>
      <c r="CS7" s="592"/>
      <c r="CT7" s="592"/>
      <c r="CU7" s="592"/>
      <c r="CV7" s="592"/>
      <c r="CW7" s="592"/>
      <c r="CX7" s="592"/>
      <c r="CY7" s="593"/>
      <c r="CZ7" s="594">
        <v>18.899999999999999</v>
      </c>
      <c r="DA7" s="594"/>
      <c r="DB7" s="594"/>
      <c r="DC7" s="594"/>
      <c r="DD7" s="600">
        <v>82636</v>
      </c>
      <c r="DE7" s="592"/>
      <c r="DF7" s="592"/>
      <c r="DG7" s="592"/>
      <c r="DH7" s="592"/>
      <c r="DI7" s="592"/>
      <c r="DJ7" s="592"/>
      <c r="DK7" s="592"/>
      <c r="DL7" s="592"/>
      <c r="DM7" s="592"/>
      <c r="DN7" s="592"/>
      <c r="DO7" s="592"/>
      <c r="DP7" s="593"/>
      <c r="DQ7" s="600">
        <v>708269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4904</v>
      </c>
      <c r="S8" s="592"/>
      <c r="T8" s="592"/>
      <c r="U8" s="592"/>
      <c r="V8" s="592"/>
      <c r="W8" s="592"/>
      <c r="X8" s="592"/>
      <c r="Y8" s="593"/>
      <c r="Z8" s="594">
        <v>0.1</v>
      </c>
      <c r="AA8" s="594"/>
      <c r="AB8" s="594"/>
      <c r="AC8" s="594"/>
      <c r="AD8" s="595">
        <v>4904</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8952</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1133432</v>
      </c>
      <c r="CS8" s="592"/>
      <c r="CT8" s="592"/>
      <c r="CU8" s="592"/>
      <c r="CV8" s="592"/>
      <c r="CW8" s="592"/>
      <c r="CX8" s="592"/>
      <c r="CY8" s="593"/>
      <c r="CZ8" s="594">
        <v>26.4</v>
      </c>
      <c r="DA8" s="594"/>
      <c r="DB8" s="594"/>
      <c r="DC8" s="594"/>
      <c r="DD8" s="600">
        <v>32746</v>
      </c>
      <c r="DE8" s="592"/>
      <c r="DF8" s="592"/>
      <c r="DG8" s="592"/>
      <c r="DH8" s="592"/>
      <c r="DI8" s="592"/>
      <c r="DJ8" s="592"/>
      <c r="DK8" s="592"/>
      <c r="DL8" s="592"/>
      <c r="DM8" s="592"/>
      <c r="DN8" s="592"/>
      <c r="DO8" s="592"/>
      <c r="DP8" s="593"/>
      <c r="DQ8" s="600">
        <v>737343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7695</v>
      </c>
      <c r="S9" s="592"/>
      <c r="T9" s="592"/>
      <c r="U9" s="592"/>
      <c r="V9" s="592"/>
      <c r="W9" s="592"/>
      <c r="X9" s="592"/>
      <c r="Y9" s="593"/>
      <c r="Z9" s="594">
        <v>0.2</v>
      </c>
      <c r="AA9" s="594"/>
      <c r="AB9" s="594"/>
      <c r="AC9" s="594"/>
      <c r="AD9" s="595">
        <v>7695</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312874</v>
      </c>
      <c r="BH9" s="592"/>
      <c r="BI9" s="592"/>
      <c r="BJ9" s="592"/>
      <c r="BK9" s="592"/>
      <c r="BL9" s="592"/>
      <c r="BM9" s="592"/>
      <c r="BN9" s="593"/>
      <c r="BO9" s="594">
        <v>35.6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229425</v>
      </c>
      <c r="CS9" s="592"/>
      <c r="CT9" s="592"/>
      <c r="CU9" s="592"/>
      <c r="CV9" s="592"/>
      <c r="CW9" s="592"/>
      <c r="CX9" s="592"/>
      <c r="CY9" s="593"/>
      <c r="CZ9" s="594">
        <v>5.3</v>
      </c>
      <c r="DA9" s="594"/>
      <c r="DB9" s="594"/>
      <c r="DC9" s="594"/>
      <c r="DD9" s="600">
        <v>10618</v>
      </c>
      <c r="DE9" s="592"/>
      <c r="DF9" s="592"/>
      <c r="DG9" s="592"/>
      <c r="DH9" s="592"/>
      <c r="DI9" s="592"/>
      <c r="DJ9" s="592"/>
      <c r="DK9" s="592"/>
      <c r="DL9" s="592"/>
      <c r="DM9" s="592"/>
      <c r="DN9" s="592"/>
      <c r="DO9" s="592"/>
      <c r="DP9" s="593"/>
      <c r="DQ9" s="600">
        <v>205244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82915</v>
      </c>
      <c r="S10" s="592"/>
      <c r="T10" s="592"/>
      <c r="U10" s="592"/>
      <c r="V10" s="592"/>
      <c r="W10" s="592"/>
      <c r="X10" s="592"/>
      <c r="Y10" s="593"/>
      <c r="Z10" s="594">
        <v>1.7</v>
      </c>
      <c r="AA10" s="594"/>
      <c r="AB10" s="594"/>
      <c r="AC10" s="594"/>
      <c r="AD10" s="595">
        <v>82915</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19690</v>
      </c>
      <c r="BH10" s="592"/>
      <c r="BI10" s="592"/>
      <c r="BJ10" s="592"/>
      <c r="BK10" s="592"/>
      <c r="BL10" s="592"/>
      <c r="BM10" s="592"/>
      <c r="BN10" s="593"/>
      <c r="BO10" s="594">
        <v>2.2000000000000002</v>
      </c>
      <c r="BP10" s="594"/>
      <c r="BQ10" s="594"/>
      <c r="BR10" s="594"/>
      <c r="BS10" s="600">
        <v>3261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18201</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35155</v>
      </c>
      <c r="BH11" s="592"/>
      <c r="BI11" s="592"/>
      <c r="BJ11" s="592"/>
      <c r="BK11" s="592"/>
      <c r="BL11" s="592"/>
      <c r="BM11" s="592"/>
      <c r="BN11" s="593"/>
      <c r="BO11" s="594">
        <v>4</v>
      </c>
      <c r="BP11" s="594"/>
      <c r="BQ11" s="594"/>
      <c r="BR11" s="594"/>
      <c r="BS11" s="600">
        <v>5711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69169</v>
      </c>
      <c r="CS11" s="592"/>
      <c r="CT11" s="592"/>
      <c r="CU11" s="592"/>
      <c r="CV11" s="592"/>
      <c r="CW11" s="592"/>
      <c r="CX11" s="592"/>
      <c r="CY11" s="593"/>
      <c r="CZ11" s="594">
        <v>1.6</v>
      </c>
      <c r="DA11" s="594"/>
      <c r="DB11" s="594"/>
      <c r="DC11" s="594"/>
      <c r="DD11" s="600">
        <v>26445</v>
      </c>
      <c r="DE11" s="592"/>
      <c r="DF11" s="592"/>
      <c r="DG11" s="592"/>
      <c r="DH11" s="592"/>
      <c r="DI11" s="592"/>
      <c r="DJ11" s="592"/>
      <c r="DK11" s="592"/>
      <c r="DL11" s="592"/>
      <c r="DM11" s="592"/>
      <c r="DN11" s="592"/>
      <c r="DO11" s="592"/>
      <c r="DP11" s="593"/>
      <c r="DQ11" s="600">
        <v>34782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382936</v>
      </c>
      <c r="BH12" s="592"/>
      <c r="BI12" s="592"/>
      <c r="BJ12" s="592"/>
      <c r="BK12" s="592"/>
      <c r="BL12" s="592"/>
      <c r="BM12" s="592"/>
      <c r="BN12" s="593"/>
      <c r="BO12" s="594">
        <v>43.5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35145</v>
      </c>
      <c r="CS12" s="592"/>
      <c r="CT12" s="592"/>
      <c r="CU12" s="592"/>
      <c r="CV12" s="592"/>
      <c r="CW12" s="592"/>
      <c r="CX12" s="592"/>
      <c r="CY12" s="593"/>
      <c r="CZ12" s="594">
        <v>0.8</v>
      </c>
      <c r="DA12" s="594"/>
      <c r="DB12" s="594"/>
      <c r="DC12" s="594"/>
      <c r="DD12" s="600" t="s">
        <v>111</v>
      </c>
      <c r="DE12" s="592"/>
      <c r="DF12" s="592"/>
      <c r="DG12" s="592"/>
      <c r="DH12" s="592"/>
      <c r="DI12" s="592"/>
      <c r="DJ12" s="592"/>
      <c r="DK12" s="592"/>
      <c r="DL12" s="592"/>
      <c r="DM12" s="592"/>
      <c r="DN12" s="592"/>
      <c r="DO12" s="592"/>
      <c r="DP12" s="593"/>
      <c r="DQ12" s="600">
        <v>32023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10593</v>
      </c>
      <c r="S13" s="592"/>
      <c r="T13" s="592"/>
      <c r="U13" s="592"/>
      <c r="V13" s="592"/>
      <c r="W13" s="592"/>
      <c r="X13" s="592"/>
      <c r="Y13" s="593"/>
      <c r="Z13" s="594">
        <v>0.2</v>
      </c>
      <c r="AA13" s="594"/>
      <c r="AB13" s="594"/>
      <c r="AC13" s="594"/>
      <c r="AD13" s="595">
        <v>10593</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380733</v>
      </c>
      <c r="BH13" s="592"/>
      <c r="BI13" s="592"/>
      <c r="BJ13" s="592"/>
      <c r="BK13" s="592"/>
      <c r="BL13" s="592"/>
      <c r="BM13" s="592"/>
      <c r="BN13" s="593"/>
      <c r="BO13" s="594">
        <v>43.3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1012020</v>
      </c>
      <c r="CS13" s="592"/>
      <c r="CT13" s="592"/>
      <c r="CU13" s="592"/>
      <c r="CV13" s="592"/>
      <c r="CW13" s="592"/>
      <c r="CX13" s="592"/>
      <c r="CY13" s="593"/>
      <c r="CZ13" s="594">
        <v>23.6</v>
      </c>
      <c r="DA13" s="594"/>
      <c r="DB13" s="594"/>
      <c r="DC13" s="594"/>
      <c r="DD13" s="600">
        <v>670065</v>
      </c>
      <c r="DE13" s="592"/>
      <c r="DF13" s="592"/>
      <c r="DG13" s="592"/>
      <c r="DH13" s="592"/>
      <c r="DI13" s="592"/>
      <c r="DJ13" s="592"/>
      <c r="DK13" s="592"/>
      <c r="DL13" s="592"/>
      <c r="DM13" s="592"/>
      <c r="DN13" s="592"/>
      <c r="DO13" s="592"/>
      <c r="DP13" s="593"/>
      <c r="DQ13" s="600">
        <v>311379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17083</v>
      </c>
      <c r="BH14" s="592"/>
      <c r="BI14" s="592"/>
      <c r="BJ14" s="592"/>
      <c r="BK14" s="592"/>
      <c r="BL14" s="592"/>
      <c r="BM14" s="592"/>
      <c r="BN14" s="593"/>
      <c r="BO14" s="594">
        <v>1.9</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278166</v>
      </c>
      <c r="CS14" s="592"/>
      <c r="CT14" s="592"/>
      <c r="CU14" s="592"/>
      <c r="CV14" s="592"/>
      <c r="CW14" s="592"/>
      <c r="CX14" s="592"/>
      <c r="CY14" s="593"/>
      <c r="CZ14" s="594">
        <v>6.5</v>
      </c>
      <c r="DA14" s="594"/>
      <c r="DB14" s="594"/>
      <c r="DC14" s="594"/>
      <c r="DD14" s="600">
        <v>73699</v>
      </c>
      <c r="DE14" s="592"/>
      <c r="DF14" s="592"/>
      <c r="DG14" s="592"/>
      <c r="DH14" s="592"/>
      <c r="DI14" s="592"/>
      <c r="DJ14" s="592"/>
      <c r="DK14" s="592"/>
      <c r="DL14" s="592"/>
      <c r="DM14" s="592"/>
      <c r="DN14" s="592"/>
      <c r="DO14" s="592"/>
      <c r="DP14" s="593"/>
      <c r="DQ14" s="600">
        <v>205813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2212</v>
      </c>
      <c r="S15" s="592"/>
      <c r="T15" s="592"/>
      <c r="U15" s="592"/>
      <c r="V15" s="592"/>
      <c r="W15" s="592"/>
      <c r="X15" s="592"/>
      <c r="Y15" s="593"/>
      <c r="Z15" s="594">
        <v>0</v>
      </c>
      <c r="AA15" s="594"/>
      <c r="AB15" s="594"/>
      <c r="AC15" s="594"/>
      <c r="AD15" s="595">
        <v>2212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36060</v>
      </c>
      <c r="BH15" s="592"/>
      <c r="BI15" s="592"/>
      <c r="BJ15" s="592"/>
      <c r="BK15" s="592"/>
      <c r="BL15" s="592"/>
      <c r="BM15" s="592"/>
      <c r="BN15" s="593"/>
      <c r="BO15" s="594">
        <v>4.0999999999999996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308326</v>
      </c>
      <c r="CS15" s="592"/>
      <c r="CT15" s="592"/>
      <c r="CU15" s="592"/>
      <c r="CV15" s="592"/>
      <c r="CW15" s="592"/>
      <c r="CX15" s="592"/>
      <c r="CY15" s="593"/>
      <c r="CZ15" s="594">
        <v>7.2</v>
      </c>
      <c r="DA15" s="594"/>
      <c r="DB15" s="594"/>
      <c r="DC15" s="594"/>
      <c r="DD15" s="600">
        <v>38921</v>
      </c>
      <c r="DE15" s="592"/>
      <c r="DF15" s="592"/>
      <c r="DG15" s="592"/>
      <c r="DH15" s="592"/>
      <c r="DI15" s="592"/>
      <c r="DJ15" s="592"/>
      <c r="DK15" s="592"/>
      <c r="DL15" s="592"/>
      <c r="DM15" s="592"/>
      <c r="DN15" s="592"/>
      <c r="DO15" s="592"/>
      <c r="DP15" s="593"/>
      <c r="DQ15" s="600">
        <v>268501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1669853</v>
      </c>
      <c r="S16" s="592"/>
      <c r="T16" s="592"/>
      <c r="U16" s="592"/>
      <c r="V16" s="592"/>
      <c r="W16" s="592"/>
      <c r="X16" s="592"/>
      <c r="Y16" s="593"/>
      <c r="Z16" s="594">
        <v>34.700000000000003</v>
      </c>
      <c r="AA16" s="594"/>
      <c r="AB16" s="594"/>
      <c r="AC16" s="594"/>
      <c r="AD16" s="595">
        <v>1344168</v>
      </c>
      <c r="AE16" s="595"/>
      <c r="AF16" s="595"/>
      <c r="AG16" s="595"/>
      <c r="AH16" s="595"/>
      <c r="AI16" s="595"/>
      <c r="AJ16" s="595"/>
      <c r="AK16" s="595"/>
      <c r="AL16" s="596">
        <v>58.3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21630</v>
      </c>
      <c r="CS16" s="592"/>
      <c r="CT16" s="592"/>
      <c r="CU16" s="592"/>
      <c r="CV16" s="592"/>
      <c r="CW16" s="592"/>
      <c r="CX16" s="592"/>
      <c r="CY16" s="593"/>
      <c r="CZ16" s="594">
        <v>0.5</v>
      </c>
      <c r="DA16" s="594"/>
      <c r="DB16" s="594"/>
      <c r="DC16" s="594"/>
      <c r="DD16" s="600" t="s">
        <v>111</v>
      </c>
      <c r="DE16" s="592"/>
      <c r="DF16" s="592"/>
      <c r="DG16" s="592"/>
      <c r="DH16" s="592"/>
      <c r="DI16" s="592"/>
      <c r="DJ16" s="592"/>
      <c r="DK16" s="592"/>
      <c r="DL16" s="592"/>
      <c r="DM16" s="592"/>
      <c r="DN16" s="592"/>
      <c r="DO16" s="592"/>
      <c r="DP16" s="593"/>
      <c r="DQ16" s="600">
        <v>21230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1344168</v>
      </c>
      <c r="S17" s="592"/>
      <c r="T17" s="592"/>
      <c r="U17" s="592"/>
      <c r="V17" s="592"/>
      <c r="W17" s="592"/>
      <c r="X17" s="592"/>
      <c r="Y17" s="593"/>
      <c r="Z17" s="594">
        <v>27.9</v>
      </c>
      <c r="AA17" s="594"/>
      <c r="AB17" s="594"/>
      <c r="AC17" s="594"/>
      <c r="AD17" s="595">
        <v>1344168</v>
      </c>
      <c r="AE17" s="595"/>
      <c r="AF17" s="595"/>
      <c r="AG17" s="595"/>
      <c r="AH17" s="595"/>
      <c r="AI17" s="595"/>
      <c r="AJ17" s="595"/>
      <c r="AK17" s="595"/>
      <c r="AL17" s="596">
        <v>58.3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311501</v>
      </c>
      <c r="CS17" s="592"/>
      <c r="CT17" s="592"/>
      <c r="CU17" s="592"/>
      <c r="CV17" s="592"/>
      <c r="CW17" s="592"/>
      <c r="CX17" s="592"/>
      <c r="CY17" s="593"/>
      <c r="CZ17" s="594">
        <v>7.3</v>
      </c>
      <c r="DA17" s="594"/>
      <c r="DB17" s="594"/>
      <c r="DC17" s="594"/>
      <c r="DD17" s="600" t="s">
        <v>111</v>
      </c>
      <c r="DE17" s="592"/>
      <c r="DF17" s="592"/>
      <c r="DG17" s="592"/>
      <c r="DH17" s="592"/>
      <c r="DI17" s="592"/>
      <c r="DJ17" s="592"/>
      <c r="DK17" s="592"/>
      <c r="DL17" s="592"/>
      <c r="DM17" s="592"/>
      <c r="DN17" s="592"/>
      <c r="DO17" s="592"/>
      <c r="DP17" s="593"/>
      <c r="DQ17" s="600">
        <v>310631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325683</v>
      </c>
      <c r="S18" s="592"/>
      <c r="T18" s="592"/>
      <c r="U18" s="592"/>
      <c r="V18" s="592"/>
      <c r="W18" s="592"/>
      <c r="X18" s="592"/>
      <c r="Y18" s="593"/>
      <c r="Z18" s="594">
        <v>6.8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66933</v>
      </c>
      <c r="BH19" s="592"/>
      <c r="BI19" s="592"/>
      <c r="BJ19" s="592"/>
      <c r="BK19" s="592"/>
      <c r="BL19" s="592"/>
      <c r="BM19" s="592"/>
      <c r="BN19" s="593"/>
      <c r="BO19" s="594">
        <v>7.6</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2689611</v>
      </c>
      <c r="S20" s="592"/>
      <c r="T20" s="592"/>
      <c r="U20" s="592"/>
      <c r="V20" s="592"/>
      <c r="W20" s="592"/>
      <c r="X20" s="592"/>
      <c r="Y20" s="593"/>
      <c r="Z20" s="594">
        <v>55.8</v>
      </c>
      <c r="AA20" s="594"/>
      <c r="AB20" s="594"/>
      <c r="AC20" s="594"/>
      <c r="AD20" s="595">
        <v>2296993</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66933</v>
      </c>
      <c r="BH20" s="592"/>
      <c r="BI20" s="592"/>
      <c r="BJ20" s="592"/>
      <c r="BK20" s="592"/>
      <c r="BL20" s="592"/>
      <c r="BM20" s="592"/>
      <c r="BN20" s="593"/>
      <c r="BO20" s="594">
        <v>7.6</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4288859</v>
      </c>
      <c r="CS20" s="592"/>
      <c r="CT20" s="592"/>
      <c r="CU20" s="592"/>
      <c r="CV20" s="592"/>
      <c r="CW20" s="592"/>
      <c r="CX20" s="592"/>
      <c r="CY20" s="593"/>
      <c r="CZ20" s="594">
        <v>100</v>
      </c>
      <c r="DA20" s="594"/>
      <c r="DB20" s="594"/>
      <c r="DC20" s="594"/>
      <c r="DD20" s="600">
        <v>935130</v>
      </c>
      <c r="DE20" s="592"/>
      <c r="DF20" s="592"/>
      <c r="DG20" s="592"/>
      <c r="DH20" s="592"/>
      <c r="DI20" s="592"/>
      <c r="DJ20" s="592"/>
      <c r="DK20" s="592"/>
      <c r="DL20" s="592"/>
      <c r="DM20" s="592"/>
      <c r="DN20" s="592"/>
      <c r="DO20" s="592"/>
      <c r="DP20" s="593"/>
      <c r="DQ20" s="600">
        <v>2897437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1374</v>
      </c>
      <c r="S21" s="592"/>
      <c r="T21" s="592"/>
      <c r="U21" s="592"/>
      <c r="V21" s="592"/>
      <c r="W21" s="592"/>
      <c r="X21" s="592"/>
      <c r="Y21" s="593"/>
      <c r="Z21" s="594">
        <v>0</v>
      </c>
      <c r="AA21" s="594"/>
      <c r="AB21" s="594"/>
      <c r="AC21" s="594"/>
      <c r="AD21" s="595">
        <v>1374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40992</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66681</v>
      </c>
      <c r="S23" s="592"/>
      <c r="T23" s="592"/>
      <c r="U23" s="592"/>
      <c r="V23" s="592"/>
      <c r="W23" s="592"/>
      <c r="X23" s="592"/>
      <c r="Y23" s="593"/>
      <c r="Z23" s="594">
        <v>1.4</v>
      </c>
      <c r="AA23" s="594"/>
      <c r="AB23" s="594"/>
      <c r="AC23" s="594"/>
      <c r="AD23" s="595">
        <v>7321</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66933</v>
      </c>
      <c r="BH23" s="592"/>
      <c r="BI23" s="592"/>
      <c r="BJ23" s="592"/>
      <c r="BK23" s="592"/>
      <c r="BL23" s="592"/>
      <c r="BM23" s="592"/>
      <c r="BN23" s="593"/>
      <c r="BO23" s="594">
        <v>7.6</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4885</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1511307</v>
      </c>
      <c r="CS24" s="581"/>
      <c r="CT24" s="581"/>
      <c r="CU24" s="581"/>
      <c r="CV24" s="581"/>
      <c r="CW24" s="581"/>
      <c r="CX24" s="581"/>
      <c r="CY24" s="582"/>
      <c r="CZ24" s="618">
        <v>35.200000000000003</v>
      </c>
      <c r="DA24" s="619"/>
      <c r="DB24" s="619"/>
      <c r="DC24" s="620"/>
      <c r="DD24" s="617">
        <v>1171018</v>
      </c>
      <c r="DE24" s="581"/>
      <c r="DF24" s="581"/>
      <c r="DG24" s="581"/>
      <c r="DH24" s="581"/>
      <c r="DI24" s="581"/>
      <c r="DJ24" s="581"/>
      <c r="DK24" s="582"/>
      <c r="DL24" s="617">
        <v>1143308</v>
      </c>
      <c r="DM24" s="581"/>
      <c r="DN24" s="581"/>
      <c r="DO24" s="581"/>
      <c r="DP24" s="581"/>
      <c r="DQ24" s="581"/>
      <c r="DR24" s="581"/>
      <c r="DS24" s="581"/>
      <c r="DT24" s="581"/>
      <c r="DU24" s="581"/>
      <c r="DV24" s="582"/>
      <c r="DW24" s="585">
        <v>45.7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676749</v>
      </c>
      <c r="S25" s="592"/>
      <c r="T25" s="592"/>
      <c r="U25" s="592"/>
      <c r="V25" s="592"/>
      <c r="W25" s="592"/>
      <c r="X25" s="592"/>
      <c r="Y25" s="593"/>
      <c r="Z25" s="594">
        <v>14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797403</v>
      </c>
      <c r="CS25" s="623"/>
      <c r="CT25" s="623"/>
      <c r="CU25" s="623"/>
      <c r="CV25" s="623"/>
      <c r="CW25" s="623"/>
      <c r="CX25" s="623"/>
      <c r="CY25" s="624"/>
      <c r="CZ25" s="625">
        <v>18.600000000000001</v>
      </c>
      <c r="DA25" s="626"/>
      <c r="DB25" s="626"/>
      <c r="DC25" s="627"/>
      <c r="DD25" s="600">
        <v>714232</v>
      </c>
      <c r="DE25" s="623"/>
      <c r="DF25" s="623"/>
      <c r="DG25" s="623"/>
      <c r="DH25" s="623"/>
      <c r="DI25" s="623"/>
      <c r="DJ25" s="623"/>
      <c r="DK25" s="624"/>
      <c r="DL25" s="600">
        <v>686534</v>
      </c>
      <c r="DM25" s="623"/>
      <c r="DN25" s="623"/>
      <c r="DO25" s="623"/>
      <c r="DP25" s="623"/>
      <c r="DQ25" s="623"/>
      <c r="DR25" s="623"/>
      <c r="DS25" s="623"/>
      <c r="DT25" s="623"/>
      <c r="DU25" s="623"/>
      <c r="DV25" s="624"/>
      <c r="DW25" s="596">
        <v>27.5</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448687</v>
      </c>
      <c r="CS26" s="592"/>
      <c r="CT26" s="592"/>
      <c r="CU26" s="592"/>
      <c r="CV26" s="592"/>
      <c r="CW26" s="592"/>
      <c r="CX26" s="592"/>
      <c r="CY26" s="593"/>
      <c r="CZ26" s="625">
        <v>10.5</v>
      </c>
      <c r="DA26" s="626"/>
      <c r="DB26" s="626"/>
      <c r="DC26" s="627"/>
      <c r="DD26" s="600">
        <v>372748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331128</v>
      </c>
      <c r="S27" s="592"/>
      <c r="T27" s="592"/>
      <c r="U27" s="592"/>
      <c r="V27" s="592"/>
      <c r="W27" s="592"/>
      <c r="X27" s="592"/>
      <c r="Y27" s="593"/>
      <c r="Z27" s="594">
        <v>6.9</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879683</v>
      </c>
      <c r="BH27" s="592"/>
      <c r="BI27" s="592"/>
      <c r="BJ27" s="592"/>
      <c r="BK27" s="592"/>
      <c r="BL27" s="592"/>
      <c r="BM27" s="592"/>
      <c r="BN27" s="593"/>
      <c r="BO27" s="594">
        <v>100</v>
      </c>
      <c r="BP27" s="594"/>
      <c r="BQ27" s="594"/>
      <c r="BR27" s="594"/>
      <c r="BS27" s="600">
        <v>8972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402403</v>
      </c>
      <c r="CS27" s="623"/>
      <c r="CT27" s="623"/>
      <c r="CU27" s="623"/>
      <c r="CV27" s="623"/>
      <c r="CW27" s="623"/>
      <c r="CX27" s="623"/>
      <c r="CY27" s="624"/>
      <c r="CZ27" s="625">
        <v>9.4</v>
      </c>
      <c r="DA27" s="626"/>
      <c r="DB27" s="626"/>
      <c r="DC27" s="627"/>
      <c r="DD27" s="600">
        <v>146155</v>
      </c>
      <c r="DE27" s="623"/>
      <c r="DF27" s="623"/>
      <c r="DG27" s="623"/>
      <c r="DH27" s="623"/>
      <c r="DI27" s="623"/>
      <c r="DJ27" s="623"/>
      <c r="DK27" s="624"/>
      <c r="DL27" s="600">
        <v>146143</v>
      </c>
      <c r="DM27" s="623"/>
      <c r="DN27" s="623"/>
      <c r="DO27" s="623"/>
      <c r="DP27" s="623"/>
      <c r="DQ27" s="623"/>
      <c r="DR27" s="623"/>
      <c r="DS27" s="623"/>
      <c r="DT27" s="623"/>
      <c r="DU27" s="623"/>
      <c r="DV27" s="624"/>
      <c r="DW27" s="596">
        <v>5.8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58381</v>
      </c>
      <c r="S28" s="592"/>
      <c r="T28" s="592"/>
      <c r="U28" s="592"/>
      <c r="V28" s="592"/>
      <c r="W28" s="592"/>
      <c r="X28" s="592"/>
      <c r="Y28" s="593"/>
      <c r="Z28" s="594">
        <v>1.2</v>
      </c>
      <c r="AA28" s="594"/>
      <c r="AB28" s="594"/>
      <c r="AC28" s="594"/>
      <c r="AD28" s="595">
        <v>194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311501</v>
      </c>
      <c r="CS28" s="592"/>
      <c r="CT28" s="592"/>
      <c r="CU28" s="592"/>
      <c r="CV28" s="592"/>
      <c r="CW28" s="592"/>
      <c r="CX28" s="592"/>
      <c r="CY28" s="593"/>
      <c r="CZ28" s="625">
        <v>7.3</v>
      </c>
      <c r="DA28" s="626"/>
      <c r="DB28" s="626"/>
      <c r="DC28" s="627"/>
      <c r="DD28" s="600">
        <v>310631</v>
      </c>
      <c r="DE28" s="592"/>
      <c r="DF28" s="592"/>
      <c r="DG28" s="592"/>
      <c r="DH28" s="592"/>
      <c r="DI28" s="592"/>
      <c r="DJ28" s="592"/>
      <c r="DK28" s="593"/>
      <c r="DL28" s="600">
        <v>310631</v>
      </c>
      <c r="DM28" s="592"/>
      <c r="DN28" s="592"/>
      <c r="DO28" s="592"/>
      <c r="DP28" s="592"/>
      <c r="DQ28" s="592"/>
      <c r="DR28" s="592"/>
      <c r="DS28" s="592"/>
      <c r="DT28" s="592"/>
      <c r="DU28" s="592"/>
      <c r="DV28" s="593"/>
      <c r="DW28" s="596">
        <v>12.4</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2899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311501</v>
      </c>
      <c r="CS29" s="623"/>
      <c r="CT29" s="623"/>
      <c r="CU29" s="623"/>
      <c r="CV29" s="623"/>
      <c r="CW29" s="623"/>
      <c r="CX29" s="623"/>
      <c r="CY29" s="624"/>
      <c r="CZ29" s="625">
        <v>7.3</v>
      </c>
      <c r="DA29" s="626"/>
      <c r="DB29" s="626"/>
      <c r="DC29" s="627"/>
      <c r="DD29" s="600">
        <v>310631</v>
      </c>
      <c r="DE29" s="623"/>
      <c r="DF29" s="623"/>
      <c r="DG29" s="623"/>
      <c r="DH29" s="623"/>
      <c r="DI29" s="623"/>
      <c r="DJ29" s="623"/>
      <c r="DK29" s="624"/>
      <c r="DL29" s="600">
        <v>310631</v>
      </c>
      <c r="DM29" s="623"/>
      <c r="DN29" s="623"/>
      <c r="DO29" s="623"/>
      <c r="DP29" s="623"/>
      <c r="DQ29" s="623"/>
      <c r="DR29" s="623"/>
      <c r="DS29" s="623"/>
      <c r="DT29" s="623"/>
      <c r="DU29" s="623"/>
      <c r="DV29" s="624"/>
      <c r="DW29" s="596">
        <v>12.4</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19941</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95</v>
      </c>
      <c r="BH30" s="650"/>
      <c r="BI30" s="650"/>
      <c r="BJ30" s="650"/>
      <c r="BK30" s="650"/>
      <c r="BL30" s="650"/>
      <c r="BM30" s="586">
        <v>86.3</v>
      </c>
      <c r="BN30" s="650"/>
      <c r="BO30" s="650"/>
      <c r="BP30" s="650"/>
      <c r="BQ30" s="651"/>
      <c r="BR30" s="649">
        <v>97.5</v>
      </c>
      <c r="BS30" s="650"/>
      <c r="BT30" s="650"/>
      <c r="BU30" s="650"/>
      <c r="BV30" s="650"/>
      <c r="BW30" s="650"/>
      <c r="BX30" s="586">
        <v>87.4</v>
      </c>
      <c r="BY30" s="650"/>
      <c r="BZ30" s="650"/>
      <c r="CA30" s="650"/>
      <c r="CB30" s="651"/>
      <c r="CD30" s="654"/>
      <c r="CE30" s="655"/>
      <c r="CF30" s="605" t="s">
        <v>292</v>
      </c>
      <c r="CG30" s="606"/>
      <c r="CH30" s="606"/>
      <c r="CI30" s="606"/>
      <c r="CJ30" s="606"/>
      <c r="CK30" s="606"/>
      <c r="CL30" s="606"/>
      <c r="CM30" s="606"/>
      <c r="CN30" s="606"/>
      <c r="CO30" s="606"/>
      <c r="CP30" s="606"/>
      <c r="CQ30" s="607"/>
      <c r="CR30" s="591">
        <v>270794</v>
      </c>
      <c r="CS30" s="592"/>
      <c r="CT30" s="592"/>
      <c r="CU30" s="592"/>
      <c r="CV30" s="592"/>
      <c r="CW30" s="592"/>
      <c r="CX30" s="592"/>
      <c r="CY30" s="593"/>
      <c r="CZ30" s="625">
        <v>6.3</v>
      </c>
      <c r="DA30" s="626"/>
      <c r="DB30" s="626"/>
      <c r="DC30" s="627"/>
      <c r="DD30" s="600">
        <v>269924</v>
      </c>
      <c r="DE30" s="592"/>
      <c r="DF30" s="592"/>
      <c r="DG30" s="592"/>
      <c r="DH30" s="592"/>
      <c r="DI30" s="592"/>
      <c r="DJ30" s="592"/>
      <c r="DK30" s="593"/>
      <c r="DL30" s="600">
        <v>269924</v>
      </c>
      <c r="DM30" s="592"/>
      <c r="DN30" s="592"/>
      <c r="DO30" s="592"/>
      <c r="DP30" s="592"/>
      <c r="DQ30" s="592"/>
      <c r="DR30" s="592"/>
      <c r="DS30" s="592"/>
      <c r="DT30" s="592"/>
      <c r="DU30" s="592"/>
      <c r="DV30" s="593"/>
      <c r="DW30" s="596">
        <v>10.8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438627</v>
      </c>
      <c r="S31" s="592"/>
      <c r="T31" s="592"/>
      <c r="U31" s="592"/>
      <c r="V31" s="592"/>
      <c r="W31" s="592"/>
      <c r="X31" s="592"/>
      <c r="Y31" s="593"/>
      <c r="Z31" s="594">
        <v>9.1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91.9</v>
      </c>
      <c r="BH31" s="623"/>
      <c r="BI31" s="623"/>
      <c r="BJ31" s="623"/>
      <c r="BK31" s="623"/>
      <c r="BL31" s="623"/>
      <c r="BM31" s="597">
        <v>85.3</v>
      </c>
      <c r="BN31" s="647"/>
      <c r="BO31" s="647"/>
      <c r="BP31" s="647"/>
      <c r="BQ31" s="648"/>
      <c r="BR31" s="646">
        <v>98.4</v>
      </c>
      <c r="BS31" s="623"/>
      <c r="BT31" s="623"/>
      <c r="BU31" s="623"/>
      <c r="BV31" s="623"/>
      <c r="BW31" s="623"/>
      <c r="BX31" s="597">
        <v>90.3</v>
      </c>
      <c r="BY31" s="647"/>
      <c r="BZ31" s="647"/>
      <c r="CA31" s="647"/>
      <c r="CB31" s="648"/>
      <c r="CD31" s="654"/>
      <c r="CE31" s="655"/>
      <c r="CF31" s="605" t="s">
        <v>296</v>
      </c>
      <c r="CG31" s="606"/>
      <c r="CH31" s="606"/>
      <c r="CI31" s="606"/>
      <c r="CJ31" s="606"/>
      <c r="CK31" s="606"/>
      <c r="CL31" s="606"/>
      <c r="CM31" s="606"/>
      <c r="CN31" s="606"/>
      <c r="CO31" s="606"/>
      <c r="CP31" s="606"/>
      <c r="CQ31" s="607"/>
      <c r="CR31" s="591">
        <v>40707</v>
      </c>
      <c r="CS31" s="623"/>
      <c r="CT31" s="623"/>
      <c r="CU31" s="623"/>
      <c r="CV31" s="623"/>
      <c r="CW31" s="623"/>
      <c r="CX31" s="623"/>
      <c r="CY31" s="624"/>
      <c r="CZ31" s="625">
        <v>0.9</v>
      </c>
      <c r="DA31" s="626"/>
      <c r="DB31" s="626"/>
      <c r="DC31" s="627"/>
      <c r="DD31" s="600">
        <v>40707</v>
      </c>
      <c r="DE31" s="623"/>
      <c r="DF31" s="623"/>
      <c r="DG31" s="623"/>
      <c r="DH31" s="623"/>
      <c r="DI31" s="623"/>
      <c r="DJ31" s="623"/>
      <c r="DK31" s="624"/>
      <c r="DL31" s="600">
        <v>40707</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41494</v>
      </c>
      <c r="S32" s="592"/>
      <c r="T32" s="592"/>
      <c r="U32" s="592"/>
      <c r="V32" s="592"/>
      <c r="W32" s="592"/>
      <c r="X32" s="592"/>
      <c r="Y32" s="593"/>
      <c r="Z32" s="594">
        <v>0.9</v>
      </c>
      <c r="AA32" s="594"/>
      <c r="AB32" s="594"/>
      <c r="AC32" s="594"/>
      <c r="AD32" s="595">
        <v>337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86.7</v>
      </c>
      <c r="BN32" s="659"/>
      <c r="BO32" s="659"/>
      <c r="BP32" s="659"/>
      <c r="BQ32" s="661"/>
      <c r="BR32" s="658">
        <v>96.6</v>
      </c>
      <c r="BS32" s="659"/>
      <c r="BT32" s="659"/>
      <c r="BU32" s="659"/>
      <c r="BV32" s="659"/>
      <c r="BW32" s="659"/>
      <c r="BX32" s="660">
        <v>84.9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445500</v>
      </c>
      <c r="S33" s="592"/>
      <c r="T33" s="592"/>
      <c r="U33" s="592"/>
      <c r="V33" s="592"/>
      <c r="W33" s="592"/>
      <c r="X33" s="592"/>
      <c r="Y33" s="593"/>
      <c r="Z33" s="594">
        <v>9.1999999999999993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1820792</v>
      </c>
      <c r="CS33" s="623"/>
      <c r="CT33" s="623"/>
      <c r="CU33" s="623"/>
      <c r="CV33" s="623"/>
      <c r="CW33" s="623"/>
      <c r="CX33" s="623"/>
      <c r="CY33" s="624"/>
      <c r="CZ33" s="625">
        <v>42.5</v>
      </c>
      <c r="DA33" s="626"/>
      <c r="DB33" s="626"/>
      <c r="DC33" s="627"/>
      <c r="DD33" s="600">
        <v>1544689</v>
      </c>
      <c r="DE33" s="623"/>
      <c r="DF33" s="623"/>
      <c r="DG33" s="623"/>
      <c r="DH33" s="623"/>
      <c r="DI33" s="623"/>
      <c r="DJ33" s="623"/>
      <c r="DK33" s="624"/>
      <c r="DL33" s="600">
        <v>973833</v>
      </c>
      <c r="DM33" s="623"/>
      <c r="DN33" s="623"/>
      <c r="DO33" s="623"/>
      <c r="DP33" s="623"/>
      <c r="DQ33" s="623"/>
      <c r="DR33" s="623"/>
      <c r="DS33" s="623"/>
      <c r="DT33" s="623"/>
      <c r="DU33" s="623"/>
      <c r="DV33" s="624"/>
      <c r="DW33" s="596">
        <v>38.9</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484035</v>
      </c>
      <c r="CS34" s="592"/>
      <c r="CT34" s="592"/>
      <c r="CU34" s="592"/>
      <c r="CV34" s="592"/>
      <c r="CW34" s="592"/>
      <c r="CX34" s="592"/>
      <c r="CY34" s="593"/>
      <c r="CZ34" s="625">
        <v>11.3</v>
      </c>
      <c r="DA34" s="626"/>
      <c r="DB34" s="626"/>
      <c r="DC34" s="627"/>
      <c r="DD34" s="600">
        <v>337383</v>
      </c>
      <c r="DE34" s="592"/>
      <c r="DF34" s="592"/>
      <c r="DG34" s="592"/>
      <c r="DH34" s="592"/>
      <c r="DI34" s="592"/>
      <c r="DJ34" s="592"/>
      <c r="DK34" s="593"/>
      <c r="DL34" s="600">
        <v>239118</v>
      </c>
      <c r="DM34" s="592"/>
      <c r="DN34" s="592"/>
      <c r="DO34" s="592"/>
      <c r="DP34" s="592"/>
      <c r="DQ34" s="592"/>
      <c r="DR34" s="592"/>
      <c r="DS34" s="592"/>
      <c r="DT34" s="592"/>
      <c r="DU34" s="592"/>
      <c r="DV34" s="593"/>
      <c r="DW34" s="596">
        <v>9.6</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194000</v>
      </c>
      <c r="S35" s="592"/>
      <c r="T35" s="592"/>
      <c r="U35" s="592"/>
      <c r="V35" s="592"/>
      <c r="W35" s="592"/>
      <c r="X35" s="592"/>
      <c r="Y35" s="593"/>
      <c r="Z35" s="594">
        <v>4</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518485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31831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7238</v>
      </c>
      <c r="CS35" s="623"/>
      <c r="CT35" s="623"/>
      <c r="CU35" s="623"/>
      <c r="CV35" s="623"/>
      <c r="CW35" s="623"/>
      <c r="CX35" s="623"/>
      <c r="CY35" s="624"/>
      <c r="CZ35" s="625">
        <v>0.2</v>
      </c>
      <c r="DA35" s="626"/>
      <c r="DB35" s="626"/>
      <c r="DC35" s="627"/>
      <c r="DD35" s="600">
        <v>7165</v>
      </c>
      <c r="DE35" s="623"/>
      <c r="DF35" s="623"/>
      <c r="DG35" s="623"/>
      <c r="DH35" s="623"/>
      <c r="DI35" s="623"/>
      <c r="DJ35" s="623"/>
      <c r="DK35" s="624"/>
      <c r="DL35" s="600">
        <v>7165</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4818262</v>
      </c>
      <c r="S36" s="664"/>
      <c r="T36" s="664"/>
      <c r="U36" s="664"/>
      <c r="V36" s="664"/>
      <c r="W36" s="664"/>
      <c r="X36" s="664"/>
      <c r="Y36" s="665"/>
      <c r="Z36" s="666">
        <v>100</v>
      </c>
      <c r="AA36" s="666"/>
      <c r="AB36" s="666"/>
      <c r="AC36" s="666"/>
      <c r="AD36" s="667">
        <v>2306219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190900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13954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372156</v>
      </c>
      <c r="CS36" s="592"/>
      <c r="CT36" s="592"/>
      <c r="CU36" s="592"/>
      <c r="CV36" s="592"/>
      <c r="CW36" s="592"/>
      <c r="CX36" s="592"/>
      <c r="CY36" s="593"/>
      <c r="CZ36" s="625">
        <v>8.6999999999999993</v>
      </c>
      <c r="DA36" s="626"/>
      <c r="DB36" s="626"/>
      <c r="DC36" s="627"/>
      <c r="DD36" s="600">
        <v>348796</v>
      </c>
      <c r="DE36" s="592"/>
      <c r="DF36" s="592"/>
      <c r="DG36" s="592"/>
      <c r="DH36" s="592"/>
      <c r="DI36" s="592"/>
      <c r="DJ36" s="592"/>
      <c r="DK36" s="593"/>
      <c r="DL36" s="600">
        <v>301906</v>
      </c>
      <c r="DM36" s="592"/>
      <c r="DN36" s="592"/>
      <c r="DO36" s="592"/>
      <c r="DP36" s="592"/>
      <c r="DQ36" s="592"/>
      <c r="DR36" s="592"/>
      <c r="DS36" s="592"/>
      <c r="DT36" s="592"/>
      <c r="DU36" s="592"/>
      <c r="DV36" s="593"/>
      <c r="DW36" s="596">
        <v>12.1</v>
      </c>
      <c r="DX36" s="621"/>
      <c r="DY36" s="621"/>
      <c r="DZ36" s="621"/>
      <c r="EA36" s="621"/>
      <c r="EB36" s="621"/>
      <c r="EC36" s="622"/>
    </row>
    <row r="37" spans="2:133" ht="11.25" customHeight="1">
      <c r="AQ37" s="670" t="s">
        <v>314</v>
      </c>
      <c r="AR37" s="671"/>
      <c r="AS37" s="671"/>
      <c r="AT37" s="671"/>
      <c r="AU37" s="671"/>
      <c r="AV37" s="671"/>
      <c r="AW37" s="671"/>
      <c r="AX37" s="671"/>
      <c r="AY37" s="672"/>
      <c r="AZ37" s="591">
        <v>1547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1251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104306</v>
      </c>
      <c r="CS37" s="623"/>
      <c r="CT37" s="623"/>
      <c r="CU37" s="623"/>
      <c r="CV37" s="623"/>
      <c r="CW37" s="623"/>
      <c r="CX37" s="623"/>
      <c r="CY37" s="624"/>
      <c r="CZ37" s="625">
        <v>2.4</v>
      </c>
      <c r="DA37" s="626"/>
      <c r="DB37" s="626"/>
      <c r="DC37" s="627"/>
      <c r="DD37" s="600">
        <v>104306</v>
      </c>
      <c r="DE37" s="623"/>
      <c r="DF37" s="623"/>
      <c r="DG37" s="623"/>
      <c r="DH37" s="623"/>
      <c r="DI37" s="623"/>
      <c r="DJ37" s="623"/>
      <c r="DK37" s="624"/>
      <c r="DL37" s="600">
        <v>78345</v>
      </c>
      <c r="DM37" s="623"/>
      <c r="DN37" s="623"/>
      <c r="DO37" s="623"/>
      <c r="DP37" s="623"/>
      <c r="DQ37" s="623"/>
      <c r="DR37" s="623"/>
      <c r="DS37" s="623"/>
      <c r="DT37" s="623"/>
      <c r="DU37" s="623"/>
      <c r="DV37" s="624"/>
      <c r="DW37" s="596">
        <v>3.1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2258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518485</v>
      </c>
      <c r="CS38" s="592"/>
      <c r="CT38" s="592"/>
      <c r="CU38" s="592"/>
      <c r="CV38" s="592"/>
      <c r="CW38" s="592"/>
      <c r="CX38" s="592"/>
      <c r="CY38" s="593"/>
      <c r="CZ38" s="625">
        <v>12.1</v>
      </c>
      <c r="DA38" s="626"/>
      <c r="DB38" s="626"/>
      <c r="DC38" s="627"/>
      <c r="DD38" s="600">
        <v>466734</v>
      </c>
      <c r="DE38" s="592"/>
      <c r="DF38" s="592"/>
      <c r="DG38" s="592"/>
      <c r="DH38" s="592"/>
      <c r="DI38" s="592"/>
      <c r="DJ38" s="592"/>
      <c r="DK38" s="593"/>
      <c r="DL38" s="600">
        <v>425574</v>
      </c>
      <c r="DM38" s="592"/>
      <c r="DN38" s="592"/>
      <c r="DO38" s="592"/>
      <c r="DP38" s="592"/>
      <c r="DQ38" s="592"/>
      <c r="DR38" s="592"/>
      <c r="DS38" s="592"/>
      <c r="DT38" s="592"/>
      <c r="DU38" s="592"/>
      <c r="DV38" s="593"/>
      <c r="DW38" s="596">
        <v>17</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438808</v>
      </c>
      <c r="CS39" s="623"/>
      <c r="CT39" s="623"/>
      <c r="CU39" s="623"/>
      <c r="CV39" s="623"/>
      <c r="CW39" s="623"/>
      <c r="CX39" s="623"/>
      <c r="CY39" s="624"/>
      <c r="CZ39" s="625">
        <v>10.199999999999999</v>
      </c>
      <c r="DA39" s="626"/>
      <c r="DB39" s="626"/>
      <c r="DC39" s="627"/>
      <c r="DD39" s="600">
        <v>384541</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88765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122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70</v>
      </c>
      <c r="CS40" s="592"/>
      <c r="CT40" s="592"/>
      <c r="CU40" s="592"/>
      <c r="CV40" s="592"/>
      <c r="CW40" s="592"/>
      <c r="CX40" s="592"/>
      <c r="CY40" s="593"/>
      <c r="CZ40" s="625">
        <v>0</v>
      </c>
      <c r="DA40" s="626"/>
      <c r="DB40" s="626"/>
      <c r="DC40" s="627"/>
      <c r="DD40" s="600">
        <v>70</v>
      </c>
      <c r="DE40" s="592"/>
      <c r="DF40" s="592"/>
      <c r="DG40" s="592"/>
      <c r="DH40" s="592"/>
      <c r="DI40" s="592"/>
      <c r="DJ40" s="592"/>
      <c r="DK40" s="593"/>
      <c r="DL40" s="600">
        <v>70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237273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325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956760</v>
      </c>
      <c r="CS42" s="592"/>
      <c r="CT42" s="592"/>
      <c r="CU42" s="592"/>
      <c r="CV42" s="592"/>
      <c r="CW42" s="592"/>
      <c r="CX42" s="592"/>
      <c r="CY42" s="593"/>
      <c r="CZ42" s="625">
        <v>22.3</v>
      </c>
      <c r="DA42" s="674"/>
      <c r="DB42" s="674"/>
      <c r="DC42" s="675"/>
      <c r="DD42" s="600">
        <v>181730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14200</v>
      </c>
      <c r="CS43" s="623"/>
      <c r="CT43" s="623"/>
      <c r="CU43" s="623"/>
      <c r="CV43" s="623"/>
      <c r="CW43" s="623"/>
      <c r="CX43" s="623"/>
      <c r="CY43" s="624"/>
      <c r="CZ43" s="625">
        <v>0.3</v>
      </c>
      <c r="DA43" s="626"/>
      <c r="DB43" s="626"/>
      <c r="DC43" s="627"/>
      <c r="DD43" s="600">
        <v>14200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935130</v>
      </c>
      <c r="CS44" s="592"/>
      <c r="CT44" s="592"/>
      <c r="CU44" s="592"/>
      <c r="CV44" s="592"/>
      <c r="CW44" s="592"/>
      <c r="CX44" s="592"/>
      <c r="CY44" s="593"/>
      <c r="CZ44" s="625">
        <v>21.8</v>
      </c>
      <c r="DA44" s="674"/>
      <c r="DB44" s="674"/>
      <c r="DC44" s="675"/>
      <c r="DD44" s="600">
        <v>160500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559480</v>
      </c>
      <c r="CS45" s="623"/>
      <c r="CT45" s="623"/>
      <c r="CU45" s="623"/>
      <c r="CV45" s="623"/>
      <c r="CW45" s="623"/>
      <c r="CX45" s="623"/>
      <c r="CY45" s="624"/>
      <c r="CZ45" s="625">
        <v>13</v>
      </c>
      <c r="DA45" s="626"/>
      <c r="DB45" s="626"/>
      <c r="DC45" s="627"/>
      <c r="DD45" s="600">
        <v>3340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375650</v>
      </c>
      <c r="CS46" s="592"/>
      <c r="CT46" s="592"/>
      <c r="CU46" s="592"/>
      <c r="CV46" s="592"/>
      <c r="CW46" s="592"/>
      <c r="CX46" s="592"/>
      <c r="CY46" s="593"/>
      <c r="CZ46" s="625">
        <v>8.8000000000000007</v>
      </c>
      <c r="DA46" s="674"/>
      <c r="DB46" s="674"/>
      <c r="DC46" s="675"/>
      <c r="DD46" s="600">
        <v>157160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21630</v>
      </c>
      <c r="CS47" s="623"/>
      <c r="CT47" s="623"/>
      <c r="CU47" s="623"/>
      <c r="CV47" s="623"/>
      <c r="CW47" s="623"/>
      <c r="CX47" s="623"/>
      <c r="CY47" s="624"/>
      <c r="CZ47" s="625">
        <v>0.5</v>
      </c>
      <c r="DA47" s="626"/>
      <c r="DB47" s="626"/>
      <c r="DC47" s="627"/>
      <c r="DD47" s="600">
        <v>21230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4288859</v>
      </c>
      <c r="CS49" s="659"/>
      <c r="CT49" s="659"/>
      <c r="CU49" s="659"/>
      <c r="CV49" s="659"/>
      <c r="CW49" s="659"/>
      <c r="CX49" s="659"/>
      <c r="CY49" s="686"/>
      <c r="CZ49" s="687">
        <v>100</v>
      </c>
      <c r="DA49" s="688"/>
      <c r="DB49" s="688"/>
      <c r="DC49" s="689"/>
      <c r="DD49" s="690">
        <v>2897437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9" zoomScale="70" zoomScaleNormal="70"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4818</v>
      </c>
      <c r="R7" s="721"/>
      <c r="S7" s="721"/>
      <c r="T7" s="721"/>
      <c r="U7" s="721"/>
      <c r="V7" s="721">
        <v>4289</v>
      </c>
      <c r="W7" s="721"/>
      <c r="X7" s="721"/>
      <c r="Y7" s="721"/>
      <c r="Z7" s="721"/>
      <c r="AA7" s="721">
        <v>529</v>
      </c>
      <c r="AB7" s="721"/>
      <c r="AC7" s="721"/>
      <c r="AD7" s="721"/>
      <c r="AE7" s="722"/>
      <c r="AF7" s="723">
        <v>410</v>
      </c>
      <c r="AG7" s="724"/>
      <c r="AH7" s="724"/>
      <c r="AI7" s="724"/>
      <c r="AJ7" s="725"/>
      <c r="AK7" s="760">
        <v>20</v>
      </c>
      <c r="AL7" s="761"/>
      <c r="AM7" s="761"/>
      <c r="AN7" s="761"/>
      <c r="AO7" s="761"/>
      <c r="AP7" s="761">
        <v>2840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4818</v>
      </c>
      <c r="R23" s="780"/>
      <c r="S23" s="780"/>
      <c r="T23" s="780"/>
      <c r="U23" s="780"/>
      <c r="V23" s="780">
        <v>4289</v>
      </c>
      <c r="W23" s="780"/>
      <c r="X23" s="780"/>
      <c r="Y23" s="780"/>
      <c r="Z23" s="780"/>
      <c r="AA23" s="780">
        <v>529</v>
      </c>
      <c r="AB23" s="780"/>
      <c r="AC23" s="780"/>
      <c r="AD23" s="780"/>
      <c r="AE23" s="781"/>
      <c r="AF23" s="782">
        <v>410</v>
      </c>
      <c r="AG23" s="780"/>
      <c r="AH23" s="780"/>
      <c r="AI23" s="780"/>
      <c r="AJ23" s="783"/>
      <c r="AK23" s="784"/>
      <c r="AL23" s="785"/>
      <c r="AM23" s="785"/>
      <c r="AN23" s="785"/>
      <c r="AO23" s="785"/>
      <c r="AP23" s="780">
        <v>2840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1124</v>
      </c>
      <c r="R28" s="809"/>
      <c r="S28" s="809"/>
      <c r="T28" s="809"/>
      <c r="U28" s="809"/>
      <c r="V28" s="809">
        <v>1092</v>
      </c>
      <c r="W28" s="809"/>
      <c r="X28" s="809"/>
      <c r="Y28" s="809"/>
      <c r="Z28" s="809"/>
      <c r="AA28" s="809">
        <v>32</v>
      </c>
      <c r="AB28" s="809"/>
      <c r="AC28" s="809"/>
      <c r="AD28" s="809"/>
      <c r="AE28" s="810"/>
      <c r="AF28" s="811">
        <v>32</v>
      </c>
      <c r="AG28" s="809"/>
      <c r="AH28" s="809"/>
      <c r="AI28" s="809"/>
      <c r="AJ28" s="812"/>
      <c r="AK28" s="813">
        <v>89</v>
      </c>
      <c r="AL28" s="814"/>
      <c r="AM28" s="814"/>
      <c r="AN28" s="814"/>
      <c r="AO28" s="814"/>
      <c r="AP28" s="814">
        <v>49</v>
      </c>
      <c r="AQ28" s="814"/>
      <c r="AR28" s="814"/>
      <c r="AS28" s="814"/>
      <c r="AT28" s="814"/>
      <c r="AU28" s="804" t="s">
        <v>546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765</v>
      </c>
      <c r="R29" s="745"/>
      <c r="S29" s="745"/>
      <c r="T29" s="745"/>
      <c r="U29" s="745"/>
      <c r="V29" s="745">
        <v>690</v>
      </c>
      <c r="W29" s="745"/>
      <c r="X29" s="745"/>
      <c r="Y29" s="745"/>
      <c r="Z29" s="745"/>
      <c r="AA29" s="745">
        <v>74</v>
      </c>
      <c r="AB29" s="745"/>
      <c r="AC29" s="745"/>
      <c r="AD29" s="745"/>
      <c r="AE29" s="746"/>
      <c r="AF29" s="747">
        <v>74</v>
      </c>
      <c r="AG29" s="748"/>
      <c r="AH29" s="748"/>
      <c r="AI29" s="748"/>
      <c r="AJ29" s="749"/>
      <c r="AK29" s="817">
        <v>125</v>
      </c>
      <c r="AL29" s="804"/>
      <c r="AM29" s="804"/>
      <c r="AN29" s="804"/>
      <c r="AO29" s="804"/>
      <c r="AP29" s="804" t="s">
        <v>545</v>
      </c>
      <c r="AQ29" s="804"/>
      <c r="AR29" s="804"/>
      <c r="AS29" s="804"/>
      <c r="AT29" s="804"/>
      <c r="AU29" s="804" t="s">
        <v>546</v>
      </c>
      <c r="AV29" s="804"/>
      <c r="AW29" s="804"/>
      <c r="AX29" s="804"/>
      <c r="AY29" s="804"/>
      <c r="AZ29" s="818"/>
      <c r="BA29" s="818"/>
      <c r="BB29" s="818"/>
      <c r="BC29" s="818"/>
      <c r="BD29" s="818"/>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90</v>
      </c>
      <c r="R30" s="745"/>
      <c r="S30" s="745"/>
      <c r="T30" s="745"/>
      <c r="U30" s="745"/>
      <c r="V30" s="745">
        <v>88</v>
      </c>
      <c r="W30" s="745"/>
      <c r="X30" s="745"/>
      <c r="Y30" s="745"/>
      <c r="Z30" s="745"/>
      <c r="AA30" s="745">
        <v>2</v>
      </c>
      <c r="AB30" s="745"/>
      <c r="AC30" s="745"/>
      <c r="AD30" s="745"/>
      <c r="AE30" s="746"/>
      <c r="AF30" s="747">
        <v>2</v>
      </c>
      <c r="AG30" s="748"/>
      <c r="AH30" s="748"/>
      <c r="AI30" s="748"/>
      <c r="AJ30" s="749"/>
      <c r="AK30" s="817">
        <v>27</v>
      </c>
      <c r="AL30" s="804"/>
      <c r="AM30" s="804"/>
      <c r="AN30" s="804"/>
      <c r="AO30" s="804"/>
      <c r="AP30" s="804" t="s">
        <v>546</v>
      </c>
      <c r="AQ30" s="804"/>
      <c r="AR30" s="804"/>
      <c r="AS30" s="804"/>
      <c r="AT30" s="804"/>
      <c r="AU30" s="804" t="s">
        <v>546</v>
      </c>
      <c r="AV30" s="804"/>
      <c r="AW30" s="804"/>
      <c r="AX30" s="804"/>
      <c r="AY30" s="804"/>
      <c r="AZ30" s="818"/>
      <c r="BA30" s="818"/>
      <c r="BB30" s="818"/>
      <c r="BC30" s="818"/>
      <c r="BD30" s="818"/>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96</v>
      </c>
      <c r="R31" s="745"/>
      <c r="S31" s="745"/>
      <c r="T31" s="745"/>
      <c r="U31" s="745"/>
      <c r="V31" s="745">
        <v>108</v>
      </c>
      <c r="W31" s="745"/>
      <c r="X31" s="745"/>
      <c r="Y31" s="745"/>
      <c r="Z31" s="745"/>
      <c r="AA31" s="745">
        <v>-12</v>
      </c>
      <c r="AB31" s="745"/>
      <c r="AC31" s="745"/>
      <c r="AD31" s="745"/>
      <c r="AE31" s="746"/>
      <c r="AF31" s="747">
        <v>206</v>
      </c>
      <c r="AG31" s="748"/>
      <c r="AH31" s="748"/>
      <c r="AI31" s="748"/>
      <c r="AJ31" s="749"/>
      <c r="AK31" s="817" t="s">
        <v>547</v>
      </c>
      <c r="AL31" s="804"/>
      <c r="AM31" s="804"/>
      <c r="AN31" s="804"/>
      <c r="AO31" s="804"/>
      <c r="AP31" s="804">
        <v>274</v>
      </c>
      <c r="AQ31" s="804"/>
      <c r="AR31" s="804"/>
      <c r="AS31" s="804"/>
      <c r="AT31" s="804"/>
      <c r="AU31" s="804">
        <v>0</v>
      </c>
      <c r="AV31" s="804"/>
      <c r="AW31" s="804"/>
      <c r="AX31" s="804"/>
      <c r="AY31" s="804"/>
      <c r="AZ31" s="818" t="s">
        <v>532</v>
      </c>
      <c r="BA31" s="818"/>
      <c r="BB31" s="818"/>
      <c r="BC31" s="818"/>
      <c r="BD31" s="818"/>
      <c r="BE31" s="815" t="s">
        <v>383</v>
      </c>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371</v>
      </c>
      <c r="R32" s="745"/>
      <c r="S32" s="745"/>
      <c r="T32" s="745"/>
      <c r="U32" s="745"/>
      <c r="V32" s="745">
        <v>362</v>
      </c>
      <c r="W32" s="745"/>
      <c r="X32" s="745"/>
      <c r="Y32" s="745"/>
      <c r="Z32" s="745"/>
      <c r="AA32" s="745">
        <v>9</v>
      </c>
      <c r="AB32" s="745"/>
      <c r="AC32" s="745"/>
      <c r="AD32" s="745"/>
      <c r="AE32" s="746"/>
      <c r="AF32" s="747">
        <v>9</v>
      </c>
      <c r="AG32" s="748"/>
      <c r="AH32" s="748"/>
      <c r="AI32" s="748"/>
      <c r="AJ32" s="749"/>
      <c r="AK32" s="817">
        <v>191</v>
      </c>
      <c r="AL32" s="804"/>
      <c r="AM32" s="804"/>
      <c r="AN32" s="804"/>
      <c r="AO32" s="804"/>
      <c r="AP32" s="804">
        <v>3028</v>
      </c>
      <c r="AQ32" s="804"/>
      <c r="AR32" s="804"/>
      <c r="AS32" s="804"/>
      <c r="AT32" s="804"/>
      <c r="AU32" s="804">
        <v>2044</v>
      </c>
      <c r="AV32" s="804"/>
      <c r="AW32" s="804"/>
      <c r="AX32" s="804"/>
      <c r="AY32" s="804"/>
      <c r="AZ32" s="818" t="s">
        <v>532</v>
      </c>
      <c r="BA32" s="818"/>
      <c r="BB32" s="818"/>
      <c r="BC32" s="818"/>
      <c r="BD32" s="818"/>
      <c r="BE32" s="815" t="s">
        <v>385</v>
      </c>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60</v>
      </c>
      <c r="R33" s="745"/>
      <c r="S33" s="745"/>
      <c r="T33" s="745"/>
      <c r="U33" s="745"/>
      <c r="V33" s="745">
        <v>60</v>
      </c>
      <c r="W33" s="745"/>
      <c r="X33" s="745"/>
      <c r="Y33" s="745"/>
      <c r="Z33" s="745"/>
      <c r="AA33" s="745">
        <v>1</v>
      </c>
      <c r="AB33" s="745"/>
      <c r="AC33" s="745"/>
      <c r="AD33" s="745"/>
      <c r="AE33" s="746"/>
      <c r="AF33" s="747">
        <v>1</v>
      </c>
      <c r="AG33" s="748"/>
      <c r="AH33" s="748"/>
      <c r="AI33" s="748"/>
      <c r="AJ33" s="749"/>
      <c r="AK33" s="817">
        <v>2</v>
      </c>
      <c r="AL33" s="804"/>
      <c r="AM33" s="804"/>
      <c r="AN33" s="804"/>
      <c r="AO33" s="804"/>
      <c r="AP33" s="804">
        <v>151</v>
      </c>
      <c r="AQ33" s="804"/>
      <c r="AR33" s="804"/>
      <c r="AS33" s="804"/>
      <c r="AT33" s="804"/>
      <c r="AU33" s="804">
        <v>13</v>
      </c>
      <c r="AV33" s="804"/>
      <c r="AW33" s="804"/>
      <c r="AX33" s="804"/>
      <c r="AY33" s="804"/>
      <c r="AZ33" s="818" t="s">
        <v>533</v>
      </c>
      <c r="BA33" s="818"/>
      <c r="BB33" s="818"/>
      <c r="BC33" s="818"/>
      <c r="BD33" s="818"/>
      <c r="BE33" s="815" t="s">
        <v>385</v>
      </c>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7"/>
      <c r="AL34" s="804"/>
      <c r="AM34" s="804"/>
      <c r="AN34" s="804"/>
      <c r="AO34" s="804"/>
      <c r="AP34" s="804"/>
      <c r="AQ34" s="804"/>
      <c r="AR34" s="804"/>
      <c r="AS34" s="804"/>
      <c r="AT34" s="804"/>
      <c r="AU34" s="804"/>
      <c r="AV34" s="804"/>
      <c r="AW34" s="804"/>
      <c r="AX34" s="804"/>
      <c r="AY34" s="804"/>
      <c r="AZ34" s="818"/>
      <c r="BA34" s="818"/>
      <c r="BB34" s="818"/>
      <c r="BC34" s="818"/>
      <c r="BD34" s="818"/>
      <c r="BE34" s="815"/>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7"/>
      <c r="AL35" s="804"/>
      <c r="AM35" s="804"/>
      <c r="AN35" s="804"/>
      <c r="AO35" s="804"/>
      <c r="AP35" s="804"/>
      <c r="AQ35" s="804"/>
      <c r="AR35" s="804"/>
      <c r="AS35" s="804"/>
      <c r="AT35" s="804"/>
      <c r="AU35" s="804"/>
      <c r="AV35" s="804"/>
      <c r="AW35" s="804"/>
      <c r="AX35" s="804"/>
      <c r="AY35" s="804"/>
      <c r="AZ35" s="818"/>
      <c r="BA35" s="818"/>
      <c r="BB35" s="818"/>
      <c r="BC35" s="818"/>
      <c r="BD35" s="818"/>
      <c r="BE35" s="815"/>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7"/>
      <c r="AL36" s="804"/>
      <c r="AM36" s="804"/>
      <c r="AN36" s="804"/>
      <c r="AO36" s="804"/>
      <c r="AP36" s="804"/>
      <c r="AQ36" s="804"/>
      <c r="AR36" s="804"/>
      <c r="AS36" s="804"/>
      <c r="AT36" s="804"/>
      <c r="AU36" s="804"/>
      <c r="AV36" s="804"/>
      <c r="AW36" s="804"/>
      <c r="AX36" s="804"/>
      <c r="AY36" s="804"/>
      <c r="AZ36" s="818"/>
      <c r="BA36" s="818"/>
      <c r="BB36" s="818"/>
      <c r="BC36" s="818"/>
      <c r="BD36" s="818"/>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7"/>
      <c r="AL37" s="804"/>
      <c r="AM37" s="804"/>
      <c r="AN37" s="804"/>
      <c r="AO37" s="804"/>
      <c r="AP37" s="804"/>
      <c r="AQ37" s="804"/>
      <c r="AR37" s="804"/>
      <c r="AS37" s="804"/>
      <c r="AT37" s="804"/>
      <c r="AU37" s="804"/>
      <c r="AV37" s="804"/>
      <c r="AW37" s="804"/>
      <c r="AX37" s="804"/>
      <c r="AY37" s="804"/>
      <c r="AZ37" s="818"/>
      <c r="BA37" s="818"/>
      <c r="BB37" s="818"/>
      <c r="BC37" s="818"/>
      <c r="BD37" s="818"/>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04"/>
      <c r="AM38" s="804"/>
      <c r="AN38" s="804"/>
      <c r="AO38" s="804"/>
      <c r="AP38" s="804"/>
      <c r="AQ38" s="804"/>
      <c r="AR38" s="804"/>
      <c r="AS38" s="804"/>
      <c r="AT38" s="804"/>
      <c r="AU38" s="804"/>
      <c r="AV38" s="804"/>
      <c r="AW38" s="804"/>
      <c r="AX38" s="804"/>
      <c r="AY38" s="804"/>
      <c r="AZ38" s="818"/>
      <c r="BA38" s="818"/>
      <c r="BB38" s="818"/>
      <c r="BC38" s="818"/>
      <c r="BD38" s="818"/>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04"/>
      <c r="AM39" s="804"/>
      <c r="AN39" s="804"/>
      <c r="AO39" s="804"/>
      <c r="AP39" s="804"/>
      <c r="AQ39" s="804"/>
      <c r="AR39" s="804"/>
      <c r="AS39" s="804"/>
      <c r="AT39" s="804"/>
      <c r="AU39" s="804"/>
      <c r="AV39" s="804"/>
      <c r="AW39" s="804"/>
      <c r="AX39" s="804"/>
      <c r="AY39" s="804"/>
      <c r="AZ39" s="818"/>
      <c r="BA39" s="818"/>
      <c r="BB39" s="818"/>
      <c r="BC39" s="818"/>
      <c r="BD39" s="818"/>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04"/>
      <c r="AM40" s="804"/>
      <c r="AN40" s="804"/>
      <c r="AO40" s="804"/>
      <c r="AP40" s="804"/>
      <c r="AQ40" s="804"/>
      <c r="AR40" s="804"/>
      <c r="AS40" s="804"/>
      <c r="AT40" s="804"/>
      <c r="AU40" s="804"/>
      <c r="AV40" s="804"/>
      <c r="AW40" s="804"/>
      <c r="AX40" s="804"/>
      <c r="AY40" s="804"/>
      <c r="AZ40" s="818"/>
      <c r="BA40" s="818"/>
      <c r="BB40" s="818"/>
      <c r="BC40" s="818"/>
      <c r="BD40" s="818"/>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04"/>
      <c r="AM41" s="804"/>
      <c r="AN41" s="804"/>
      <c r="AO41" s="804"/>
      <c r="AP41" s="804"/>
      <c r="AQ41" s="804"/>
      <c r="AR41" s="804"/>
      <c r="AS41" s="804"/>
      <c r="AT41" s="804"/>
      <c r="AU41" s="804"/>
      <c r="AV41" s="804"/>
      <c r="AW41" s="804"/>
      <c r="AX41" s="804"/>
      <c r="AY41" s="804"/>
      <c r="AZ41" s="818"/>
      <c r="BA41" s="818"/>
      <c r="BB41" s="818"/>
      <c r="BC41" s="818"/>
      <c r="BD41" s="818"/>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04"/>
      <c r="AM42" s="804"/>
      <c r="AN42" s="804"/>
      <c r="AO42" s="804"/>
      <c r="AP42" s="804"/>
      <c r="AQ42" s="804"/>
      <c r="AR42" s="804"/>
      <c r="AS42" s="804"/>
      <c r="AT42" s="804"/>
      <c r="AU42" s="804"/>
      <c r="AV42" s="804"/>
      <c r="AW42" s="804"/>
      <c r="AX42" s="804"/>
      <c r="AY42" s="804"/>
      <c r="AZ42" s="818"/>
      <c r="BA42" s="818"/>
      <c r="BB42" s="818"/>
      <c r="BC42" s="818"/>
      <c r="BD42" s="818"/>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04"/>
      <c r="AM43" s="804"/>
      <c r="AN43" s="804"/>
      <c r="AO43" s="804"/>
      <c r="AP43" s="804"/>
      <c r="AQ43" s="804"/>
      <c r="AR43" s="804"/>
      <c r="AS43" s="804"/>
      <c r="AT43" s="804"/>
      <c r="AU43" s="804"/>
      <c r="AV43" s="804"/>
      <c r="AW43" s="804"/>
      <c r="AX43" s="804"/>
      <c r="AY43" s="804"/>
      <c r="AZ43" s="818"/>
      <c r="BA43" s="818"/>
      <c r="BB43" s="818"/>
      <c r="BC43" s="818"/>
      <c r="BD43" s="818"/>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04"/>
      <c r="AM44" s="804"/>
      <c r="AN44" s="804"/>
      <c r="AO44" s="804"/>
      <c r="AP44" s="804"/>
      <c r="AQ44" s="804"/>
      <c r="AR44" s="804"/>
      <c r="AS44" s="804"/>
      <c r="AT44" s="804"/>
      <c r="AU44" s="804"/>
      <c r="AV44" s="804"/>
      <c r="AW44" s="804"/>
      <c r="AX44" s="804"/>
      <c r="AY44" s="804"/>
      <c r="AZ44" s="818"/>
      <c r="BA44" s="818"/>
      <c r="BB44" s="818"/>
      <c r="BC44" s="818"/>
      <c r="BD44" s="818"/>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04"/>
      <c r="AM45" s="804"/>
      <c r="AN45" s="804"/>
      <c r="AO45" s="804"/>
      <c r="AP45" s="804"/>
      <c r="AQ45" s="804"/>
      <c r="AR45" s="804"/>
      <c r="AS45" s="804"/>
      <c r="AT45" s="804"/>
      <c r="AU45" s="804"/>
      <c r="AV45" s="804"/>
      <c r="AW45" s="804"/>
      <c r="AX45" s="804"/>
      <c r="AY45" s="804"/>
      <c r="AZ45" s="818"/>
      <c r="BA45" s="818"/>
      <c r="BB45" s="818"/>
      <c r="BC45" s="818"/>
      <c r="BD45" s="818"/>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04"/>
      <c r="AM46" s="804"/>
      <c r="AN46" s="804"/>
      <c r="AO46" s="804"/>
      <c r="AP46" s="804"/>
      <c r="AQ46" s="804"/>
      <c r="AR46" s="804"/>
      <c r="AS46" s="804"/>
      <c r="AT46" s="804"/>
      <c r="AU46" s="804"/>
      <c r="AV46" s="804"/>
      <c r="AW46" s="804"/>
      <c r="AX46" s="804"/>
      <c r="AY46" s="804"/>
      <c r="AZ46" s="818"/>
      <c r="BA46" s="818"/>
      <c r="BB46" s="818"/>
      <c r="BC46" s="818"/>
      <c r="BD46" s="818"/>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04"/>
      <c r="AM47" s="804"/>
      <c r="AN47" s="804"/>
      <c r="AO47" s="804"/>
      <c r="AP47" s="804"/>
      <c r="AQ47" s="804"/>
      <c r="AR47" s="804"/>
      <c r="AS47" s="804"/>
      <c r="AT47" s="804"/>
      <c r="AU47" s="804"/>
      <c r="AV47" s="804"/>
      <c r="AW47" s="804"/>
      <c r="AX47" s="804"/>
      <c r="AY47" s="804"/>
      <c r="AZ47" s="818"/>
      <c r="BA47" s="818"/>
      <c r="BB47" s="818"/>
      <c r="BC47" s="818"/>
      <c r="BD47" s="818"/>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04"/>
      <c r="AM48" s="804"/>
      <c r="AN48" s="804"/>
      <c r="AO48" s="804"/>
      <c r="AP48" s="804"/>
      <c r="AQ48" s="804"/>
      <c r="AR48" s="804"/>
      <c r="AS48" s="804"/>
      <c r="AT48" s="804"/>
      <c r="AU48" s="804"/>
      <c r="AV48" s="804"/>
      <c r="AW48" s="804"/>
      <c r="AX48" s="804"/>
      <c r="AY48" s="804"/>
      <c r="AZ48" s="818"/>
      <c r="BA48" s="818"/>
      <c r="BB48" s="818"/>
      <c r="BC48" s="818"/>
      <c r="BD48" s="818"/>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04"/>
      <c r="AM49" s="804"/>
      <c r="AN49" s="804"/>
      <c r="AO49" s="804"/>
      <c r="AP49" s="804"/>
      <c r="AQ49" s="804"/>
      <c r="AR49" s="804"/>
      <c r="AS49" s="804"/>
      <c r="AT49" s="804"/>
      <c r="AU49" s="804"/>
      <c r="AV49" s="804"/>
      <c r="AW49" s="804"/>
      <c r="AX49" s="804"/>
      <c r="AY49" s="804"/>
      <c r="AZ49" s="818"/>
      <c r="BA49" s="818"/>
      <c r="BB49" s="818"/>
      <c r="BC49" s="818"/>
      <c r="BD49" s="818"/>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5"/>
      <c r="BF62" s="815"/>
      <c r="BG62" s="815"/>
      <c r="BH62" s="815"/>
      <c r="BI62" s="816"/>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324</v>
      </c>
      <c r="AG63" s="828"/>
      <c r="AH63" s="828"/>
      <c r="AI63" s="828"/>
      <c r="AJ63" s="829"/>
      <c r="AK63" s="830"/>
      <c r="AL63" s="825"/>
      <c r="AM63" s="825"/>
      <c r="AN63" s="825"/>
      <c r="AO63" s="825"/>
      <c r="AP63" s="828">
        <v>3179</v>
      </c>
      <c r="AQ63" s="828"/>
      <c r="AR63" s="828"/>
      <c r="AS63" s="828"/>
      <c r="AT63" s="828"/>
      <c r="AU63" s="828">
        <v>2057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6" t="s">
        <v>534</v>
      </c>
      <c r="C68" s="857"/>
      <c r="D68" s="857"/>
      <c r="E68" s="857"/>
      <c r="F68" s="857"/>
      <c r="G68" s="857"/>
      <c r="H68" s="857"/>
      <c r="I68" s="857"/>
      <c r="J68" s="857"/>
      <c r="K68" s="857"/>
      <c r="L68" s="857"/>
      <c r="M68" s="857"/>
      <c r="N68" s="857"/>
      <c r="O68" s="857"/>
      <c r="P68" s="858"/>
      <c r="Q68" s="859">
        <v>9</v>
      </c>
      <c r="R68" s="853"/>
      <c r="S68" s="853"/>
      <c r="T68" s="853"/>
      <c r="U68" s="853"/>
      <c r="V68" s="853">
        <v>1</v>
      </c>
      <c r="W68" s="853"/>
      <c r="X68" s="853"/>
      <c r="Y68" s="853"/>
      <c r="Z68" s="853"/>
      <c r="AA68" s="853">
        <v>9</v>
      </c>
      <c r="AB68" s="853"/>
      <c r="AC68" s="853"/>
      <c r="AD68" s="853"/>
      <c r="AE68" s="853"/>
      <c r="AF68" s="853">
        <v>9</v>
      </c>
      <c r="AG68" s="853"/>
      <c r="AH68" s="853"/>
      <c r="AI68" s="853"/>
      <c r="AJ68" s="853"/>
      <c r="AK68" s="852" t="s">
        <v>543</v>
      </c>
      <c r="AL68" s="853"/>
      <c r="AM68" s="853"/>
      <c r="AN68" s="853"/>
      <c r="AO68" s="853"/>
      <c r="AP68" s="852" t="s">
        <v>543</v>
      </c>
      <c r="AQ68" s="853"/>
      <c r="AR68" s="853"/>
      <c r="AS68" s="853"/>
      <c r="AT68" s="853"/>
      <c r="AU68" s="852" t="s">
        <v>543</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0" t="s">
        <v>535</v>
      </c>
      <c r="C69" s="861"/>
      <c r="D69" s="861"/>
      <c r="E69" s="861"/>
      <c r="F69" s="861"/>
      <c r="G69" s="861"/>
      <c r="H69" s="861"/>
      <c r="I69" s="861"/>
      <c r="J69" s="861"/>
      <c r="K69" s="861"/>
      <c r="L69" s="861"/>
      <c r="M69" s="861"/>
      <c r="N69" s="861"/>
      <c r="O69" s="861"/>
      <c r="P69" s="862"/>
      <c r="Q69" s="863">
        <v>4676</v>
      </c>
      <c r="R69" s="804"/>
      <c r="S69" s="804"/>
      <c r="T69" s="804"/>
      <c r="U69" s="804"/>
      <c r="V69" s="804">
        <v>4591</v>
      </c>
      <c r="W69" s="804"/>
      <c r="X69" s="804"/>
      <c r="Y69" s="804"/>
      <c r="Z69" s="804"/>
      <c r="AA69" s="804">
        <v>86</v>
      </c>
      <c r="AB69" s="804"/>
      <c r="AC69" s="804"/>
      <c r="AD69" s="804"/>
      <c r="AE69" s="804"/>
      <c r="AF69" s="804">
        <v>82</v>
      </c>
      <c r="AG69" s="804"/>
      <c r="AH69" s="804"/>
      <c r="AI69" s="804"/>
      <c r="AJ69" s="804"/>
      <c r="AK69" s="804">
        <v>113</v>
      </c>
      <c r="AL69" s="804"/>
      <c r="AM69" s="804"/>
      <c r="AN69" s="804"/>
      <c r="AO69" s="804"/>
      <c r="AP69" s="804">
        <v>3117</v>
      </c>
      <c r="AQ69" s="804"/>
      <c r="AR69" s="804"/>
      <c r="AS69" s="804"/>
      <c r="AT69" s="804"/>
      <c r="AU69" s="804">
        <v>83</v>
      </c>
      <c r="AV69" s="804"/>
      <c r="AW69" s="804"/>
      <c r="AX69" s="804"/>
      <c r="AY69" s="804"/>
      <c r="AZ69" s="864"/>
      <c r="BA69" s="864"/>
      <c r="BB69" s="864"/>
      <c r="BC69" s="864"/>
      <c r="BD69" s="86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0" t="s">
        <v>536</v>
      </c>
      <c r="C70" s="861"/>
      <c r="D70" s="861"/>
      <c r="E70" s="861"/>
      <c r="F70" s="861"/>
      <c r="G70" s="861"/>
      <c r="H70" s="861"/>
      <c r="I70" s="861"/>
      <c r="J70" s="861"/>
      <c r="K70" s="861"/>
      <c r="L70" s="861"/>
      <c r="M70" s="861"/>
      <c r="N70" s="861"/>
      <c r="O70" s="861"/>
      <c r="P70" s="862"/>
      <c r="Q70" s="863">
        <v>5554</v>
      </c>
      <c r="R70" s="804"/>
      <c r="S70" s="804"/>
      <c r="T70" s="804"/>
      <c r="U70" s="804"/>
      <c r="V70" s="804">
        <v>5524</v>
      </c>
      <c r="W70" s="804"/>
      <c r="X70" s="804"/>
      <c r="Y70" s="804"/>
      <c r="Z70" s="804"/>
      <c r="AA70" s="804">
        <v>30</v>
      </c>
      <c r="AB70" s="804"/>
      <c r="AC70" s="804"/>
      <c r="AD70" s="804"/>
      <c r="AE70" s="804"/>
      <c r="AF70" s="804">
        <v>30</v>
      </c>
      <c r="AG70" s="804"/>
      <c r="AH70" s="804"/>
      <c r="AI70" s="804"/>
      <c r="AJ70" s="804"/>
      <c r="AK70" s="804">
        <v>923</v>
      </c>
      <c r="AL70" s="804"/>
      <c r="AM70" s="804"/>
      <c r="AN70" s="804"/>
      <c r="AO70" s="804"/>
      <c r="AP70" s="866" t="s">
        <v>544</v>
      </c>
      <c r="AQ70" s="867"/>
      <c r="AR70" s="867"/>
      <c r="AS70" s="867"/>
      <c r="AT70" s="817"/>
      <c r="AU70" s="866" t="s">
        <v>544</v>
      </c>
      <c r="AV70" s="867"/>
      <c r="AW70" s="867"/>
      <c r="AX70" s="867"/>
      <c r="AY70" s="817"/>
      <c r="AZ70" s="864"/>
      <c r="BA70" s="864"/>
      <c r="BB70" s="864"/>
      <c r="BC70" s="864"/>
      <c r="BD70" s="86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0" t="s">
        <v>537</v>
      </c>
      <c r="C71" s="861"/>
      <c r="D71" s="861"/>
      <c r="E71" s="861"/>
      <c r="F71" s="861"/>
      <c r="G71" s="861"/>
      <c r="H71" s="861"/>
      <c r="I71" s="861"/>
      <c r="J71" s="861"/>
      <c r="K71" s="861"/>
      <c r="L71" s="861"/>
      <c r="M71" s="861"/>
      <c r="N71" s="861"/>
      <c r="O71" s="861"/>
      <c r="P71" s="862"/>
      <c r="Q71" s="863">
        <v>109</v>
      </c>
      <c r="R71" s="804"/>
      <c r="S71" s="804"/>
      <c r="T71" s="804"/>
      <c r="U71" s="804"/>
      <c r="V71" s="804">
        <v>99</v>
      </c>
      <c r="W71" s="804"/>
      <c r="X71" s="804"/>
      <c r="Y71" s="804"/>
      <c r="Z71" s="804"/>
      <c r="AA71" s="804">
        <v>10</v>
      </c>
      <c r="AB71" s="804"/>
      <c r="AC71" s="804"/>
      <c r="AD71" s="804"/>
      <c r="AE71" s="804"/>
      <c r="AF71" s="804">
        <v>10</v>
      </c>
      <c r="AG71" s="804"/>
      <c r="AH71" s="804"/>
      <c r="AI71" s="804"/>
      <c r="AJ71" s="804"/>
      <c r="AK71" s="804">
        <v>0</v>
      </c>
      <c r="AL71" s="804"/>
      <c r="AM71" s="804"/>
      <c r="AN71" s="804"/>
      <c r="AO71" s="804"/>
      <c r="AP71" s="866" t="s">
        <v>544</v>
      </c>
      <c r="AQ71" s="867"/>
      <c r="AR71" s="867"/>
      <c r="AS71" s="867"/>
      <c r="AT71" s="817"/>
      <c r="AU71" s="866" t="s">
        <v>544</v>
      </c>
      <c r="AV71" s="867"/>
      <c r="AW71" s="867"/>
      <c r="AX71" s="867"/>
      <c r="AY71" s="817"/>
      <c r="AZ71" s="864"/>
      <c r="BA71" s="864"/>
      <c r="BB71" s="864"/>
      <c r="BC71" s="864"/>
      <c r="BD71" s="86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0" t="s">
        <v>538</v>
      </c>
      <c r="C72" s="861"/>
      <c r="D72" s="861"/>
      <c r="E72" s="861"/>
      <c r="F72" s="861"/>
      <c r="G72" s="861"/>
      <c r="H72" s="861"/>
      <c r="I72" s="861"/>
      <c r="J72" s="861"/>
      <c r="K72" s="861"/>
      <c r="L72" s="861"/>
      <c r="M72" s="861"/>
      <c r="N72" s="861"/>
      <c r="O72" s="861"/>
      <c r="P72" s="862"/>
      <c r="Q72" s="863">
        <v>35</v>
      </c>
      <c r="R72" s="804"/>
      <c r="S72" s="804"/>
      <c r="T72" s="804"/>
      <c r="U72" s="804"/>
      <c r="V72" s="804">
        <v>55</v>
      </c>
      <c r="W72" s="804"/>
      <c r="X72" s="804"/>
      <c r="Y72" s="804"/>
      <c r="Z72" s="804"/>
      <c r="AA72" s="804">
        <v>-20</v>
      </c>
      <c r="AB72" s="804"/>
      <c r="AC72" s="804"/>
      <c r="AD72" s="804"/>
      <c r="AE72" s="804"/>
      <c r="AF72" s="804">
        <v>5</v>
      </c>
      <c r="AG72" s="804"/>
      <c r="AH72" s="804"/>
      <c r="AI72" s="804"/>
      <c r="AJ72" s="804"/>
      <c r="AK72" s="866" t="s">
        <v>544</v>
      </c>
      <c r="AL72" s="867"/>
      <c r="AM72" s="867"/>
      <c r="AN72" s="867"/>
      <c r="AO72" s="817"/>
      <c r="AP72" s="866" t="s">
        <v>544</v>
      </c>
      <c r="AQ72" s="867"/>
      <c r="AR72" s="867"/>
      <c r="AS72" s="867"/>
      <c r="AT72" s="817"/>
      <c r="AU72" s="866" t="s">
        <v>544</v>
      </c>
      <c r="AV72" s="867"/>
      <c r="AW72" s="867"/>
      <c r="AX72" s="867"/>
      <c r="AY72" s="817"/>
      <c r="AZ72" s="864"/>
      <c r="BA72" s="864"/>
      <c r="BB72" s="864"/>
      <c r="BC72" s="864"/>
      <c r="BD72" s="86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0" t="s">
        <v>539</v>
      </c>
      <c r="C73" s="861"/>
      <c r="D73" s="861"/>
      <c r="E73" s="861"/>
      <c r="F73" s="861"/>
      <c r="G73" s="861"/>
      <c r="H73" s="861"/>
      <c r="I73" s="861"/>
      <c r="J73" s="861"/>
      <c r="K73" s="861"/>
      <c r="L73" s="861"/>
      <c r="M73" s="861"/>
      <c r="N73" s="861"/>
      <c r="O73" s="861"/>
      <c r="P73" s="862"/>
      <c r="Q73" s="863">
        <v>745</v>
      </c>
      <c r="R73" s="804"/>
      <c r="S73" s="804"/>
      <c r="T73" s="804"/>
      <c r="U73" s="804"/>
      <c r="V73" s="804">
        <v>125</v>
      </c>
      <c r="W73" s="804"/>
      <c r="X73" s="804"/>
      <c r="Y73" s="804"/>
      <c r="Z73" s="804"/>
      <c r="AA73" s="804">
        <v>620</v>
      </c>
      <c r="AB73" s="804"/>
      <c r="AC73" s="804"/>
      <c r="AD73" s="804"/>
      <c r="AE73" s="804"/>
      <c r="AF73" s="804">
        <v>595</v>
      </c>
      <c r="AG73" s="804"/>
      <c r="AH73" s="804"/>
      <c r="AI73" s="804"/>
      <c r="AJ73" s="804"/>
      <c r="AK73" s="804">
        <v>6</v>
      </c>
      <c r="AL73" s="804"/>
      <c r="AM73" s="804"/>
      <c r="AN73" s="804"/>
      <c r="AO73" s="804"/>
      <c r="AP73" s="804">
        <v>280</v>
      </c>
      <c r="AQ73" s="804"/>
      <c r="AR73" s="804"/>
      <c r="AS73" s="804"/>
      <c r="AT73" s="804"/>
      <c r="AU73" s="804">
        <v>27</v>
      </c>
      <c r="AV73" s="804"/>
      <c r="AW73" s="804"/>
      <c r="AX73" s="804"/>
      <c r="AY73" s="804"/>
      <c r="AZ73" s="864"/>
      <c r="BA73" s="864"/>
      <c r="BB73" s="864"/>
      <c r="BC73" s="864"/>
      <c r="BD73" s="86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0" t="s">
        <v>540</v>
      </c>
      <c r="C74" s="861"/>
      <c r="D74" s="861"/>
      <c r="E74" s="861"/>
      <c r="F74" s="861"/>
      <c r="G74" s="861"/>
      <c r="H74" s="861"/>
      <c r="I74" s="861"/>
      <c r="J74" s="861"/>
      <c r="K74" s="861"/>
      <c r="L74" s="861"/>
      <c r="M74" s="861"/>
      <c r="N74" s="861"/>
      <c r="O74" s="861"/>
      <c r="P74" s="862"/>
      <c r="Q74" s="863">
        <v>977</v>
      </c>
      <c r="R74" s="804"/>
      <c r="S74" s="804"/>
      <c r="T74" s="804"/>
      <c r="U74" s="804"/>
      <c r="V74" s="804">
        <v>928</v>
      </c>
      <c r="W74" s="804"/>
      <c r="X74" s="804"/>
      <c r="Y74" s="804"/>
      <c r="Z74" s="804"/>
      <c r="AA74" s="804">
        <v>50</v>
      </c>
      <c r="AB74" s="804"/>
      <c r="AC74" s="804"/>
      <c r="AD74" s="804"/>
      <c r="AE74" s="804"/>
      <c r="AF74" s="804">
        <v>50</v>
      </c>
      <c r="AG74" s="804"/>
      <c r="AH74" s="804"/>
      <c r="AI74" s="804"/>
      <c r="AJ74" s="804"/>
      <c r="AK74" s="804">
        <v>13</v>
      </c>
      <c r="AL74" s="804"/>
      <c r="AM74" s="804"/>
      <c r="AN74" s="804"/>
      <c r="AO74" s="804"/>
      <c r="AP74" s="866" t="s">
        <v>544</v>
      </c>
      <c r="AQ74" s="867"/>
      <c r="AR74" s="867"/>
      <c r="AS74" s="867"/>
      <c r="AT74" s="817"/>
      <c r="AU74" s="866" t="s">
        <v>544</v>
      </c>
      <c r="AV74" s="867"/>
      <c r="AW74" s="867"/>
      <c r="AX74" s="867"/>
      <c r="AY74" s="817"/>
      <c r="AZ74" s="864"/>
      <c r="BA74" s="864"/>
      <c r="BB74" s="864"/>
      <c r="BC74" s="864"/>
      <c r="BD74" s="865"/>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0" t="s">
        <v>541</v>
      </c>
      <c r="C75" s="861"/>
      <c r="D75" s="861"/>
      <c r="E75" s="861"/>
      <c r="F75" s="861"/>
      <c r="G75" s="861"/>
      <c r="H75" s="861"/>
      <c r="I75" s="861"/>
      <c r="J75" s="861"/>
      <c r="K75" s="861"/>
      <c r="L75" s="861"/>
      <c r="M75" s="861"/>
      <c r="N75" s="861"/>
      <c r="O75" s="861"/>
      <c r="P75" s="862"/>
      <c r="Q75" s="868">
        <v>313568</v>
      </c>
      <c r="R75" s="867"/>
      <c r="S75" s="867"/>
      <c r="T75" s="867"/>
      <c r="U75" s="817"/>
      <c r="V75" s="869">
        <v>297527</v>
      </c>
      <c r="W75" s="867"/>
      <c r="X75" s="867"/>
      <c r="Y75" s="867"/>
      <c r="Z75" s="817"/>
      <c r="AA75" s="869">
        <v>16041</v>
      </c>
      <c r="AB75" s="867"/>
      <c r="AC75" s="867"/>
      <c r="AD75" s="867"/>
      <c r="AE75" s="817"/>
      <c r="AF75" s="869">
        <v>16041</v>
      </c>
      <c r="AG75" s="867"/>
      <c r="AH75" s="867"/>
      <c r="AI75" s="867"/>
      <c r="AJ75" s="817"/>
      <c r="AK75" s="869">
        <v>1820</v>
      </c>
      <c r="AL75" s="867"/>
      <c r="AM75" s="867"/>
      <c r="AN75" s="867"/>
      <c r="AO75" s="817"/>
      <c r="AP75" s="866" t="s">
        <v>544</v>
      </c>
      <c r="AQ75" s="867"/>
      <c r="AR75" s="867"/>
      <c r="AS75" s="867"/>
      <c r="AT75" s="817"/>
      <c r="AU75" s="866" t="s">
        <v>544</v>
      </c>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0" t="s">
        <v>542</v>
      </c>
      <c r="C76" s="861"/>
      <c r="D76" s="861"/>
      <c r="E76" s="861"/>
      <c r="F76" s="861"/>
      <c r="G76" s="861"/>
      <c r="H76" s="861"/>
      <c r="I76" s="861"/>
      <c r="J76" s="861"/>
      <c r="K76" s="861"/>
      <c r="L76" s="861"/>
      <c r="M76" s="861"/>
      <c r="N76" s="861"/>
      <c r="O76" s="861"/>
      <c r="P76" s="862"/>
      <c r="Q76" s="868">
        <v>2265</v>
      </c>
      <c r="R76" s="867"/>
      <c r="S76" s="867"/>
      <c r="T76" s="867"/>
      <c r="U76" s="817"/>
      <c r="V76" s="869">
        <v>2259</v>
      </c>
      <c r="W76" s="867"/>
      <c r="X76" s="867"/>
      <c r="Y76" s="867"/>
      <c r="Z76" s="817"/>
      <c r="AA76" s="869">
        <v>6</v>
      </c>
      <c r="AB76" s="867"/>
      <c r="AC76" s="867"/>
      <c r="AD76" s="867"/>
      <c r="AE76" s="817"/>
      <c r="AF76" s="869">
        <v>6</v>
      </c>
      <c r="AG76" s="867"/>
      <c r="AH76" s="867"/>
      <c r="AI76" s="867"/>
      <c r="AJ76" s="817"/>
      <c r="AK76" s="866" t="s">
        <v>544</v>
      </c>
      <c r="AL76" s="867"/>
      <c r="AM76" s="867"/>
      <c r="AN76" s="867"/>
      <c r="AO76" s="817"/>
      <c r="AP76" s="866" t="s">
        <v>544</v>
      </c>
      <c r="AQ76" s="867"/>
      <c r="AR76" s="867"/>
      <c r="AS76" s="867"/>
      <c r="AT76" s="817"/>
      <c r="AU76" s="866" t="s">
        <v>544</v>
      </c>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8"/>
      <c r="R77" s="867"/>
      <c r="S77" s="867"/>
      <c r="T77" s="867"/>
      <c r="U77" s="817"/>
      <c r="V77" s="869"/>
      <c r="W77" s="867"/>
      <c r="X77" s="867"/>
      <c r="Y77" s="867"/>
      <c r="Z77" s="817"/>
      <c r="AA77" s="869"/>
      <c r="AB77" s="867"/>
      <c r="AC77" s="867"/>
      <c r="AD77" s="867"/>
      <c r="AE77" s="817"/>
      <c r="AF77" s="869"/>
      <c r="AG77" s="867"/>
      <c r="AH77" s="867"/>
      <c r="AI77" s="867"/>
      <c r="AJ77" s="817"/>
      <c r="AK77" s="869"/>
      <c r="AL77" s="867"/>
      <c r="AM77" s="867"/>
      <c r="AN77" s="867"/>
      <c r="AO77" s="817"/>
      <c r="AP77" s="869"/>
      <c r="AQ77" s="867"/>
      <c r="AR77" s="867"/>
      <c r="AS77" s="867"/>
      <c r="AT77" s="817"/>
      <c r="AU77" s="869"/>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04"/>
      <c r="S78" s="804"/>
      <c r="T78" s="804"/>
      <c r="U78" s="804"/>
      <c r="V78" s="804"/>
      <c r="W78" s="804"/>
      <c r="X78" s="804"/>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4"/>
      <c r="AY78" s="804"/>
      <c r="AZ78" s="864"/>
      <c r="BA78" s="864"/>
      <c r="BB78" s="864"/>
      <c r="BC78" s="864"/>
      <c r="BD78" s="865"/>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64"/>
      <c r="BA79" s="864"/>
      <c r="BB79" s="864"/>
      <c r="BC79" s="864"/>
      <c r="BD79" s="865"/>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64"/>
      <c r="BA80" s="864"/>
      <c r="BB80" s="864"/>
      <c r="BC80" s="864"/>
      <c r="BD80" s="865"/>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64"/>
      <c r="BA81" s="864"/>
      <c r="BB81" s="864"/>
      <c r="BC81" s="864"/>
      <c r="BD81" s="865"/>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64"/>
      <c r="BA82" s="864"/>
      <c r="BB82" s="864"/>
      <c r="BC82" s="864"/>
      <c r="BD82" s="865"/>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64"/>
      <c r="BA83" s="864"/>
      <c r="BB83" s="864"/>
      <c r="BC83" s="864"/>
      <c r="BD83" s="865"/>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64"/>
      <c r="BA84" s="864"/>
      <c r="BB84" s="864"/>
      <c r="BC84" s="864"/>
      <c r="BD84" s="865"/>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64"/>
      <c r="BA85" s="864"/>
      <c r="BB85" s="864"/>
      <c r="BC85" s="864"/>
      <c r="BD85" s="865"/>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64"/>
      <c r="BA86" s="864"/>
      <c r="BB86" s="864"/>
      <c r="BC86" s="864"/>
      <c r="BD86" s="865"/>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c r="CS102" s="836"/>
      <c r="CT102" s="836"/>
      <c r="CU102" s="836"/>
      <c r="CV102" s="881"/>
      <c r="CW102" s="880"/>
      <c r="CX102" s="836"/>
      <c r="CY102" s="836"/>
      <c r="CZ102" s="836"/>
      <c r="DA102" s="881"/>
      <c r="DB102" s="880"/>
      <c r="DC102" s="836"/>
      <c r="DD102" s="836"/>
      <c r="DE102" s="836"/>
      <c r="DF102" s="881"/>
      <c r="DG102" s="880"/>
      <c r="DH102" s="836"/>
      <c r="DI102" s="836"/>
      <c r="DJ102" s="836"/>
      <c r="DK102" s="881"/>
      <c r="DL102" s="880"/>
      <c r="DM102" s="836"/>
      <c r="DN102" s="836"/>
      <c r="DO102" s="836"/>
      <c r="DP102" s="881"/>
      <c r="DQ102" s="880"/>
      <c r="DR102" s="836"/>
      <c r="DS102" s="836"/>
      <c r="DT102" s="836"/>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419195</v>
      </c>
      <c r="AB110" s="890"/>
      <c r="AC110" s="890"/>
      <c r="AD110" s="890"/>
      <c r="AE110" s="891"/>
      <c r="AF110" s="892">
        <v>345012</v>
      </c>
      <c r="AG110" s="890"/>
      <c r="AH110" s="890"/>
      <c r="AI110" s="890"/>
      <c r="AJ110" s="891"/>
      <c r="AK110" s="892">
        <v>311501</v>
      </c>
      <c r="AL110" s="890"/>
      <c r="AM110" s="890"/>
      <c r="AN110" s="890"/>
      <c r="AO110" s="891"/>
      <c r="AP110" s="893">
        <v>15.6</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2688405</v>
      </c>
      <c r="BR110" s="927"/>
      <c r="BS110" s="927"/>
      <c r="BT110" s="927"/>
      <c r="BU110" s="927"/>
      <c r="BV110" s="927">
        <v>2664941</v>
      </c>
      <c r="BW110" s="927"/>
      <c r="BX110" s="927"/>
      <c r="BY110" s="927"/>
      <c r="BZ110" s="927"/>
      <c r="CA110" s="927">
        <v>2839647</v>
      </c>
      <c r="CB110" s="927"/>
      <c r="CC110" s="927"/>
      <c r="CD110" s="927"/>
      <c r="CE110" s="927"/>
      <c r="CF110" s="941">
        <v>141.80000000000001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2070758</v>
      </c>
      <c r="BR112" s="920"/>
      <c r="BS112" s="920"/>
      <c r="BT112" s="920"/>
      <c r="BU112" s="920"/>
      <c r="BV112" s="920">
        <v>2061375</v>
      </c>
      <c r="BW112" s="920"/>
      <c r="BX112" s="920"/>
      <c r="BY112" s="920"/>
      <c r="BZ112" s="920"/>
      <c r="CA112" s="920">
        <v>2057205</v>
      </c>
      <c r="CB112" s="920"/>
      <c r="CC112" s="920"/>
      <c r="CD112" s="920"/>
      <c r="CE112" s="920"/>
      <c r="CF112" s="914">
        <v>102.8</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135862</v>
      </c>
      <c r="AB113" s="934"/>
      <c r="AC113" s="934"/>
      <c r="AD113" s="934"/>
      <c r="AE113" s="935"/>
      <c r="AF113" s="936">
        <v>167747</v>
      </c>
      <c r="AG113" s="934"/>
      <c r="AH113" s="934"/>
      <c r="AI113" s="934"/>
      <c r="AJ113" s="935"/>
      <c r="AK113" s="936">
        <v>169779</v>
      </c>
      <c r="AL113" s="934"/>
      <c r="AM113" s="934"/>
      <c r="AN113" s="934"/>
      <c r="AO113" s="935"/>
      <c r="AP113" s="937">
        <v>8.5</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147820</v>
      </c>
      <c r="BR113" s="920"/>
      <c r="BS113" s="920"/>
      <c r="BT113" s="920"/>
      <c r="BU113" s="920"/>
      <c r="BV113" s="920">
        <v>125618</v>
      </c>
      <c r="BW113" s="920"/>
      <c r="BX113" s="920"/>
      <c r="BY113" s="920"/>
      <c r="BZ113" s="920"/>
      <c r="CA113" s="920">
        <v>110524</v>
      </c>
      <c r="CB113" s="920"/>
      <c r="CC113" s="920"/>
      <c r="CD113" s="920"/>
      <c r="CE113" s="920"/>
      <c r="CF113" s="914">
        <v>5.5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24629</v>
      </c>
      <c r="AB114" s="959"/>
      <c r="AC114" s="959"/>
      <c r="AD114" s="959"/>
      <c r="AE114" s="960"/>
      <c r="AF114" s="961">
        <v>19054</v>
      </c>
      <c r="AG114" s="959"/>
      <c r="AH114" s="959"/>
      <c r="AI114" s="959"/>
      <c r="AJ114" s="960"/>
      <c r="AK114" s="961">
        <v>18848</v>
      </c>
      <c r="AL114" s="959"/>
      <c r="AM114" s="959"/>
      <c r="AN114" s="959"/>
      <c r="AO114" s="960"/>
      <c r="AP114" s="962">
        <v>0.9</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1011701</v>
      </c>
      <c r="BR114" s="920"/>
      <c r="BS114" s="920"/>
      <c r="BT114" s="920"/>
      <c r="BU114" s="920"/>
      <c r="BV114" s="920">
        <v>974755</v>
      </c>
      <c r="BW114" s="920"/>
      <c r="BX114" s="920"/>
      <c r="BY114" s="920"/>
      <c r="BZ114" s="920"/>
      <c r="CA114" s="920">
        <v>966299</v>
      </c>
      <c r="CB114" s="920"/>
      <c r="CC114" s="920"/>
      <c r="CD114" s="920"/>
      <c r="CE114" s="920"/>
      <c r="CF114" s="914">
        <v>48.3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v>
      </c>
      <c r="AB116" s="959"/>
      <c r="AC116" s="959"/>
      <c r="AD116" s="959"/>
      <c r="AE116" s="960"/>
      <c r="AF116" s="961">
        <v>8</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579691</v>
      </c>
      <c r="AB117" s="966"/>
      <c r="AC117" s="966"/>
      <c r="AD117" s="966"/>
      <c r="AE117" s="967"/>
      <c r="AF117" s="965">
        <v>531821</v>
      </c>
      <c r="AG117" s="966"/>
      <c r="AH117" s="966"/>
      <c r="AI117" s="966"/>
      <c r="AJ117" s="967"/>
      <c r="AK117" s="965">
        <v>500128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5918684</v>
      </c>
      <c r="BR118" s="986"/>
      <c r="BS118" s="986"/>
      <c r="BT118" s="986"/>
      <c r="BU118" s="986"/>
      <c r="BV118" s="986">
        <v>5826689</v>
      </c>
      <c r="BW118" s="986"/>
      <c r="BX118" s="986"/>
      <c r="BY118" s="986"/>
      <c r="BZ118" s="986"/>
      <c r="CA118" s="986">
        <v>5973675</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5135593</v>
      </c>
      <c r="BR119" s="927"/>
      <c r="BS119" s="927"/>
      <c r="BT119" s="927"/>
      <c r="BU119" s="927"/>
      <c r="BV119" s="927">
        <v>5342310</v>
      </c>
      <c r="BW119" s="927"/>
      <c r="BX119" s="927"/>
      <c r="BY119" s="927"/>
      <c r="BZ119" s="927"/>
      <c r="CA119" s="927">
        <v>5777829</v>
      </c>
      <c r="CB119" s="927"/>
      <c r="CC119" s="927"/>
      <c r="CD119" s="927"/>
      <c r="CE119" s="927"/>
      <c r="CF119" s="941">
        <v>288.60000000000002</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900379</v>
      </c>
      <c r="BR120" s="920"/>
      <c r="BS120" s="920"/>
      <c r="BT120" s="920"/>
      <c r="BU120" s="920"/>
      <c r="BV120" s="920">
        <v>877238</v>
      </c>
      <c r="BW120" s="920"/>
      <c r="BX120" s="920"/>
      <c r="BY120" s="920"/>
      <c r="BZ120" s="920"/>
      <c r="CA120" s="920">
        <v>828252</v>
      </c>
      <c r="CB120" s="920"/>
      <c r="CC120" s="920"/>
      <c r="CD120" s="920"/>
      <c r="CE120" s="920"/>
      <c r="CF120" s="914">
        <v>41.4</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2055769</v>
      </c>
      <c r="DH120" s="927"/>
      <c r="DI120" s="927"/>
      <c r="DJ120" s="927"/>
      <c r="DK120" s="927"/>
      <c r="DL120" s="927">
        <v>2047211</v>
      </c>
      <c r="DM120" s="927"/>
      <c r="DN120" s="927"/>
      <c r="DO120" s="927"/>
      <c r="DP120" s="927"/>
      <c r="DQ120" s="927">
        <v>2043933</v>
      </c>
      <c r="DR120" s="927"/>
      <c r="DS120" s="927"/>
      <c r="DT120" s="927"/>
      <c r="DU120" s="927"/>
      <c r="DV120" s="928">
        <v>102.1</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4154170</v>
      </c>
      <c r="BR121" s="986"/>
      <c r="BS121" s="986"/>
      <c r="BT121" s="986"/>
      <c r="BU121" s="986"/>
      <c r="BV121" s="986">
        <v>3900420</v>
      </c>
      <c r="BW121" s="986"/>
      <c r="BX121" s="986"/>
      <c r="BY121" s="986"/>
      <c r="BZ121" s="986"/>
      <c r="CA121" s="986">
        <v>3972971</v>
      </c>
      <c r="CB121" s="986"/>
      <c r="CC121" s="986"/>
      <c r="CD121" s="986"/>
      <c r="CE121" s="986"/>
      <c r="CF121" s="1024">
        <v>198.5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14989</v>
      </c>
      <c r="DH121" s="920"/>
      <c r="DI121" s="920"/>
      <c r="DJ121" s="920"/>
      <c r="DK121" s="920"/>
      <c r="DL121" s="920">
        <v>14164</v>
      </c>
      <c r="DM121" s="920"/>
      <c r="DN121" s="920"/>
      <c r="DO121" s="920"/>
      <c r="DP121" s="920"/>
      <c r="DQ121" s="920">
        <v>13272</v>
      </c>
      <c r="DR121" s="920"/>
      <c r="DS121" s="920"/>
      <c r="DT121" s="920"/>
      <c r="DU121" s="920"/>
      <c r="DV121" s="921">
        <v>0.7</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10190142</v>
      </c>
      <c r="BR122" s="1035"/>
      <c r="BS122" s="1035"/>
      <c r="BT122" s="1035"/>
      <c r="BU122" s="1035"/>
      <c r="BV122" s="1035">
        <v>10119968</v>
      </c>
      <c r="BW122" s="1035"/>
      <c r="BX122" s="1035"/>
      <c r="BY122" s="1035"/>
      <c r="BZ122" s="1035"/>
      <c r="CA122" s="1035">
        <v>10579052</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64392</v>
      </c>
      <c r="AB128" s="1090"/>
      <c r="AC128" s="1090"/>
      <c r="AD128" s="1090"/>
      <c r="AE128" s="1091"/>
      <c r="AF128" s="1092">
        <v>58822</v>
      </c>
      <c r="AG128" s="1090"/>
      <c r="AH128" s="1090"/>
      <c r="AI128" s="1090"/>
      <c r="AJ128" s="1091"/>
      <c r="AK128" s="1092">
        <v>59855</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2645562</v>
      </c>
      <c r="AB129" s="959"/>
      <c r="AC129" s="959"/>
      <c r="AD129" s="959"/>
      <c r="AE129" s="960"/>
      <c r="AF129" s="961">
        <v>2456263</v>
      </c>
      <c r="AG129" s="959"/>
      <c r="AH129" s="959"/>
      <c r="AI129" s="959"/>
      <c r="AJ129" s="960"/>
      <c r="AK129" s="961">
        <v>2441529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443714</v>
      </c>
      <c r="AB130" s="959"/>
      <c r="AC130" s="959"/>
      <c r="AD130" s="959"/>
      <c r="AE130" s="960"/>
      <c r="AF130" s="961">
        <v>440983</v>
      </c>
      <c r="AG130" s="959"/>
      <c r="AH130" s="959"/>
      <c r="AI130" s="959"/>
      <c r="AJ130" s="960"/>
      <c r="AK130" s="961">
        <v>439634</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2201848</v>
      </c>
      <c r="AB131" s="998"/>
      <c r="AC131" s="998"/>
      <c r="AD131" s="998"/>
      <c r="AE131" s="999"/>
      <c r="AF131" s="1000">
        <v>2015280</v>
      </c>
      <c r="AG131" s="998"/>
      <c r="AH131" s="998"/>
      <c r="AI131" s="998"/>
      <c r="AJ131" s="999"/>
      <c r="AK131" s="1000">
        <v>2001895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3.251132685</v>
      </c>
      <c r="AB132" s="1104"/>
      <c r="AC132" s="1104"/>
      <c r="AD132" s="1104"/>
      <c r="AE132" s="1105"/>
      <c r="AF132" s="1106">
        <v>1.5886626180000001</v>
      </c>
      <c r="AG132" s="1104"/>
      <c r="AH132" s="1104"/>
      <c r="AI132" s="1104"/>
      <c r="AJ132" s="1105"/>
      <c r="AK132" s="1106">
        <v>3.1919756000000001E-2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4.4000000000000004</v>
      </c>
      <c r="AB133" s="1111"/>
      <c r="AC133" s="1111"/>
      <c r="AD133" s="1111"/>
      <c r="AE133" s="1112"/>
      <c r="AF133" s="1110">
        <v>3</v>
      </c>
      <c r="AG133" s="1111"/>
      <c r="AH133" s="1111"/>
      <c r="AI133" s="1111"/>
      <c r="AJ133" s="1112"/>
      <c r="AK133" s="1110">
        <v>1.6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60" zoomScale="70" zoomScaleNormal="85" zoomScaleSheetLayoutView="70" workbookViewId="0">
      <selection activeCell="K50" sqref="K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V38"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797403</v>
      </c>
      <c r="L9" s="264">
        <v>99713</v>
      </c>
      <c r="M9" s="265">
        <v>105412</v>
      </c>
      <c r="N9" s="266">
        <v>-5.4</v>
      </c>
    </row>
    <row r="10" spans="1:16">
      <c r="A10" s="248"/>
      <c r="B10" s="244"/>
      <c r="C10" s="244"/>
      <c r="D10" s="244"/>
      <c r="E10" s="244"/>
      <c r="F10" s="244"/>
      <c r="G10" s="1119" t="s">
        <v>472</v>
      </c>
      <c r="H10" s="1120"/>
      <c r="I10" s="1120"/>
      <c r="J10" s="1121"/>
      <c r="K10" s="267">
        <v>116297</v>
      </c>
      <c r="L10" s="268">
        <v>14543</v>
      </c>
      <c r="M10" s="269">
        <v>10487</v>
      </c>
      <c r="N10" s="270">
        <v>38.700000000000003</v>
      </c>
    </row>
    <row r="11" spans="1:16" ht="13.5" customHeight="1">
      <c r="A11" s="248"/>
      <c r="B11" s="244"/>
      <c r="C11" s="244"/>
      <c r="D11" s="244"/>
      <c r="E11" s="244"/>
      <c r="F11" s="244"/>
      <c r="G11" s="1119" t="s">
        <v>473</v>
      </c>
      <c r="H11" s="1120"/>
      <c r="I11" s="1120"/>
      <c r="J11" s="1121"/>
      <c r="K11" s="267">
        <v>16924</v>
      </c>
      <c r="L11" s="268">
        <v>2116</v>
      </c>
      <c r="M11" s="269">
        <v>15159</v>
      </c>
      <c r="N11" s="270">
        <v>-86</v>
      </c>
    </row>
    <row r="12" spans="1:16" ht="13.5" customHeight="1">
      <c r="A12" s="248"/>
      <c r="B12" s="244"/>
      <c r="C12" s="244"/>
      <c r="D12" s="244"/>
      <c r="E12" s="244"/>
      <c r="F12" s="244"/>
      <c r="G12" s="1119" t="s">
        <v>474</v>
      </c>
      <c r="H12" s="1120"/>
      <c r="I12" s="1120"/>
      <c r="J12" s="1121"/>
      <c r="K12" s="267" t="s">
        <v>475</v>
      </c>
      <c r="L12" s="268" t="s">
        <v>475</v>
      </c>
      <c r="M12" s="269">
        <v>1410</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26056</v>
      </c>
      <c r="L14" s="268">
        <v>3258</v>
      </c>
      <c r="M14" s="269">
        <v>5288</v>
      </c>
      <c r="N14" s="270">
        <v>-38.4</v>
      </c>
    </row>
    <row r="15" spans="1:16" ht="13.5" customHeight="1">
      <c r="A15" s="248"/>
      <c r="B15" s="244"/>
      <c r="C15" s="244"/>
      <c r="D15" s="244"/>
      <c r="E15" s="244"/>
      <c r="F15" s="244"/>
      <c r="G15" s="1119" t="s">
        <v>478</v>
      </c>
      <c r="H15" s="1120"/>
      <c r="I15" s="1120"/>
      <c r="J15" s="1121"/>
      <c r="K15" s="267">
        <v>14200</v>
      </c>
      <c r="L15" s="268">
        <v>1776</v>
      </c>
      <c r="M15" s="269">
        <v>2678</v>
      </c>
      <c r="N15" s="270">
        <v>-33.700000000000003</v>
      </c>
    </row>
    <row r="16" spans="1:16">
      <c r="A16" s="248"/>
      <c r="B16" s="244"/>
      <c r="C16" s="244"/>
      <c r="D16" s="244"/>
      <c r="E16" s="244"/>
      <c r="F16" s="244"/>
      <c r="G16" s="1122" t="s">
        <v>479</v>
      </c>
      <c r="H16" s="1123"/>
      <c r="I16" s="1123"/>
      <c r="J16" s="1124"/>
      <c r="K16" s="268">
        <v>-90822</v>
      </c>
      <c r="L16" s="268">
        <v>-11357</v>
      </c>
      <c r="M16" s="269">
        <v>-11668</v>
      </c>
      <c r="N16" s="270">
        <v>-2.7</v>
      </c>
    </row>
    <row r="17" spans="1:16">
      <c r="A17" s="248"/>
      <c r="B17" s="244"/>
      <c r="C17" s="244"/>
      <c r="D17" s="244"/>
      <c r="E17" s="244"/>
      <c r="F17" s="244"/>
      <c r="G17" s="1122" t="s">
        <v>170</v>
      </c>
      <c r="H17" s="1123"/>
      <c r="I17" s="1123"/>
      <c r="J17" s="1124"/>
      <c r="K17" s="268">
        <v>880058</v>
      </c>
      <c r="L17" s="268">
        <v>110049</v>
      </c>
      <c r="M17" s="269">
        <v>128766</v>
      </c>
      <c r="N17" s="270">
        <v>-14.5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11.38</v>
      </c>
      <c r="L21" s="281">
        <v>12.02</v>
      </c>
      <c r="M21" s="282">
        <v>-0.64</v>
      </c>
      <c r="N21" s="249"/>
      <c r="O21" s="283"/>
      <c r="P21" s="279"/>
    </row>
    <row r="22" spans="1:16" s="284" customFormat="1">
      <c r="A22" s="279"/>
      <c r="B22" s="249"/>
      <c r="C22" s="249"/>
      <c r="D22" s="249"/>
      <c r="E22" s="249"/>
      <c r="F22" s="249"/>
      <c r="G22" s="1114" t="s">
        <v>485</v>
      </c>
      <c r="H22" s="1115"/>
      <c r="I22" s="1115"/>
      <c r="J22" s="1116"/>
      <c r="K22" s="285">
        <v>95.5</v>
      </c>
      <c r="L22" s="286">
        <v>95.5</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489</v>
      </c>
      <c r="H32" s="1131"/>
      <c r="I32" s="1131"/>
      <c r="J32" s="1132"/>
      <c r="K32" s="294">
        <v>311501</v>
      </c>
      <c r="L32" s="294">
        <v>38952</v>
      </c>
      <c r="M32" s="295">
        <v>71330</v>
      </c>
      <c r="N32" s="296">
        <v>-45.4</v>
      </c>
    </row>
    <row r="33" spans="1:16" ht="13.5" customHeight="1">
      <c r="A33" s="248"/>
      <c r="B33" s="244"/>
      <c r="C33" s="244"/>
      <c r="D33" s="244"/>
      <c r="E33" s="244"/>
      <c r="F33" s="244"/>
      <c r="G33" s="1130" t="s">
        <v>490</v>
      </c>
      <c r="H33" s="1131"/>
      <c r="I33" s="1131"/>
      <c r="J33" s="1132"/>
      <c r="K33" s="294" t="s">
        <v>475</v>
      </c>
      <c r="L33" s="294" t="s">
        <v>475</v>
      </c>
      <c r="M33" s="295" t="s">
        <v>475</v>
      </c>
      <c r="N33" s="296" t="s">
        <v>475</v>
      </c>
    </row>
    <row r="34" spans="1:16" ht="27" customHeight="1">
      <c r="A34" s="248"/>
      <c r="B34" s="244"/>
      <c r="C34" s="244"/>
      <c r="D34" s="244"/>
      <c r="E34" s="244"/>
      <c r="F34" s="244"/>
      <c r="G34" s="1130" t="s">
        <v>491</v>
      </c>
      <c r="H34" s="1131"/>
      <c r="I34" s="1131"/>
      <c r="J34" s="1132"/>
      <c r="K34" s="294" t="s">
        <v>475</v>
      </c>
      <c r="L34" s="294" t="s">
        <v>475</v>
      </c>
      <c r="M34" s="295">
        <v>115</v>
      </c>
      <c r="N34" s="296" t="s">
        <v>475</v>
      </c>
    </row>
    <row r="35" spans="1:16" ht="27" customHeight="1">
      <c r="A35" s="248"/>
      <c r="B35" s="244"/>
      <c r="C35" s="244"/>
      <c r="D35" s="244"/>
      <c r="E35" s="244"/>
      <c r="F35" s="244"/>
      <c r="G35" s="1130" t="s">
        <v>492</v>
      </c>
      <c r="H35" s="1131"/>
      <c r="I35" s="1131"/>
      <c r="J35" s="1132"/>
      <c r="K35" s="294">
        <v>169779</v>
      </c>
      <c r="L35" s="294">
        <v>21230</v>
      </c>
      <c r="M35" s="295">
        <v>22776</v>
      </c>
      <c r="N35" s="296">
        <v>-6.8</v>
      </c>
    </row>
    <row r="36" spans="1:16" ht="27" customHeight="1">
      <c r="A36" s="248"/>
      <c r="B36" s="244"/>
      <c r="C36" s="244"/>
      <c r="D36" s="244"/>
      <c r="E36" s="244"/>
      <c r="F36" s="244"/>
      <c r="G36" s="1130" t="s">
        <v>493</v>
      </c>
      <c r="H36" s="1131"/>
      <c r="I36" s="1131"/>
      <c r="J36" s="1132"/>
      <c r="K36" s="294">
        <v>18848</v>
      </c>
      <c r="L36" s="294">
        <v>2357</v>
      </c>
      <c r="M36" s="295">
        <v>4893</v>
      </c>
      <c r="N36" s="296">
        <v>-51.8</v>
      </c>
    </row>
    <row r="37" spans="1:16" ht="13.5" customHeight="1">
      <c r="A37" s="248"/>
      <c r="B37" s="244"/>
      <c r="C37" s="244"/>
      <c r="D37" s="244"/>
      <c r="E37" s="244"/>
      <c r="F37" s="244"/>
      <c r="G37" s="1130" t="s">
        <v>494</v>
      </c>
      <c r="H37" s="1131"/>
      <c r="I37" s="1131"/>
      <c r="J37" s="1132"/>
      <c r="K37" s="294" t="s">
        <v>475</v>
      </c>
      <c r="L37" s="294" t="s">
        <v>475</v>
      </c>
      <c r="M37" s="295">
        <v>1679</v>
      </c>
      <c r="N37" s="296" t="s">
        <v>475</v>
      </c>
    </row>
    <row r="38" spans="1:16" ht="27" customHeight="1">
      <c r="A38" s="248"/>
      <c r="B38" s="244"/>
      <c r="C38" s="244"/>
      <c r="D38" s="244"/>
      <c r="E38" s="244"/>
      <c r="F38" s="244"/>
      <c r="G38" s="1133" t="s">
        <v>495</v>
      </c>
      <c r="H38" s="1134"/>
      <c r="I38" s="1134"/>
      <c r="J38" s="1135"/>
      <c r="K38" s="297" t="s">
        <v>475</v>
      </c>
      <c r="L38" s="297" t="s">
        <v>475</v>
      </c>
      <c r="M38" s="298">
        <v>11</v>
      </c>
      <c r="N38" s="299" t="s">
        <v>475</v>
      </c>
      <c r="O38" s="293"/>
    </row>
    <row r="39" spans="1:16">
      <c r="A39" s="248"/>
      <c r="B39" s="244"/>
      <c r="C39" s="244"/>
      <c r="D39" s="244"/>
      <c r="E39" s="244"/>
      <c r="F39" s="244"/>
      <c r="G39" s="1133" t="s">
        <v>496</v>
      </c>
      <c r="H39" s="1134"/>
      <c r="I39" s="1134"/>
      <c r="J39" s="1135"/>
      <c r="K39" s="300">
        <v>-59855</v>
      </c>
      <c r="L39" s="300">
        <v>-7485</v>
      </c>
      <c r="M39" s="301">
        <v>-2918</v>
      </c>
      <c r="N39" s="302">
        <v>156.5</v>
      </c>
      <c r="O39" s="293"/>
    </row>
    <row r="40" spans="1:16" ht="27" customHeight="1">
      <c r="A40" s="248"/>
      <c r="B40" s="244"/>
      <c r="C40" s="244"/>
      <c r="D40" s="244"/>
      <c r="E40" s="244"/>
      <c r="F40" s="244"/>
      <c r="G40" s="1130" t="s">
        <v>497</v>
      </c>
      <c r="H40" s="1131"/>
      <c r="I40" s="1131"/>
      <c r="J40" s="1132"/>
      <c r="K40" s="300">
        <v>-439634</v>
      </c>
      <c r="L40" s="300">
        <v>-54975</v>
      </c>
      <c r="M40" s="301">
        <v>-66004</v>
      </c>
      <c r="N40" s="302">
        <v>-16.7</v>
      </c>
      <c r="O40" s="293"/>
    </row>
    <row r="41" spans="1:16">
      <c r="A41" s="248"/>
      <c r="B41" s="244"/>
      <c r="C41" s="244"/>
      <c r="D41" s="244"/>
      <c r="E41" s="244"/>
      <c r="F41" s="244"/>
      <c r="G41" s="1136" t="s">
        <v>280</v>
      </c>
      <c r="H41" s="1137"/>
      <c r="I41" s="1137"/>
      <c r="J41" s="1138"/>
      <c r="K41" s="294">
        <v>639</v>
      </c>
      <c r="L41" s="300">
        <v>80</v>
      </c>
      <c r="M41" s="301">
        <v>31882</v>
      </c>
      <c r="N41" s="302">
        <v>-99.7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466</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300468</v>
      </c>
      <c r="J51" s="320">
        <v>36442</v>
      </c>
      <c r="K51" s="321">
        <v>-1.1000000000000001</v>
      </c>
      <c r="L51" s="322">
        <v>109234</v>
      </c>
      <c r="M51" s="323">
        <v>32.799999999999997</v>
      </c>
      <c r="N51" s="324">
        <v>-33.9</v>
      </c>
    </row>
    <row r="52" spans="1:14">
      <c r="A52" s="248"/>
      <c r="B52" s="244"/>
      <c r="C52" s="244"/>
      <c r="D52" s="244"/>
      <c r="E52" s="244"/>
      <c r="F52" s="244"/>
      <c r="G52" s="325"/>
      <c r="H52" s="326" t="s">
        <v>508</v>
      </c>
      <c r="I52" s="327">
        <v>181158</v>
      </c>
      <c r="J52" s="328">
        <v>21972</v>
      </c>
      <c r="K52" s="329">
        <v>-32.9</v>
      </c>
      <c r="L52" s="330">
        <v>63976</v>
      </c>
      <c r="M52" s="331">
        <v>45.4</v>
      </c>
      <c r="N52" s="332">
        <v>-78.3</v>
      </c>
    </row>
    <row r="53" spans="1:14">
      <c r="A53" s="248"/>
      <c r="B53" s="244"/>
      <c r="C53" s="244"/>
      <c r="D53" s="244"/>
      <c r="E53" s="244"/>
      <c r="F53" s="244"/>
      <c r="G53" s="310" t="s">
        <v>509</v>
      </c>
      <c r="H53" s="311"/>
      <c r="I53" s="319">
        <v>407933</v>
      </c>
      <c r="J53" s="320">
        <v>49973</v>
      </c>
      <c r="K53" s="321">
        <v>37.1</v>
      </c>
      <c r="L53" s="322">
        <v>121932</v>
      </c>
      <c r="M53" s="323">
        <v>11.6</v>
      </c>
      <c r="N53" s="324">
        <v>25.5</v>
      </c>
    </row>
    <row r="54" spans="1:14">
      <c r="A54" s="248"/>
      <c r="B54" s="244"/>
      <c r="C54" s="244"/>
      <c r="D54" s="244"/>
      <c r="E54" s="244"/>
      <c r="F54" s="244"/>
      <c r="G54" s="325"/>
      <c r="H54" s="326" t="s">
        <v>508</v>
      </c>
      <c r="I54" s="327">
        <v>354164</v>
      </c>
      <c r="J54" s="328">
        <v>43387</v>
      </c>
      <c r="K54" s="329">
        <v>97.5</v>
      </c>
      <c r="L54" s="330">
        <v>68430</v>
      </c>
      <c r="M54" s="331">
        <v>7</v>
      </c>
      <c r="N54" s="332">
        <v>90.5</v>
      </c>
    </row>
    <row r="55" spans="1:14">
      <c r="A55" s="248"/>
      <c r="B55" s="244"/>
      <c r="C55" s="244"/>
      <c r="D55" s="244"/>
      <c r="E55" s="244"/>
      <c r="F55" s="244"/>
      <c r="G55" s="310" t="s">
        <v>510</v>
      </c>
      <c r="H55" s="311"/>
      <c r="I55" s="319">
        <v>463232</v>
      </c>
      <c r="J55" s="320">
        <v>57716</v>
      </c>
      <c r="K55" s="321">
        <v>15.5</v>
      </c>
      <c r="L55" s="322">
        <v>96333</v>
      </c>
      <c r="M55" s="323">
        <v>-21</v>
      </c>
      <c r="N55" s="324">
        <v>36.5</v>
      </c>
    </row>
    <row r="56" spans="1:14">
      <c r="A56" s="248"/>
      <c r="B56" s="244"/>
      <c r="C56" s="244"/>
      <c r="D56" s="244"/>
      <c r="E56" s="244"/>
      <c r="F56" s="244"/>
      <c r="G56" s="325"/>
      <c r="H56" s="326" t="s">
        <v>508</v>
      </c>
      <c r="I56" s="327">
        <v>441067</v>
      </c>
      <c r="J56" s="328">
        <v>54955</v>
      </c>
      <c r="K56" s="329">
        <v>26.7</v>
      </c>
      <c r="L56" s="330">
        <v>57060</v>
      </c>
      <c r="M56" s="331">
        <v>-16.600000000000001</v>
      </c>
      <c r="N56" s="332">
        <v>43.3</v>
      </c>
    </row>
    <row r="57" spans="1:14">
      <c r="A57" s="248"/>
      <c r="B57" s="244"/>
      <c r="C57" s="244"/>
      <c r="D57" s="244"/>
      <c r="E57" s="244"/>
      <c r="F57" s="244"/>
      <c r="G57" s="310" t="s">
        <v>511</v>
      </c>
      <c r="H57" s="311"/>
      <c r="I57" s="319">
        <v>453545</v>
      </c>
      <c r="J57" s="320">
        <v>56348</v>
      </c>
      <c r="K57" s="321">
        <v>-2.4</v>
      </c>
      <c r="L57" s="322">
        <v>117673</v>
      </c>
      <c r="M57" s="323">
        <v>22.2</v>
      </c>
      <c r="N57" s="324">
        <v>-24.6</v>
      </c>
    </row>
    <row r="58" spans="1:14">
      <c r="A58" s="248"/>
      <c r="B58" s="244"/>
      <c r="C58" s="244"/>
      <c r="D58" s="244"/>
      <c r="E58" s="244"/>
      <c r="F58" s="244"/>
      <c r="G58" s="325"/>
      <c r="H58" s="326" t="s">
        <v>508</v>
      </c>
      <c r="I58" s="327">
        <v>322703</v>
      </c>
      <c r="J58" s="328">
        <v>40092</v>
      </c>
      <c r="K58" s="329">
        <v>-27</v>
      </c>
      <c r="L58" s="330">
        <v>62359</v>
      </c>
      <c r="M58" s="331">
        <v>9.3000000000000007</v>
      </c>
      <c r="N58" s="332">
        <v>-36.299999999999997</v>
      </c>
    </row>
    <row r="59" spans="1:14">
      <c r="A59" s="248"/>
      <c r="B59" s="244"/>
      <c r="C59" s="244"/>
      <c r="D59" s="244"/>
      <c r="E59" s="244"/>
      <c r="F59" s="244"/>
      <c r="G59" s="310" t="s">
        <v>512</v>
      </c>
      <c r="H59" s="311"/>
      <c r="I59" s="319">
        <v>935130</v>
      </c>
      <c r="J59" s="320">
        <v>116935</v>
      </c>
      <c r="K59" s="321">
        <v>107.5</v>
      </c>
      <c r="L59" s="322">
        <v>118223</v>
      </c>
      <c r="M59" s="323">
        <v>0.5</v>
      </c>
      <c r="N59" s="324">
        <v>107</v>
      </c>
    </row>
    <row r="60" spans="1:14">
      <c r="A60" s="248"/>
      <c r="B60" s="244"/>
      <c r="C60" s="244"/>
      <c r="D60" s="244"/>
      <c r="E60" s="244"/>
      <c r="F60" s="244"/>
      <c r="G60" s="325"/>
      <c r="H60" s="326" t="s">
        <v>508</v>
      </c>
      <c r="I60" s="333">
        <v>375650</v>
      </c>
      <c r="J60" s="328">
        <v>46974</v>
      </c>
      <c r="K60" s="329">
        <v>17.2</v>
      </c>
      <c r="L60" s="330">
        <v>57106</v>
      </c>
      <c r="M60" s="331">
        <v>-8.4</v>
      </c>
      <c r="N60" s="332">
        <v>25.6</v>
      </c>
    </row>
    <row r="61" spans="1:14">
      <c r="A61" s="248"/>
      <c r="B61" s="244"/>
      <c r="C61" s="244"/>
      <c r="D61" s="244"/>
      <c r="E61" s="244"/>
      <c r="F61" s="244"/>
      <c r="G61" s="310" t="s">
        <v>513</v>
      </c>
      <c r="H61" s="334"/>
      <c r="I61" s="335">
        <v>512062</v>
      </c>
      <c r="J61" s="336">
        <v>63483</v>
      </c>
      <c r="K61" s="337">
        <v>31.3</v>
      </c>
      <c r="L61" s="338">
        <v>112679</v>
      </c>
      <c r="M61" s="339">
        <v>9.1999999999999993</v>
      </c>
      <c r="N61" s="324">
        <v>22.1</v>
      </c>
    </row>
    <row r="62" spans="1:14">
      <c r="A62" s="248"/>
      <c r="B62" s="244"/>
      <c r="C62" s="244"/>
      <c r="D62" s="244"/>
      <c r="E62" s="244"/>
      <c r="F62" s="244"/>
      <c r="G62" s="325"/>
      <c r="H62" s="326" t="s">
        <v>508</v>
      </c>
      <c r="I62" s="327">
        <v>334948</v>
      </c>
      <c r="J62" s="328">
        <v>41476</v>
      </c>
      <c r="K62" s="329">
        <v>16.3</v>
      </c>
      <c r="L62" s="330">
        <v>61786</v>
      </c>
      <c r="M62" s="331">
        <v>7.3</v>
      </c>
      <c r="N62" s="332">
        <v>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63.87</v>
      </c>
      <c r="G47" s="12">
        <v>86.69</v>
      </c>
      <c r="H47" s="12">
        <v>84.53</v>
      </c>
      <c r="I47" s="12">
        <v>91.69</v>
      </c>
      <c r="J47" s="13">
        <v>93.2</v>
      </c>
    </row>
    <row r="48" spans="2:10" ht="57.75" customHeight="1">
      <c r="B48" s="14"/>
      <c r="C48" s="1141" t="s">
        <v>4</v>
      </c>
      <c r="D48" s="1141"/>
      <c r="E48" s="1142"/>
      <c r="F48" s="15">
        <v>13.52</v>
      </c>
      <c r="G48" s="16">
        <v>13.52</v>
      </c>
      <c r="H48" s="16">
        <v>13.69</v>
      </c>
      <c r="I48" s="16">
        <v>12.58</v>
      </c>
      <c r="J48" s="17">
        <v>16.78</v>
      </c>
    </row>
    <row r="49" spans="2:10" ht="57.75" customHeight="1" thickBot="1">
      <c r="B49" s="18"/>
      <c r="C49" s="1143" t="s">
        <v>5</v>
      </c>
      <c r="D49" s="1143"/>
      <c r="E49" s="1144"/>
      <c r="F49" s="19">
        <v>1.35</v>
      </c>
      <c r="G49" s="20">
        <v>24.9</v>
      </c>
      <c r="H49" s="20">
        <v>1.26</v>
      </c>
      <c r="I49" s="20" t="s">
        <v>520</v>
      </c>
      <c r="J49" s="21">
        <v>5.08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13.52</v>
      </c>
      <c r="G34" s="33">
        <v>13.52</v>
      </c>
      <c r="H34" s="33">
        <v>13.69</v>
      </c>
      <c r="I34" s="33">
        <v>12.58</v>
      </c>
      <c r="J34" s="34">
        <v>16.78</v>
      </c>
      <c r="K34" s="22"/>
      <c r="L34" s="22"/>
      <c r="M34" s="22"/>
      <c r="N34" s="22"/>
      <c r="O34" s="22"/>
      <c r="P34" s="22"/>
    </row>
    <row r="35" spans="1:16" ht="39" customHeight="1">
      <c r="A35" s="22"/>
      <c r="B35" s="35"/>
      <c r="C35" s="1145" t="s">
        <v>522</v>
      </c>
      <c r="D35" s="1146"/>
      <c r="E35" s="1147"/>
      <c r="F35" s="36">
        <v>11.89</v>
      </c>
      <c r="G35" s="37">
        <v>6.76</v>
      </c>
      <c r="H35" s="37">
        <v>7.29</v>
      </c>
      <c r="I35" s="37">
        <v>8.23</v>
      </c>
      <c r="J35" s="38">
        <v>8.42</v>
      </c>
      <c r="K35" s="22"/>
      <c r="L35" s="22"/>
      <c r="M35" s="22"/>
      <c r="N35" s="22"/>
      <c r="O35" s="22"/>
      <c r="P35" s="22"/>
    </row>
    <row r="36" spans="1:16" ht="39" customHeight="1">
      <c r="A36" s="22"/>
      <c r="B36" s="35"/>
      <c r="C36" s="1145" t="s">
        <v>523</v>
      </c>
      <c r="D36" s="1146"/>
      <c r="E36" s="1147"/>
      <c r="F36" s="36">
        <v>1.81</v>
      </c>
      <c r="G36" s="37">
        <v>1.66</v>
      </c>
      <c r="H36" s="37">
        <v>1.78</v>
      </c>
      <c r="I36" s="37">
        <v>2.74</v>
      </c>
      <c r="J36" s="38">
        <v>3.05</v>
      </c>
      <c r="K36" s="22"/>
      <c r="L36" s="22"/>
      <c r="M36" s="22"/>
      <c r="N36" s="22"/>
      <c r="O36" s="22"/>
      <c r="P36" s="22"/>
    </row>
    <row r="37" spans="1:16" ht="39" customHeight="1">
      <c r="A37" s="22"/>
      <c r="B37" s="35"/>
      <c r="C37" s="1145" t="s">
        <v>524</v>
      </c>
      <c r="D37" s="1146"/>
      <c r="E37" s="1147"/>
      <c r="F37" s="36">
        <v>0.1</v>
      </c>
      <c r="G37" s="37" t="s">
        <v>525</v>
      </c>
      <c r="H37" s="37" t="s">
        <v>526</v>
      </c>
      <c r="I37" s="37">
        <v>1.7</v>
      </c>
      <c r="J37" s="38">
        <v>1.3</v>
      </c>
      <c r="K37" s="22"/>
      <c r="L37" s="22"/>
      <c r="M37" s="22"/>
      <c r="N37" s="22"/>
      <c r="O37" s="22"/>
      <c r="P37" s="22"/>
    </row>
    <row r="38" spans="1:16" ht="39" customHeight="1">
      <c r="A38" s="22"/>
      <c r="B38" s="35"/>
      <c r="C38" s="1145" t="s">
        <v>527</v>
      </c>
      <c r="D38" s="1146"/>
      <c r="E38" s="1147"/>
      <c r="F38" s="36">
        <v>0.28000000000000003</v>
      </c>
      <c r="G38" s="37">
        <v>0.22</v>
      </c>
      <c r="H38" s="37">
        <v>0.42</v>
      </c>
      <c r="I38" s="37">
        <v>0.63</v>
      </c>
      <c r="J38" s="38">
        <v>0.38</v>
      </c>
      <c r="K38" s="22"/>
      <c r="L38" s="22"/>
      <c r="M38" s="22"/>
      <c r="N38" s="22"/>
      <c r="O38" s="22"/>
      <c r="P38" s="22"/>
    </row>
    <row r="39" spans="1:16" ht="39" customHeight="1">
      <c r="A39" s="22"/>
      <c r="B39" s="35"/>
      <c r="C39" s="1145" t="s">
        <v>528</v>
      </c>
      <c r="D39" s="1146"/>
      <c r="E39" s="1147"/>
      <c r="F39" s="36">
        <v>0.1</v>
      </c>
      <c r="G39" s="37">
        <v>0.08</v>
      </c>
      <c r="H39" s="37">
        <v>0.09</v>
      </c>
      <c r="I39" s="37">
        <v>0.13</v>
      </c>
      <c r="J39" s="38">
        <v>0.08</v>
      </c>
      <c r="K39" s="22"/>
      <c r="L39" s="22"/>
      <c r="M39" s="22"/>
      <c r="N39" s="22"/>
      <c r="O39" s="22"/>
      <c r="P39" s="22"/>
    </row>
    <row r="40" spans="1:16" ht="39" customHeight="1">
      <c r="A40" s="22"/>
      <c r="B40" s="35"/>
      <c r="C40" s="1145" t="s">
        <v>529</v>
      </c>
      <c r="D40" s="1146"/>
      <c r="E40" s="1147"/>
      <c r="F40" s="36">
        <v>0.47</v>
      </c>
      <c r="G40" s="37">
        <v>0.52</v>
      </c>
      <c r="H40" s="37">
        <v>0.13</v>
      </c>
      <c r="I40" s="37">
        <v>0.13</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0.01</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426</v>
      </c>
      <c r="L45" s="60">
        <v>422</v>
      </c>
      <c r="M45" s="60">
        <v>419</v>
      </c>
      <c r="N45" s="60">
        <v>345</v>
      </c>
      <c r="O45" s="61">
        <v>312</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169</v>
      </c>
      <c r="L48" s="64">
        <v>147</v>
      </c>
      <c r="M48" s="64">
        <v>136</v>
      </c>
      <c r="N48" s="64">
        <v>168</v>
      </c>
      <c r="O48" s="65">
        <v>170</v>
      </c>
      <c r="P48" s="48"/>
      <c r="Q48" s="48"/>
      <c r="R48" s="48"/>
      <c r="S48" s="48"/>
      <c r="T48" s="48"/>
      <c r="U48" s="48"/>
    </row>
    <row r="49" spans="1:21" ht="30.75" customHeight="1">
      <c r="A49" s="48"/>
      <c r="B49" s="1163"/>
      <c r="C49" s="1164"/>
      <c r="D49" s="62"/>
      <c r="E49" s="1155" t="s">
        <v>16</v>
      </c>
      <c r="F49" s="1155"/>
      <c r="G49" s="1155"/>
      <c r="H49" s="1155"/>
      <c r="I49" s="1155"/>
      <c r="J49" s="1156"/>
      <c r="K49" s="63">
        <v>41</v>
      </c>
      <c r="L49" s="64">
        <v>34</v>
      </c>
      <c r="M49" s="64">
        <v>25</v>
      </c>
      <c r="N49" s="64">
        <v>19</v>
      </c>
      <c r="O49" s="65">
        <v>19</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v>0</v>
      </c>
      <c r="N51" s="64">
        <v>0</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520</v>
      </c>
      <c r="L52" s="64">
        <v>510</v>
      </c>
      <c r="M52" s="64">
        <v>508</v>
      </c>
      <c r="N52" s="64">
        <v>501</v>
      </c>
      <c r="O52" s="65">
        <v>499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116</v>
      </c>
      <c r="L53" s="69">
        <v>93</v>
      </c>
      <c r="M53" s="69">
        <v>72</v>
      </c>
      <c r="N53" s="69">
        <v>31</v>
      </c>
      <c r="O53" s="70">
        <v>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2817</v>
      </c>
      <c r="J41" s="83">
        <v>2778</v>
      </c>
      <c r="K41" s="83">
        <v>2688</v>
      </c>
      <c r="L41" s="83">
        <v>2665</v>
      </c>
      <c r="M41" s="84">
        <v>2840</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2381</v>
      </c>
      <c r="J43" s="87">
        <v>2232</v>
      </c>
      <c r="K43" s="87">
        <v>2071</v>
      </c>
      <c r="L43" s="87">
        <v>2061</v>
      </c>
      <c r="M43" s="88">
        <v>2057</v>
      </c>
    </row>
    <row r="44" spans="2:13" ht="27.75" customHeight="1">
      <c r="B44" s="1171"/>
      <c r="C44" s="1172"/>
      <c r="D44" s="85"/>
      <c r="E44" s="1177" t="s">
        <v>28</v>
      </c>
      <c r="F44" s="1177"/>
      <c r="G44" s="1177"/>
      <c r="H44" s="1178"/>
      <c r="I44" s="86">
        <v>230</v>
      </c>
      <c r="J44" s="87">
        <v>184</v>
      </c>
      <c r="K44" s="87">
        <v>148</v>
      </c>
      <c r="L44" s="87">
        <v>126</v>
      </c>
      <c r="M44" s="88">
        <v>111</v>
      </c>
    </row>
    <row r="45" spans="2:13" ht="27.75" customHeight="1">
      <c r="B45" s="1171"/>
      <c r="C45" s="1172"/>
      <c r="D45" s="85"/>
      <c r="E45" s="1177" t="s">
        <v>29</v>
      </c>
      <c r="F45" s="1177"/>
      <c r="G45" s="1177"/>
      <c r="H45" s="1178"/>
      <c r="I45" s="86">
        <v>1028</v>
      </c>
      <c r="J45" s="87">
        <v>1048</v>
      </c>
      <c r="K45" s="87">
        <v>1012</v>
      </c>
      <c r="L45" s="87">
        <v>975</v>
      </c>
      <c r="M45" s="88">
        <v>966</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4223</v>
      </c>
      <c r="J49" s="87">
        <v>5098</v>
      </c>
      <c r="K49" s="87">
        <v>5136</v>
      </c>
      <c r="L49" s="87">
        <v>5342</v>
      </c>
      <c r="M49" s="88">
        <v>5778</v>
      </c>
    </row>
    <row r="50" spans="2:13" ht="27.75" customHeight="1">
      <c r="B50" s="1171"/>
      <c r="C50" s="1172"/>
      <c r="D50" s="85"/>
      <c r="E50" s="1177" t="s">
        <v>35</v>
      </c>
      <c r="F50" s="1177"/>
      <c r="G50" s="1177"/>
      <c r="H50" s="1178"/>
      <c r="I50" s="86">
        <v>1021</v>
      </c>
      <c r="J50" s="87">
        <v>941</v>
      </c>
      <c r="K50" s="87">
        <v>900</v>
      </c>
      <c r="L50" s="87">
        <v>877</v>
      </c>
      <c r="M50" s="88">
        <v>828</v>
      </c>
    </row>
    <row r="51" spans="2:13" ht="27.75" customHeight="1">
      <c r="B51" s="1173"/>
      <c r="C51" s="1174"/>
      <c r="D51" s="85"/>
      <c r="E51" s="1177" t="s">
        <v>36</v>
      </c>
      <c r="F51" s="1177"/>
      <c r="G51" s="1177"/>
      <c r="H51" s="1178"/>
      <c r="I51" s="86">
        <v>4188</v>
      </c>
      <c r="J51" s="87">
        <v>4622</v>
      </c>
      <c r="K51" s="87">
        <v>4154</v>
      </c>
      <c r="L51" s="87">
        <v>3900</v>
      </c>
      <c r="M51" s="88">
        <v>3973</v>
      </c>
    </row>
    <row r="52" spans="2:13" ht="27.75" customHeight="1" thickBot="1">
      <c r="B52" s="1181" t="s">
        <v>37</v>
      </c>
      <c r="C52" s="1182"/>
      <c r="D52" s="90"/>
      <c r="E52" s="1183" t="s">
        <v>38</v>
      </c>
      <c r="F52" s="1183"/>
      <c r="G52" s="1183"/>
      <c r="H52" s="1184"/>
      <c r="I52" s="91">
        <v>-2976</v>
      </c>
      <c r="J52" s="92">
        <v>-4419</v>
      </c>
      <c r="K52" s="92">
        <v>-4271</v>
      </c>
      <c r="L52" s="92">
        <v>-4293</v>
      </c>
      <c r="M52" s="93">
        <v>-4605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36442</v>
      </c>
      <c r="E3" s="116"/>
      <c r="F3" s="117">
        <v>109234</v>
      </c>
      <c r="G3" s="118"/>
      <c r="H3" s="119"/>
    </row>
    <row r="4" spans="1:8">
      <c r="A4" s="120"/>
      <c r="B4" s="121"/>
      <c r="C4" s="122"/>
      <c r="D4" s="123">
        <v>21972</v>
      </c>
      <c r="E4" s="124"/>
      <c r="F4" s="125">
        <v>63976</v>
      </c>
      <c r="G4" s="126"/>
      <c r="H4" s="127"/>
    </row>
    <row r="5" spans="1:8">
      <c r="A5" s="108" t="s">
        <v>509</v>
      </c>
      <c r="B5" s="113"/>
      <c r="C5" s="114"/>
      <c r="D5" s="115">
        <v>49973</v>
      </c>
      <c r="E5" s="116"/>
      <c r="F5" s="117">
        <v>121932</v>
      </c>
      <c r="G5" s="118"/>
      <c r="H5" s="119"/>
    </row>
    <row r="6" spans="1:8">
      <c r="A6" s="120"/>
      <c r="B6" s="121"/>
      <c r="C6" s="122"/>
      <c r="D6" s="123">
        <v>43387</v>
      </c>
      <c r="E6" s="124"/>
      <c r="F6" s="125">
        <v>68430</v>
      </c>
      <c r="G6" s="126"/>
      <c r="H6" s="127"/>
    </row>
    <row r="7" spans="1:8">
      <c r="A7" s="108" t="s">
        <v>510</v>
      </c>
      <c r="B7" s="113"/>
      <c r="C7" s="114"/>
      <c r="D7" s="115">
        <v>57716</v>
      </c>
      <c r="E7" s="116"/>
      <c r="F7" s="117">
        <v>96333</v>
      </c>
      <c r="G7" s="118"/>
      <c r="H7" s="119"/>
    </row>
    <row r="8" spans="1:8">
      <c r="A8" s="120"/>
      <c r="B8" s="121"/>
      <c r="C8" s="122"/>
      <c r="D8" s="123">
        <v>54955</v>
      </c>
      <c r="E8" s="124"/>
      <c r="F8" s="125">
        <v>57060</v>
      </c>
      <c r="G8" s="126"/>
      <c r="H8" s="127"/>
    </row>
    <row r="9" spans="1:8">
      <c r="A9" s="108" t="s">
        <v>511</v>
      </c>
      <c r="B9" s="113"/>
      <c r="C9" s="114"/>
      <c r="D9" s="115">
        <v>56348</v>
      </c>
      <c r="E9" s="116"/>
      <c r="F9" s="117">
        <v>117673</v>
      </c>
      <c r="G9" s="118"/>
      <c r="H9" s="119"/>
    </row>
    <row r="10" spans="1:8">
      <c r="A10" s="120"/>
      <c r="B10" s="121"/>
      <c r="C10" s="122"/>
      <c r="D10" s="123">
        <v>40092</v>
      </c>
      <c r="E10" s="124"/>
      <c r="F10" s="125">
        <v>62359</v>
      </c>
      <c r="G10" s="126"/>
      <c r="H10" s="127"/>
    </row>
    <row r="11" spans="1:8">
      <c r="A11" s="108" t="s">
        <v>512</v>
      </c>
      <c r="B11" s="113"/>
      <c r="C11" s="114"/>
      <c r="D11" s="115">
        <v>116935</v>
      </c>
      <c r="E11" s="116"/>
      <c r="F11" s="117">
        <v>118223</v>
      </c>
      <c r="G11" s="118"/>
      <c r="H11" s="119"/>
    </row>
    <row r="12" spans="1:8">
      <c r="A12" s="120"/>
      <c r="B12" s="121"/>
      <c r="C12" s="128"/>
      <c r="D12" s="123">
        <v>46974</v>
      </c>
      <c r="E12" s="124"/>
      <c r="F12" s="125">
        <v>57106</v>
      </c>
      <c r="G12" s="126"/>
      <c r="H12" s="127"/>
    </row>
    <row r="13" spans="1:8">
      <c r="A13" s="108"/>
      <c r="B13" s="113"/>
      <c r="C13" s="129"/>
      <c r="D13" s="130">
        <v>63483</v>
      </c>
      <c r="E13" s="131"/>
      <c r="F13" s="132">
        <v>112679</v>
      </c>
      <c r="G13" s="133"/>
      <c r="H13" s="119"/>
    </row>
    <row r="14" spans="1:8">
      <c r="A14" s="120"/>
      <c r="B14" s="121"/>
      <c r="C14" s="122"/>
      <c r="D14" s="123">
        <v>41476</v>
      </c>
      <c r="E14" s="124"/>
      <c r="F14" s="125">
        <v>61786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13.52</v>
      </c>
      <c r="C19" s="134">
        <f>ROUND(VALUE(SUBSTITUTE(実質収支比率等に係る経年分析!G$48,"▲","-")),2)</f>
        <v>13.52</v>
      </c>
      <c r="D19" s="134">
        <f>ROUND(VALUE(SUBSTITUTE(実質収支比率等に係る経年分析!H$48,"▲","-")),2)</f>
        <v>13.69</v>
      </c>
      <c r="E19" s="134">
        <f>ROUND(VALUE(SUBSTITUTE(実質収支比率等に係る経年分析!I$48,"▲","-")),2)</f>
        <v>12.58</v>
      </c>
      <c r="F19" s="134">
        <f>ROUND(VALUE(SUBSTITUTE(実質収支比率等に係る経年分析!J$48,"▲","-")),2)</f>
        <v>16.78</v>
      </c>
    </row>
    <row r="20" spans="1:11">
      <c r="A20" s="134" t="s">
        <v>43</v>
      </c>
      <c r="B20" s="134">
        <f>ROUND(VALUE(SUBSTITUTE(実質収支比率等に係る経年分析!F$47,"▲","-")),2)</f>
        <v>63.87</v>
      </c>
      <c r="C20" s="134">
        <f>ROUND(VALUE(SUBSTITUTE(実質収支比率等に係る経年分析!G$47,"▲","-")),2)</f>
        <v>86.69</v>
      </c>
      <c r="D20" s="134">
        <f>ROUND(VALUE(SUBSTITUTE(実質収支比率等に係る経年分析!H$47,"▲","-")),2)</f>
        <v>84.53</v>
      </c>
      <c r="E20" s="134">
        <f>ROUND(VALUE(SUBSTITUTE(実質収支比率等に係る経年分析!I$47,"▲","-")),2)</f>
        <v>91.69</v>
      </c>
      <c r="F20" s="134">
        <f>ROUND(VALUE(SUBSTITUTE(実質収支比率等に係る経年分析!J$47,"▲","-")),2)</f>
        <v>93.2</v>
      </c>
    </row>
    <row r="21" spans="1:11">
      <c r="A21" s="134" t="s">
        <v>44</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24.9</v>
      </c>
      <c r="D21" s="134">
        <f>IF(ISNUMBER(VALUE(SUBSTITUTE(実質収支比率等に係る経年分析!H$49,"▲","-"))),ROUND(VALUE(SUBSTITUTE(実質収支比率等に係る経年分析!H$49,"▲","-")),2),NA())</f>
        <v>1.26</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5.08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井手町多賀地区簡易水道事業特別会計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井手町後期高齢者医療特別会計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井手町公共下水道事業特別会計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井手町国民健康保険特別会計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f>IF(ROUND(VALUE(SUBSTITUTE(連結実質赤字比率に係る赤字・黒字の構成分析!G$37,"▲", "-")), 2) &lt; 0, ABS(ROUND(VALUE(SUBSTITUTE(連結実質赤字比率に係る赤字・黒字の構成分析!G$37,"▲", "-")), 2)), NA())</f>
        <v>0.08</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井手町介護保険特別会計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3.05</v>
      </c>
    </row>
    <row r="35" spans="1:16">
      <c r="A35" s="135" t="str">
        <f>IF(連結実質赤字比率に係る赤字・黒字の構成分析!C$35="",NA(),連結実質赤字比率に係る赤字・黒字の構成分析!C$35)</f>
        <v>井手町水道事業特別会計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520</v>
      </c>
      <c r="E42" s="136"/>
      <c r="F42" s="136"/>
      <c r="G42" s="136">
        <f>'実質公債費比率（分子）の構造'!L$52</f>
        <v>510</v>
      </c>
      <c r="H42" s="136"/>
      <c r="I42" s="136"/>
      <c r="J42" s="136">
        <f>'実質公債費比率（分子）の構造'!M$52</f>
        <v>508</v>
      </c>
      <c r="K42" s="136"/>
      <c r="L42" s="136"/>
      <c r="M42" s="136">
        <f>'実質公債費比率（分子）の構造'!N$52</f>
        <v>501</v>
      </c>
      <c r="N42" s="136"/>
      <c r="O42" s="136"/>
      <c r="P42" s="136">
        <f>'実質公債費比率（分子）の構造'!O$52</f>
        <v>499</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41</v>
      </c>
      <c r="C45" s="136"/>
      <c r="D45" s="136"/>
      <c r="E45" s="136">
        <f>'実質公債費比率（分子）の構造'!L$49</f>
        <v>34</v>
      </c>
      <c r="F45" s="136"/>
      <c r="G45" s="136"/>
      <c r="H45" s="136">
        <f>'実質公債費比率（分子）の構造'!M$49</f>
        <v>25</v>
      </c>
      <c r="I45" s="136"/>
      <c r="J45" s="136"/>
      <c r="K45" s="136">
        <f>'実質公債費比率（分子）の構造'!N$49</f>
        <v>19</v>
      </c>
      <c r="L45" s="136"/>
      <c r="M45" s="136"/>
      <c r="N45" s="136">
        <f>'実質公債費比率（分子）の構造'!O$49</f>
        <v>19</v>
      </c>
      <c r="O45" s="136"/>
      <c r="P45" s="136"/>
    </row>
    <row r="46" spans="1:16">
      <c r="A46" s="136" t="s">
        <v>55</v>
      </c>
      <c r="B46" s="136">
        <f>'実質公債費比率（分子）の構造'!K$48</f>
        <v>169</v>
      </c>
      <c r="C46" s="136"/>
      <c r="D46" s="136"/>
      <c r="E46" s="136">
        <f>'実質公債費比率（分子）の構造'!L$48</f>
        <v>147</v>
      </c>
      <c r="F46" s="136"/>
      <c r="G46" s="136"/>
      <c r="H46" s="136">
        <f>'実質公債費比率（分子）の構造'!M$48</f>
        <v>136</v>
      </c>
      <c r="I46" s="136"/>
      <c r="J46" s="136"/>
      <c r="K46" s="136">
        <f>'実質公債費比率（分子）の構造'!N$48</f>
        <v>168</v>
      </c>
      <c r="L46" s="136"/>
      <c r="M46" s="136"/>
      <c r="N46" s="136">
        <f>'実質公債費比率（分子）の構造'!O$48</f>
        <v>170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426</v>
      </c>
      <c r="C49" s="136"/>
      <c r="D49" s="136"/>
      <c r="E49" s="136">
        <f>'実質公債費比率（分子）の構造'!L$45</f>
        <v>422</v>
      </c>
      <c r="F49" s="136"/>
      <c r="G49" s="136"/>
      <c r="H49" s="136">
        <f>'実質公債費比率（分子）の構造'!M$45</f>
        <v>419</v>
      </c>
      <c r="I49" s="136"/>
      <c r="J49" s="136"/>
      <c r="K49" s="136">
        <f>'実質公債費比率（分子）の構造'!N$45</f>
        <v>345</v>
      </c>
      <c r="L49" s="136"/>
      <c r="M49" s="136"/>
      <c r="N49" s="136">
        <f>'実質公債費比率（分子）の構造'!O$45</f>
        <v>312</v>
      </c>
      <c r="O49" s="136"/>
      <c r="P49" s="136"/>
    </row>
    <row r="50" spans="1:16">
      <c r="A50" s="136" t="s">
        <v>59</v>
      </c>
      <c r="B50" s="136" t="e">
        <f>NA()</f>
        <v>#N/A</v>
      </c>
      <c r="C50" s="136">
        <f>IF(ISNUMBER('実質公債費比率（分子）の構造'!K$53),'実質公債費比率（分子）の構造'!K$53,NA())</f>
        <v>116</v>
      </c>
      <c r="D50" s="136" t="e">
        <f>NA()</f>
        <v>#N/A</v>
      </c>
      <c r="E50" s="136" t="e">
        <f>NA()</f>
        <v>#N/A</v>
      </c>
      <c r="F50" s="136">
        <f>IF(ISNUMBER('実質公債費比率（分子）の構造'!L$53),'実質公債費比率（分子）の構造'!L$53,NA())</f>
        <v>93</v>
      </c>
      <c r="G50" s="136" t="e">
        <f>NA()</f>
        <v>#N/A</v>
      </c>
      <c r="H50" s="136" t="e">
        <f>NA()</f>
        <v>#N/A</v>
      </c>
      <c r="I50" s="136">
        <f>IF(ISNUMBER('実質公債費比率（分子）の構造'!M$53),'実質公債費比率（分子）の構造'!M$53,NA())</f>
        <v>72</v>
      </c>
      <c r="J50" s="136" t="e">
        <f>NA()</f>
        <v>#N/A</v>
      </c>
      <c r="K50" s="136" t="e">
        <f>NA()</f>
        <v>#N/A</v>
      </c>
      <c r="L50" s="136">
        <f>IF(ISNUMBER('実質公債費比率（分子）の構造'!N$53),'実質公債費比率（分子）の構造'!N$53,NA())</f>
        <v>31</v>
      </c>
      <c r="M50" s="136" t="e">
        <f>NA()</f>
        <v>#N/A</v>
      </c>
      <c r="N50" s="136" t="e">
        <f>NA()</f>
        <v>#N/A</v>
      </c>
      <c r="O50" s="136">
        <f>IF(ISNUMBER('実質公債費比率（分子）の構造'!O$53),'実質公債費比率（分子）の構造'!O$53,NA())</f>
        <v>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4188</v>
      </c>
      <c r="E56" s="135"/>
      <c r="F56" s="135"/>
      <c r="G56" s="135">
        <f>'将来負担比率（分子）の構造'!J$51</f>
        <v>4622</v>
      </c>
      <c r="H56" s="135"/>
      <c r="I56" s="135"/>
      <c r="J56" s="135">
        <f>'将来負担比率（分子）の構造'!K$51</f>
        <v>4154</v>
      </c>
      <c r="K56" s="135"/>
      <c r="L56" s="135"/>
      <c r="M56" s="135">
        <f>'将来負担比率（分子）の構造'!L$51</f>
        <v>3900</v>
      </c>
      <c r="N56" s="135"/>
      <c r="O56" s="135"/>
      <c r="P56" s="135">
        <f>'将来負担比率（分子）の構造'!M$51</f>
        <v>3973</v>
      </c>
    </row>
    <row r="57" spans="1:16">
      <c r="A57" s="135" t="s">
        <v>35</v>
      </c>
      <c r="B57" s="135"/>
      <c r="C57" s="135"/>
      <c r="D57" s="135">
        <f>'将来負担比率（分子）の構造'!I$50</f>
        <v>1021</v>
      </c>
      <c r="E57" s="135"/>
      <c r="F57" s="135"/>
      <c r="G57" s="135">
        <f>'将来負担比率（分子）の構造'!J$50</f>
        <v>941</v>
      </c>
      <c r="H57" s="135"/>
      <c r="I57" s="135"/>
      <c r="J57" s="135">
        <f>'将来負担比率（分子）の構造'!K$50</f>
        <v>900</v>
      </c>
      <c r="K57" s="135"/>
      <c r="L57" s="135"/>
      <c r="M57" s="135">
        <f>'将来負担比率（分子）の構造'!L$50</f>
        <v>877</v>
      </c>
      <c r="N57" s="135"/>
      <c r="O57" s="135"/>
      <c r="P57" s="135">
        <f>'将来負担比率（分子）の構造'!M$50</f>
        <v>828</v>
      </c>
    </row>
    <row r="58" spans="1:16">
      <c r="A58" s="135" t="s">
        <v>34</v>
      </c>
      <c r="B58" s="135"/>
      <c r="C58" s="135"/>
      <c r="D58" s="135">
        <f>'将来負担比率（分子）の構造'!I$49</f>
        <v>4223</v>
      </c>
      <c r="E58" s="135"/>
      <c r="F58" s="135"/>
      <c r="G58" s="135">
        <f>'将来負担比率（分子）の構造'!J$49</f>
        <v>5098</v>
      </c>
      <c r="H58" s="135"/>
      <c r="I58" s="135"/>
      <c r="J58" s="135">
        <f>'将来負担比率（分子）の構造'!K$49</f>
        <v>5136</v>
      </c>
      <c r="K58" s="135"/>
      <c r="L58" s="135"/>
      <c r="M58" s="135">
        <f>'将来負担比率（分子）の構造'!L$49</f>
        <v>5342</v>
      </c>
      <c r="N58" s="135"/>
      <c r="O58" s="135"/>
      <c r="P58" s="135">
        <f>'将来負担比率（分子）の構造'!M$49</f>
        <v>5778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1028</v>
      </c>
      <c r="C62" s="135"/>
      <c r="D62" s="135"/>
      <c r="E62" s="135">
        <f>'将来負担比率（分子）の構造'!J$45</f>
        <v>1048</v>
      </c>
      <c r="F62" s="135"/>
      <c r="G62" s="135"/>
      <c r="H62" s="135">
        <f>'将来負担比率（分子）の構造'!K$45</f>
        <v>1012</v>
      </c>
      <c r="I62" s="135"/>
      <c r="J62" s="135"/>
      <c r="K62" s="135">
        <f>'将来負担比率（分子）の構造'!L$45</f>
        <v>975</v>
      </c>
      <c r="L62" s="135"/>
      <c r="M62" s="135"/>
      <c r="N62" s="135">
        <f>'将来負担比率（分子）の構造'!M$45</f>
        <v>966</v>
      </c>
      <c r="O62" s="135"/>
      <c r="P62" s="135"/>
    </row>
    <row r="63" spans="1:16">
      <c r="A63" s="135" t="s">
        <v>28</v>
      </c>
      <c r="B63" s="135">
        <f>'将来負担比率（分子）の構造'!I$44</f>
        <v>230</v>
      </c>
      <c r="C63" s="135"/>
      <c r="D63" s="135"/>
      <c r="E63" s="135">
        <f>'将来負担比率（分子）の構造'!J$44</f>
        <v>184</v>
      </c>
      <c r="F63" s="135"/>
      <c r="G63" s="135"/>
      <c r="H63" s="135">
        <f>'将来負担比率（分子）の構造'!K$44</f>
        <v>148</v>
      </c>
      <c r="I63" s="135"/>
      <c r="J63" s="135"/>
      <c r="K63" s="135">
        <f>'将来負担比率（分子）の構造'!L$44</f>
        <v>126</v>
      </c>
      <c r="L63" s="135"/>
      <c r="M63" s="135"/>
      <c r="N63" s="135">
        <f>'将来負担比率（分子）の構造'!M$44</f>
        <v>111</v>
      </c>
      <c r="O63" s="135"/>
      <c r="P63" s="135"/>
    </row>
    <row r="64" spans="1:16">
      <c r="A64" s="135" t="s">
        <v>27</v>
      </c>
      <c r="B64" s="135">
        <f>'将来負担比率（分子）の構造'!I$43</f>
        <v>2381</v>
      </c>
      <c r="C64" s="135"/>
      <c r="D64" s="135"/>
      <c r="E64" s="135">
        <f>'将来負担比率（分子）の構造'!J$43</f>
        <v>2232</v>
      </c>
      <c r="F64" s="135"/>
      <c r="G64" s="135"/>
      <c r="H64" s="135">
        <f>'将来負担比率（分子）の構造'!K$43</f>
        <v>2071</v>
      </c>
      <c r="I64" s="135"/>
      <c r="J64" s="135"/>
      <c r="K64" s="135">
        <f>'将来負担比率（分子）の構造'!L$43</f>
        <v>2061</v>
      </c>
      <c r="L64" s="135"/>
      <c r="M64" s="135"/>
      <c r="N64" s="135">
        <f>'将来負担比率（分子）の構造'!M$43</f>
        <v>2057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2817</v>
      </c>
      <c r="C66" s="135"/>
      <c r="D66" s="135"/>
      <c r="E66" s="135">
        <f>'将来負担比率（分子）の構造'!J$41</f>
        <v>2778</v>
      </c>
      <c r="F66" s="135"/>
      <c r="G66" s="135"/>
      <c r="H66" s="135">
        <f>'将来負担比率（分子）の構造'!K$41</f>
        <v>2688</v>
      </c>
      <c r="I66" s="135"/>
      <c r="J66" s="135"/>
      <c r="K66" s="135">
        <f>'将来負担比率（分子）の構造'!L$41</f>
        <v>2665</v>
      </c>
      <c r="L66" s="135"/>
      <c r="M66" s="135"/>
      <c r="N66" s="135">
        <f>'将来負担比率（分子）の構造'!M$41</f>
        <v>2840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2015-04-21T01:21:23Z</cp:lastPrinted>
  <dcterms:created xsi:type="dcterms:W3CDTF">2015-02-17T07:09:33Z</dcterms:created>
  <dcterms:modified xsi:type="dcterms:W3CDTF">2015-04-27T07:06:58Z</dcterms:modified>
  <cp:category/>
</cp:coreProperties>
</file>