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3ECF32E2-248B-4A16-9D95-67DC64E282B9}" xr6:coauthVersionLast="47" xr6:coauthVersionMax="47" xr10:uidLastSave="{00000000-0000-0000-0000-000000000000}"/>
  <bookViews>
    <workbookView xWindow="11490" yWindow="48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E42" i="10"/>
  <c r="AM42" i="10"/>
  <c r="U42" i="10"/>
  <c r="E42" i="10"/>
  <c r="C42" i="10"/>
  <c r="DG41" i="10"/>
  <c r="CQ41" i="10"/>
  <c r="CO41" i="10"/>
  <c r="BY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s="1"/>
  <c r="DG37" i="10"/>
  <c r="CQ37" i="10"/>
  <c r="CO37" i="10"/>
  <c r="BY37" i="10"/>
  <c r="BE37" i="10"/>
  <c r="AM37" i="10"/>
  <c r="W37" i="10"/>
  <c r="E37" i="10"/>
  <c r="C37" i="10"/>
  <c r="DG36" i="10"/>
  <c r="CQ36" i="10"/>
  <c r="CO36" i="10" s="1"/>
  <c r="BY36" i="10"/>
  <c r="BE36" i="10"/>
  <c r="AM36" i="10"/>
  <c r="W36" i="10"/>
  <c r="E36" i="10"/>
  <c r="C36" i="10" s="1"/>
  <c r="DG35" i="10"/>
  <c r="CQ35" i="10"/>
  <c r="CO35" i="10" s="1"/>
  <c r="BY35" i="10"/>
  <c r="BE35" i="10"/>
  <c r="AO35" i="10"/>
  <c r="W35" i="10"/>
  <c r="E35" i="10"/>
  <c r="C35" i="10" s="1"/>
  <c r="DG34" i="10"/>
  <c r="CQ34" i="10"/>
  <c r="BY34" i="10"/>
  <c r="BE34" i="10"/>
  <c r="AO34" i="10"/>
  <c r="W34" i="10"/>
  <c r="E34" i="10"/>
  <c r="C34" i="10" s="1"/>
  <c r="U34" i="10" l="1"/>
  <c r="U35" i="10" s="1"/>
  <c r="U36" i="10" s="1"/>
  <c r="U37" i="10" s="1"/>
  <c r="AM34" i="10"/>
  <c r="AM35" i="10" l="1"/>
  <c r="BW34" i="10" s="1"/>
  <c r="BW35" i="10" l="1"/>
  <c r="BW36" i="10" s="1"/>
  <c r="BW37" i="10" s="1"/>
  <c r="BW38" i="10" s="1"/>
  <c r="BW39" i="10" s="1"/>
  <c r="BW40" i="10" s="1"/>
  <c r="BW41" i="10" s="1"/>
  <c r="BW42" i="10" s="1"/>
  <c r="CO34" i="10" s="1"/>
</calcChain>
</file>

<file path=xl/sharedStrings.xml><?xml version="1.0" encoding="utf-8"?>
<sst xmlns="http://schemas.openxmlformats.org/spreadsheetml/2006/main" count="1154" uniqueCount="546">
  <si>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</si>
  <si>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</si>
  <si>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</si>
  <si>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</si>
  <si>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</si>
  <si>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</si>
  <si>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</si>
  <si>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</si>
  <si>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</si>
  <si>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</si>
  <si>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</si>
  <si>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</si>
  <si>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</si>
  <si>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</si>
  <si>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</si>
  <si>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</si>
  <si>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</si>
  <si>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</si>
  <si>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</si>
  <si>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</si>
  <si>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</si>
  <si>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</si>
  <si>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</si>
  <si>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</si>
  <si>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</si>
  <si>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</si>
  <si>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</si>
  <si>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</si>
  <si>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</si>
  <si>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</si>
  <si>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</si>
  <si>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</si>
  <si>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</si>
  <si>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</si>
  <si>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</si>
  <si>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</si>
  <si>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</si>
  <si>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</si>
  <si>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</si>
  <si>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</si>
  <si>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</si>
  <si>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久御山町文化スポーツ事業団</t>
  </si>
  <si>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</si>
  <si>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</si>
  <si>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</si>
  <si>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</si>
  <si>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</si>
  <si>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</si>
  <si>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</si>
  <si>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</si>
  <si>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</si>
  <si>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</si>
  <si>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</si>
  <si>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</si>
  <si>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</si>
  <si>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</si>
  <si>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</si>
  <si>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</si>
  <si>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</si>
  <si>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</si>
  <si>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</si>
  <si>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</si>
  <si>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</si>
  <si>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</si>
  <si>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</si>
  <si>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</si>
  <si>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</si>
  <si>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</si>
  <si>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</si>
  <si>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</si>
  <si>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</si>
  <si>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</si>
  <si>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</si>
  <si>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</si>
  <si>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</si>
  <si>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</si>
  <si>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</si>
  <si>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</si>
  <si>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</si>
  <si>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</si>
  <si>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</si>
  <si>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</si>
  <si>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</si>
  <si>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</si>
  <si>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</si>
  <si>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</si>
  <si>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</si>
  <si>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</si>
  <si>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</si>
  <si>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</si>
  <si>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</si>
  <si>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</si>
  <si>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</si>
  <si>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</si>
  <si>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</si>
  <si>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</si>
  <si>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</si>
  <si>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</si>
  <si>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</si>
  <si>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</si>
  <si>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</si>
  <si>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</si>
  <si>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</si>
  <si>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</si>
  <si>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</si>
  <si>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</si>
  <si>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</si>
  <si>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</si>
  <si>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</si>
  <si>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</si>
  <si>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</si>
  <si>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</si>
  <si>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</si>
  <si>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</si>
  <si>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</si>
  <si>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</si>
  <si>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</si>
  <si>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</si>
  <si>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</si>
  <si>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</si>
  <si>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</si>
  <si>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</si>
  <si>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</si>
  <si>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京都府自治会館管理組合</t>
  </si>
  <si>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</si>
  <si>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</si>
  <si>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</si>
  <si>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</si>
  <si>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</si>
  <si>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</si>
  <si>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</si>
  <si>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</si>
  <si>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</si>
  <si>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</si>
  <si>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</si>
  <si>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</si>
  <si>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</si>
  <si>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</si>
  <si>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国際交流基金</t>
    <rPh sb="0" eb="2">
      <t>コクサイ</t>
    </rPh>
    <rPh sb="2" eb="4">
      <t>コウリュウ</t>
    </rPh>
    <rPh sb="4" eb="6">
      <t>キキン</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</si>
  <si>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</si>
  <si>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</si>
  <si>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</si>
  <si>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</si>
  <si>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</si>
  <si>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</si>
  <si>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</si>
  <si>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</si>
  <si>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</si>
  <si>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</si>
  <si>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</si>
  <si>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</si>
  <si>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</si>
  <si>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</si>
  <si>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</si>
  <si>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</si>
  <si>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</si>
  <si>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</si>
  <si>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</si>
  <si>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</si>
  <si>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</si>
  <si>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</si>
  <si>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</si>
  <si>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京都府久御山町</t>
  </si>
  <si>
    <t>純固定資産税</t>
    <rPh sb="0" eb="1">
      <t>ジュン</t>
    </rPh>
    <rPh sb="1" eb="3">
      <t>コテイ</t>
    </rPh>
    <rPh sb="3" eb="6">
      <t>シサンゼイ</t>
    </rPh>
    <phoneticPr fontId="33"/>
  </si>
  <si>
    <t>久御山町</t>
  </si>
  <si>
    <t>土地開発基金現在高</t>
    <rPh sb="0" eb="2">
      <t>トチ</t>
    </rPh>
    <rPh sb="2" eb="4">
      <t>カイハツ</t>
    </rPh>
    <rPh sb="4" eb="6">
      <t>キキン</t>
    </rPh>
    <rPh sb="6" eb="8">
      <t>ゲンザイ</t>
    </rPh>
    <rPh sb="8" eb="9">
      <t>タカ</t>
    </rPh>
    <phoneticPr fontId="5"/>
  </si>
  <si>
    <t>地方交付税種地</t>
    <rPh sb="0" eb="2">
      <t>チホウ</t>
    </rPh>
    <rPh sb="2" eb="5">
      <t>コウフゼイ</t>
    </rPh>
    <rPh sb="5" eb="6">
      <t>シュ</t>
    </rPh>
    <rPh sb="6" eb="7">
      <t>チ</t>
    </rPh>
    <phoneticPr fontId="33"/>
  </si>
  <si>
    <t>2-6</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</si>
  <si>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</si>
  <si>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</si>
  <si>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</si>
  <si>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</si>
  <si>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</si>
  <si>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</si>
  <si>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</si>
  <si>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</si>
  <si>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</si>
  <si>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</si>
  <si>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</si>
  <si>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</si>
  <si>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</si>
  <si>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</si>
  <si>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</si>
  <si>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</si>
  <si>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</si>
  <si>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</si>
  <si>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</si>
  <si>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</si>
  <si>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</si>
  <si>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</si>
  <si>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</si>
  <si>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</si>
  <si>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</si>
  <si>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</si>
  <si>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</si>
  <si>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-3.5</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</si>
  <si>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</si>
  <si>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</si>
  <si>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</si>
  <si>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</si>
  <si>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</si>
  <si>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</si>
  <si>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</si>
  <si>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</si>
  <si>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</si>
  <si>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</si>
  <si>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介護保険特別会計（保険事業勘定）</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</si>
  <si>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</si>
  <si>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</si>
  <si>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</si>
  <si>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</si>
  <si>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</si>
  <si>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</si>
  <si>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</si>
  <si>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</si>
  <si>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</si>
  <si>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</si>
  <si>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</si>
  <si>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</si>
  <si>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</si>
  <si>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</si>
  <si>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</si>
  <si>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</si>
  <si>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</si>
  <si>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</si>
  <si>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</si>
  <si>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</si>
  <si>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</si>
  <si>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</si>
  <si>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-0.8</t>
  </si>
  <si>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</si>
  <si>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</si>
  <si>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</si>
  <si>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</si>
  <si>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</si>
  <si>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</si>
  <si>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</si>
  <si>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</si>
  <si>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</si>
  <si>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</si>
  <si>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</si>
  <si>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</si>
  <si>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</si>
  <si>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</si>
  <si>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</si>
  <si>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京都府市町村議会議員公務災害補償等組合</t>
  </si>
  <si>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</si>
  <si>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</si>
  <si>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</si>
  <si>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</si>
  <si>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</si>
  <si>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</si>
  <si>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</si>
  <si>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</si>
  <si>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</si>
  <si>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</si>
  <si>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</si>
  <si>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</si>
  <si>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</si>
  <si>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</si>
  <si>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</si>
  <si>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</si>
  <si>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</si>
  <si>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</si>
  <si>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</si>
  <si>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</si>
  <si>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</si>
  <si>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</si>
  <si>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</si>
  <si>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</si>
  <si>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</si>
  <si>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</si>
  <si>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</si>
  <si>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</si>
  <si>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</si>
  <si>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</si>
  <si>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</si>
  <si>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</si>
  <si>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</si>
  <si>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</si>
  <si>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</si>
  <si>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</si>
  <si>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</si>
  <si>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</si>
  <si>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</si>
  <si>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</si>
  <si>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</si>
  <si>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</si>
  <si>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</si>
  <si>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</si>
  <si>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</si>
  <si>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</si>
  <si>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</si>
  <si>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</si>
  <si>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</si>
  <si>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</si>
  <si>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</si>
  <si>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</si>
  <si>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</si>
  <si>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</si>
  <si>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</si>
  <si>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</si>
  <si>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</si>
  <si>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</si>
  <si>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</si>
  <si>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</si>
  <si>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</si>
  <si>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</si>
  <si>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</si>
  <si>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</si>
  <si>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</si>
  <si>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</si>
  <si>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</si>
  <si>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</si>
  <si>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</si>
  <si>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</si>
  <si>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</si>
  <si>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</si>
  <si>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</si>
  <si>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</si>
  <si>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</si>
  <si>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</si>
  <si>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</si>
  <si>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</si>
  <si>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</si>
  <si>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</si>
  <si>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</si>
  <si>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</si>
  <si>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</si>
  <si>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</si>
  <si>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</si>
  <si>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</si>
  <si>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</si>
  <si>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</si>
  <si>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</si>
  <si>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</si>
  <si>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</si>
  <si>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</si>
  <si>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</si>
  <si>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</si>
  <si>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</si>
  <si>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</si>
  <si>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</si>
  <si>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</si>
  <si>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</si>
  <si>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</si>
  <si>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</si>
  <si>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</si>
  <si>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</si>
  <si>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</si>
  <si>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</si>
  <si>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</si>
  <si>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</si>
  <si>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</si>
  <si>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</si>
  <si>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</si>
  <si>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京都府後期高齢者医療広域連合（一般会計）</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</si>
  <si>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</si>
  <si>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</si>
  <si>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</si>
  <si>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</si>
  <si>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</si>
  <si>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</si>
  <si>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</si>
  <si>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</si>
  <si>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</si>
  <si>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</si>
  <si>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</si>
  <si>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</si>
  <si>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</si>
  <si>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</si>
  <si>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</si>
  <si>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</si>
  <si>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</si>
  <si>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</si>
  <si>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</si>
  <si>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</si>
  <si>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</si>
  <si>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</si>
  <si>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</si>
  <si>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</si>
  <si>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</si>
  <si>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</si>
  <si>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</si>
  <si>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</si>
  <si>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</si>
  <si>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</si>
  <si>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</si>
  <si>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</si>
  <si>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</si>
  <si>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</si>
  <si>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</si>
  <si>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</si>
  <si>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</si>
  <si>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</si>
  <si>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</si>
  <si>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</si>
  <si>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</si>
  <si>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</si>
  <si>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</si>
  <si>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</si>
  <si>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</si>
  <si>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</si>
  <si>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</si>
  <si>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</si>
  <si>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</si>
  <si>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</si>
  <si>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</si>
  <si>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</si>
  <si>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</si>
  <si>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</si>
  <si>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</si>
  <si>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</si>
  <si>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</si>
  <si>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</si>
  <si>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</si>
  <si>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</si>
  <si>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</si>
  <si>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</si>
  <si>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</si>
  <si>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</si>
  <si>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</si>
  <si>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</si>
  <si>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</si>
  <si>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</si>
  <si>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</si>
  <si>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</si>
  <si>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</si>
  <si>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</si>
  <si>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</si>
  <si>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</si>
  <si>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</si>
  <si>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</si>
  <si>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</si>
  <si>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</si>
  <si>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</si>
  <si>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</si>
  <si>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</si>
  <si>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</si>
  <si>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</si>
  <si>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</si>
  <si>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</si>
  <si>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</si>
  <si>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</si>
  <si>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</si>
  <si>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</si>
  <si>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</si>
  <si>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</si>
  <si>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</si>
  <si>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</si>
  <si>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</si>
  <si>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</si>
  <si>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</si>
  <si>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</si>
  <si>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</si>
  <si>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</si>
  <si>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</si>
  <si>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</si>
  <si>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</si>
  <si>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国民健康保険特別会計（事業勘定）</t>
  </si>
  <si>
    <t>介護保険特別会計（介護サービス事業勘定）</t>
  </si>
  <si>
    <t>城南衛生管理組合</t>
  </si>
  <si>
    <t>水道事業会計</t>
  </si>
  <si>
    <t>澱川右岸水防事務組合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</si>
  <si>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</si>
  <si>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</si>
  <si>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</si>
  <si>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</si>
  <si>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</si>
  <si>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</si>
  <si>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</si>
  <si>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</si>
  <si>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</si>
  <si>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</si>
  <si>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</si>
  <si>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</si>
  <si>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</si>
  <si>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</si>
  <si>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</si>
  <si>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</si>
  <si>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</si>
  <si>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</si>
  <si>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</si>
  <si>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</si>
  <si>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</si>
  <si>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</si>
  <si>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</si>
  <si>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</si>
  <si>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</si>
  <si>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</si>
  <si>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</si>
  <si>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</si>
  <si>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公共施設建設基金</t>
    <rPh sb="0" eb="2">
      <t>コウキョウ</t>
    </rPh>
    <rPh sb="2" eb="4">
      <t>シセツ</t>
    </rPh>
    <rPh sb="4" eb="6">
      <t>ケンセツ</t>
    </rPh>
    <rPh sb="6" eb="8">
      <t>キキン</t>
    </rPh>
    <phoneticPr fontId="33"/>
  </si>
  <si>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</si>
  <si>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</si>
  <si>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</si>
  <si>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</si>
  <si>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</si>
  <si>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</si>
  <si>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森林環境保全基金</t>
    <rPh sb="0" eb="2">
      <t>シンリン</t>
    </rPh>
    <rPh sb="2" eb="4">
      <t>カンキョウ</t>
    </rPh>
    <rPh sb="4" eb="6">
      <t>ホゼン</t>
    </rPh>
    <rPh sb="6" eb="8">
      <t>キキン</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</si>
  <si>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</si>
  <si>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</si>
  <si>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</si>
  <si>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</si>
  <si>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</si>
  <si>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</si>
  <si>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</si>
  <si>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</si>
  <si>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</si>
  <si>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</si>
  <si>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</si>
  <si>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</si>
  <si>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</si>
  <si>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</si>
  <si>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</si>
  <si>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</si>
  <si>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</si>
  <si>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</si>
  <si>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</si>
  <si>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</si>
  <si>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</si>
  <si>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淀川・木津川水防事務組合</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</si>
  <si>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</si>
  <si>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</si>
  <si>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</si>
  <si>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</si>
  <si>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</si>
  <si>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</si>
  <si>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</si>
  <si>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</si>
  <si>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</si>
  <si>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京都地方税機構</t>
  </si>
  <si>
    <t>ふるさと応援基金</t>
    <rPh sb="4" eb="6">
      <t>オウエン</t>
    </rPh>
    <rPh sb="6" eb="8">
      <t>キキン</t>
    </rPh>
    <phoneticPr fontId="33"/>
  </si>
  <si>
    <t>地域福祉基金</t>
    <rPh sb="0" eb="2">
      <t>チイキ</t>
    </rPh>
    <rPh sb="2" eb="4">
      <t>フクシ</t>
    </rPh>
    <rPh sb="4" eb="6">
      <t>キキン</t>
    </rPh>
    <phoneticPr fontId="33"/>
  </si>
  <si>
    <t>○</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</si>
  <si>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</si>
  <si>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</si>
  <si>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将来負担比率は類似団体平均と比較して低位で推移している。また、有形固定資産減価償却率は類似団体平均とほぼ同水準となっている。今後、計画的な施設の改修等、老朽化への対応を進める中で将来世代への負担の先送りとならないよう、財源の確保に努める。</t>
  </si>
  <si>
    <t>(　参考　）</t>
    <rPh sb="2" eb="4">
      <t>サンコウ</t>
    </rPh>
    <phoneticPr fontId="43"/>
  </si>
  <si>
    <t>当該団体値</t>
    <rPh sb="0" eb="2">
      <t>トウガイ</t>
    </rPh>
    <rPh sb="2" eb="4">
      <t>ダンタイ</t>
    </rPh>
    <rPh sb="4" eb="5">
      <t>アタイ</t>
    </rPh>
    <phoneticPr fontId="4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</si>
  <si>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</si>
  <si>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</si>
  <si>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</si>
  <si>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</si>
  <si>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　将来負担比率及び実質公債費比率は類似団体平均と比較して低位で推移しているが、実質公債費比率においては過去の大規模事業に係る償還が終了する一方、今後、全世代・全員活躍まちづくりセンター整備事業や新市街地整備事業などの大規模事業の実施により、増加する見通しである。計画的な地方債の借入や公債費の適正化に努める。</t>
    <rPh sb="97" eb="98">
      <t>シン</t>
    </rPh>
    <rPh sb="98" eb="101">
      <t>シガイチ</t>
    </rPh>
    <phoneticPr fontId="4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</si>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</sst>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charset val="128"/>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1F1FD2D3-43C0-4CB8-8515-05F9941398A8}"/>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10B3-42AB-B4C4-3B2AB55CF4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32692</c:v>
                </c:pt>
                <c:pt idx="1">
                  <c:v>60535</c:v>
                </c:pt>
                <c:pt idx="2">
                  <c:v>51423</c:v>
                </c:pt>
                <c:pt idx="3">
                  <c:v>46839</c:v>
                </c:pt>
                <c:pt idx="4">
                  <c:v>27495</c:v>
                </c:pt>
              </c:numCache>
            </c:numRef>
          </c:val>
          <c:smooth val="0"/>
          <c:extLst>
            <c:ext xmlns:c16="http://schemas.microsoft.com/office/drawing/2014/chart" uri="{C3380CC4-5D6E-409C-BE32-E72D297353CC}">
              <c16:uniqueId val="{00000001-10B3-42AB-B4C4-3B2AB55CF4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6.73</c:v>
                </c:pt>
                <c:pt idx="1">
                  <c:v>5.67</c:v>
                </c:pt>
                <c:pt idx="2">
                  <c:v>8.0500000000000007</c:v>
                </c:pt>
                <c:pt idx="3">
                  <c:v>7.11</c:v>
                </c:pt>
                <c:pt idx="4">
                  <c:v>6.91</c:v>
                </c:pt>
              </c:numCache>
            </c:numRef>
          </c:val>
          <c:extLst>
            <c:ext xmlns:c16="http://schemas.microsoft.com/office/drawing/2014/chart" uri="{C3380CC4-5D6E-409C-BE32-E72D297353CC}">
              <c16:uniqueId val="{00000000-3872-45D6-9AF2-3E8EE3C999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50.26</c:v>
                </c:pt>
                <c:pt idx="1">
                  <c:v>50.48</c:v>
                </c:pt>
                <c:pt idx="2">
                  <c:v>61.33</c:v>
                </c:pt>
                <c:pt idx="3">
                  <c:v>67.239999999999995</c:v>
                </c:pt>
                <c:pt idx="4">
                  <c:v>76.19</c:v>
                </c:pt>
              </c:numCache>
            </c:numRef>
          </c:val>
          <c:extLst>
            <c:ext xmlns:c16="http://schemas.microsoft.com/office/drawing/2014/chart" uri="{C3380CC4-5D6E-409C-BE32-E72D297353CC}">
              <c16:uniqueId val="{00000001-3872-45D6-9AF2-3E8EE3C9992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c:v>
                </c:pt>
                <c:pt idx="1">
                  <c:v>3.39</c:v>
                </c:pt>
                <c:pt idx="2">
                  <c:v>9.41</c:v>
                </c:pt>
                <c:pt idx="3">
                  <c:v>10.199999999999999</c:v>
                </c:pt>
                <c:pt idx="4">
                  <c:v>11.5</c:v>
                </c:pt>
              </c:numCache>
            </c:numRef>
          </c:val>
          <c:smooth val="0"/>
          <c:extLst>
            <c:ext xmlns:c16="http://schemas.microsoft.com/office/drawing/2014/chart" uri="{C3380CC4-5D6E-409C-BE32-E72D297353CC}">
              <c16:uniqueId val="{00000002-3872-45D6-9AF2-3E8EE3C999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6A-49BD-8E88-51C7CFE4F6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6A-49BD-8E88-51C7CFE4F6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6A-49BD-8E88-51C7CFE4F6AD}"/>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0.04</c:v>
                </c:pt>
                <c:pt idx="8">
                  <c:v>#N/A</c:v>
                </c:pt>
                <c:pt idx="9">
                  <c:v>0.1</c:v>
                </c:pt>
              </c:numCache>
            </c:numRef>
          </c:val>
          <c:extLst>
            <c:ext xmlns:c16="http://schemas.microsoft.com/office/drawing/2014/chart" uri="{C3380CC4-5D6E-409C-BE32-E72D297353CC}">
              <c16:uniqueId val="{00000003-086A-49BD-8E88-51C7CFE4F6A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0.25</c:v>
                </c:pt>
                <c:pt idx="4">
                  <c:v>#N/A</c:v>
                </c:pt>
                <c:pt idx="5">
                  <c:v>0.28000000000000003</c:v>
                </c:pt>
                <c:pt idx="6">
                  <c:v>#N/A</c:v>
                </c:pt>
                <c:pt idx="7">
                  <c:v>0.27</c:v>
                </c:pt>
                <c:pt idx="8">
                  <c:v>#N/A</c:v>
                </c:pt>
                <c:pt idx="9">
                  <c:v>0.28999999999999998</c:v>
                </c:pt>
              </c:numCache>
            </c:numRef>
          </c:val>
          <c:extLst>
            <c:ext xmlns:c16="http://schemas.microsoft.com/office/drawing/2014/chart" uri="{C3380CC4-5D6E-409C-BE32-E72D297353CC}">
              <c16:uniqueId val="{00000004-086A-49BD-8E88-51C7CFE4F6A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0.22</c:v>
                </c:pt>
                <c:pt idx="4">
                  <c:v>#N/A</c:v>
                </c:pt>
                <c:pt idx="5">
                  <c:v>0.88</c:v>
                </c:pt>
                <c:pt idx="6">
                  <c:v>#N/A</c:v>
                </c:pt>
                <c:pt idx="7">
                  <c:v>0.21</c:v>
                </c:pt>
                <c:pt idx="8">
                  <c:v>#N/A</c:v>
                </c:pt>
                <c:pt idx="9">
                  <c:v>0.34</c:v>
                </c:pt>
              </c:numCache>
            </c:numRef>
          </c:val>
          <c:extLst>
            <c:ext xmlns:c16="http://schemas.microsoft.com/office/drawing/2014/chart" uri="{C3380CC4-5D6E-409C-BE32-E72D297353CC}">
              <c16:uniqueId val="{00000005-086A-49BD-8E88-51C7CFE4F6A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1.03</c:v>
                </c:pt>
                <c:pt idx="4">
                  <c:v>#N/A</c:v>
                </c:pt>
                <c:pt idx="5">
                  <c:v>1.89</c:v>
                </c:pt>
                <c:pt idx="6">
                  <c:v>#N/A</c:v>
                </c:pt>
                <c:pt idx="7">
                  <c:v>1.86</c:v>
                </c:pt>
                <c:pt idx="8">
                  <c:v>#N/A</c:v>
                </c:pt>
                <c:pt idx="9">
                  <c:v>1.38</c:v>
                </c:pt>
              </c:numCache>
            </c:numRef>
          </c:val>
          <c:extLst>
            <c:ext xmlns:c16="http://schemas.microsoft.com/office/drawing/2014/chart" uri="{C3380CC4-5D6E-409C-BE32-E72D297353CC}">
              <c16:uniqueId val="{00000006-086A-49BD-8E88-51C7CFE4F6A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10.51</c:v>
                </c:pt>
                <c:pt idx="2">
                  <c:v>#N/A</c:v>
                </c:pt>
                <c:pt idx="3">
                  <c:v>9.23</c:v>
                </c:pt>
                <c:pt idx="4">
                  <c:v>#N/A</c:v>
                </c:pt>
                <c:pt idx="5">
                  <c:v>9.16</c:v>
                </c:pt>
                <c:pt idx="6">
                  <c:v>#N/A</c:v>
                </c:pt>
                <c:pt idx="7">
                  <c:v>7.46</c:v>
                </c:pt>
                <c:pt idx="8">
                  <c:v>#N/A</c:v>
                </c:pt>
                <c:pt idx="9">
                  <c:v>6.31</c:v>
                </c:pt>
              </c:numCache>
            </c:numRef>
          </c:val>
          <c:extLst>
            <c:ext xmlns:c16="http://schemas.microsoft.com/office/drawing/2014/chart" uri="{C3380CC4-5D6E-409C-BE32-E72D297353CC}">
              <c16:uniqueId val="{00000007-086A-49BD-8E88-51C7CFE4F6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5.67</c:v>
                </c:pt>
                <c:pt idx="4">
                  <c:v>#N/A</c:v>
                </c:pt>
                <c:pt idx="5">
                  <c:v>8.0399999999999991</c:v>
                </c:pt>
                <c:pt idx="6">
                  <c:v>#N/A</c:v>
                </c:pt>
                <c:pt idx="7">
                  <c:v>7.1</c:v>
                </c:pt>
                <c:pt idx="8">
                  <c:v>#N/A</c:v>
                </c:pt>
                <c:pt idx="9">
                  <c:v>6.91</c:v>
                </c:pt>
              </c:numCache>
            </c:numRef>
          </c:val>
          <c:extLst>
            <c:ext xmlns:c16="http://schemas.microsoft.com/office/drawing/2014/chart" uri="{C3380CC4-5D6E-409C-BE32-E72D297353CC}">
              <c16:uniqueId val="{00000008-086A-49BD-8E88-51C7CFE4F6A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4.97</c:v>
                </c:pt>
                <c:pt idx="2">
                  <c:v>#N/A</c:v>
                </c:pt>
                <c:pt idx="3">
                  <c:v>5.44</c:v>
                </c:pt>
                <c:pt idx="4">
                  <c:v>#N/A</c:v>
                </c:pt>
                <c:pt idx="5">
                  <c:v>7.91</c:v>
                </c:pt>
                <c:pt idx="6">
                  <c:v>#N/A</c:v>
                </c:pt>
                <c:pt idx="7">
                  <c:v>8.51</c:v>
                </c:pt>
                <c:pt idx="8">
                  <c:v>#N/A</c:v>
                </c:pt>
                <c:pt idx="9">
                  <c:v>9.35</c:v>
                </c:pt>
              </c:numCache>
            </c:numRef>
          </c:val>
          <c:extLst>
            <c:ext xmlns:c16="http://schemas.microsoft.com/office/drawing/2014/chart" uri="{C3380CC4-5D6E-409C-BE32-E72D297353CC}">
              <c16:uniqueId val="{00000009-086A-49BD-8E88-51C7CFE4F6A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471</c:v>
                </c:pt>
                <c:pt idx="8">
                  <c:v>442</c:v>
                </c:pt>
                <c:pt idx="11">
                  <c:v>500</c:v>
                </c:pt>
                <c:pt idx="14">
                  <c:v>465</c:v>
                </c:pt>
              </c:numCache>
            </c:numRef>
          </c:val>
          <c:extLst>
            <c:ext xmlns:c16="http://schemas.microsoft.com/office/drawing/2014/chart" uri="{C3380CC4-5D6E-409C-BE32-E72D297353CC}">
              <c16:uniqueId val="{00000000-1150-4C31-B720-499AB2D23E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50-4C31-B720-499AB2D23E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50-4C31-B720-499AB2D23E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41</c:v>
                </c:pt>
                <c:pt idx="6">
                  <c:v>32</c:v>
                </c:pt>
                <c:pt idx="9">
                  <c:v>33</c:v>
                </c:pt>
                <c:pt idx="12">
                  <c:v>33</c:v>
                </c:pt>
              </c:numCache>
            </c:numRef>
          </c:val>
          <c:extLst>
            <c:ext xmlns:c16="http://schemas.microsoft.com/office/drawing/2014/chart" uri="{C3380CC4-5D6E-409C-BE32-E72D297353CC}">
              <c16:uniqueId val="{00000003-1150-4C31-B720-499AB2D23E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c:v>
                </c:pt>
                <c:pt idx="3">
                  <c:v>32</c:v>
                </c:pt>
                <c:pt idx="6">
                  <c:v>24</c:v>
                </c:pt>
                <c:pt idx="9">
                  <c:v>92</c:v>
                </c:pt>
                <c:pt idx="12">
                  <c:v>93</c:v>
                </c:pt>
              </c:numCache>
            </c:numRef>
          </c:val>
          <c:extLst>
            <c:ext xmlns:c16="http://schemas.microsoft.com/office/drawing/2014/chart" uri="{C3380CC4-5D6E-409C-BE32-E72D297353CC}">
              <c16:uniqueId val="{00000004-1150-4C31-B720-499AB2D23E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50-4C31-B720-499AB2D23E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50-4C31-B720-499AB2D23E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c:v>
                </c:pt>
                <c:pt idx="3">
                  <c:v>354</c:v>
                </c:pt>
                <c:pt idx="6">
                  <c:v>419</c:v>
                </c:pt>
                <c:pt idx="9">
                  <c:v>436</c:v>
                </c:pt>
                <c:pt idx="12">
                  <c:v>414</c:v>
                </c:pt>
              </c:numCache>
            </c:numRef>
          </c:val>
          <c:extLst>
            <c:ext xmlns:c16="http://schemas.microsoft.com/office/drawing/2014/chart" uri="{C3380CC4-5D6E-409C-BE32-E72D297353CC}">
              <c16:uniqueId val="{00000007-1150-4C31-B720-499AB2D23E0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c:v>
                </c:pt>
                <c:pt idx="2">
                  <c:v>#N/A</c:v>
                </c:pt>
                <c:pt idx="3">
                  <c:v>#N/A</c:v>
                </c:pt>
                <c:pt idx="4">
                  <c:v>-44</c:v>
                </c:pt>
                <c:pt idx="5">
                  <c:v>#N/A</c:v>
                </c:pt>
                <c:pt idx="6">
                  <c:v>#N/A</c:v>
                </c:pt>
                <c:pt idx="7">
                  <c:v>33</c:v>
                </c:pt>
                <c:pt idx="8">
                  <c:v>#N/A</c:v>
                </c:pt>
                <c:pt idx="9">
                  <c:v>#N/A</c:v>
                </c:pt>
                <c:pt idx="10">
                  <c:v>61</c:v>
                </c:pt>
                <c:pt idx="11">
                  <c:v>#N/A</c:v>
                </c:pt>
                <c:pt idx="12">
                  <c:v>#N/A</c:v>
                </c:pt>
                <c:pt idx="13">
                  <c:v>75</c:v>
                </c:pt>
                <c:pt idx="14">
                  <c:v>#N/A</c:v>
                </c:pt>
              </c:numCache>
            </c:numRef>
          </c:val>
          <c:smooth val="0"/>
          <c:extLst>
            <c:ext xmlns:c16="http://schemas.microsoft.com/office/drawing/2014/chart" uri="{C3380CC4-5D6E-409C-BE32-E72D297353CC}">
              <c16:uniqueId val="{00000008-1150-4C31-B720-499AB2D23E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3260</c:v>
                </c:pt>
                <c:pt idx="5">
                  <c:v>2956</c:v>
                </c:pt>
                <c:pt idx="8">
                  <c:v>2744</c:v>
                </c:pt>
                <c:pt idx="11">
                  <c:v>2484</c:v>
                </c:pt>
                <c:pt idx="14">
                  <c:v>2671</c:v>
                </c:pt>
              </c:numCache>
            </c:numRef>
          </c:val>
          <c:extLst>
            <c:ext xmlns:c16="http://schemas.microsoft.com/office/drawing/2014/chart" uri="{C3380CC4-5D6E-409C-BE32-E72D297353CC}">
              <c16:uniqueId val="{00000000-E1A9-4129-9866-85A706856E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597</c:v>
                </c:pt>
                <c:pt idx="5">
                  <c:v>646</c:v>
                </c:pt>
                <c:pt idx="8">
                  <c:v>618</c:v>
                </c:pt>
                <c:pt idx="11">
                  <c:v>892</c:v>
                </c:pt>
                <c:pt idx="14">
                  <c:v>861</c:v>
                </c:pt>
              </c:numCache>
            </c:numRef>
          </c:val>
          <c:extLst>
            <c:ext xmlns:c16="http://schemas.microsoft.com/office/drawing/2014/chart" uri="{C3380CC4-5D6E-409C-BE32-E72D297353CC}">
              <c16:uniqueId val="{00000001-E1A9-4129-9866-85A706856E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3038</c:v>
                </c:pt>
                <c:pt idx="5">
                  <c:v>3403</c:v>
                </c:pt>
                <c:pt idx="8">
                  <c:v>3925</c:v>
                </c:pt>
                <c:pt idx="11">
                  <c:v>4620</c:v>
                </c:pt>
                <c:pt idx="14">
                  <c:v>5366</c:v>
                </c:pt>
              </c:numCache>
            </c:numRef>
          </c:val>
          <c:extLst>
            <c:ext xmlns:c16="http://schemas.microsoft.com/office/drawing/2014/chart" uri="{C3380CC4-5D6E-409C-BE32-E72D297353CC}">
              <c16:uniqueId val="{00000002-E1A9-4129-9866-85A706856E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A9-4129-9866-85A706856E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A9-4129-9866-85A706856E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A9-4129-9866-85A706856E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1333</c:v>
                </c:pt>
                <c:pt idx="3">
                  <c:v>1302</c:v>
                </c:pt>
                <c:pt idx="6">
                  <c:v>1256</c:v>
                </c:pt>
                <c:pt idx="9">
                  <c:v>1205</c:v>
                </c:pt>
                <c:pt idx="12">
                  <c:v>1228</c:v>
                </c:pt>
              </c:numCache>
            </c:numRef>
          </c:val>
          <c:extLst>
            <c:ext xmlns:c16="http://schemas.microsoft.com/office/drawing/2014/chart" uri="{C3380CC4-5D6E-409C-BE32-E72D297353CC}">
              <c16:uniqueId val="{00000006-E1A9-4129-9866-85A706856E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396</c:v>
                </c:pt>
                <c:pt idx="3">
                  <c:v>356</c:v>
                </c:pt>
                <c:pt idx="6">
                  <c:v>338</c:v>
                </c:pt>
                <c:pt idx="9">
                  <c:v>334</c:v>
                </c:pt>
                <c:pt idx="12">
                  <c:v>348</c:v>
                </c:pt>
              </c:numCache>
            </c:numRef>
          </c:val>
          <c:extLst>
            <c:ext xmlns:c16="http://schemas.microsoft.com/office/drawing/2014/chart" uri="{C3380CC4-5D6E-409C-BE32-E72D297353CC}">
              <c16:uniqueId val="{00000007-E1A9-4129-9866-85A706856E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570</c:v>
                </c:pt>
                <c:pt idx="3">
                  <c:v>257</c:v>
                </c:pt>
                <c:pt idx="6">
                  <c:v>218</c:v>
                </c:pt>
                <c:pt idx="9">
                  <c:v>365</c:v>
                </c:pt>
                <c:pt idx="12">
                  <c:v>561</c:v>
                </c:pt>
              </c:numCache>
            </c:numRef>
          </c:val>
          <c:extLst>
            <c:ext xmlns:c16="http://schemas.microsoft.com/office/drawing/2014/chart" uri="{C3380CC4-5D6E-409C-BE32-E72D297353CC}">
              <c16:uniqueId val="{00000008-E1A9-4129-9866-85A706856E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A9-4129-9866-85A706856E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3597</c:v>
                </c:pt>
                <c:pt idx="3">
                  <c:v>3653</c:v>
                </c:pt>
                <c:pt idx="6">
                  <c:v>3656</c:v>
                </c:pt>
                <c:pt idx="9">
                  <c:v>3517</c:v>
                </c:pt>
                <c:pt idx="12">
                  <c:v>3046</c:v>
                </c:pt>
              </c:numCache>
            </c:numRef>
          </c:val>
          <c:extLst>
            <c:ext xmlns:c16="http://schemas.microsoft.com/office/drawing/2014/chart" uri="{C3380CC4-5D6E-409C-BE32-E72D297353CC}">
              <c16:uniqueId val="{0000000A-E1A9-4129-9866-85A706856EF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A9-4129-9866-85A706856E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3067</c:v>
                </c:pt>
                <c:pt idx="1">
                  <c:v>3637</c:v>
                </c:pt>
                <c:pt idx="2">
                  <c:v>4279</c:v>
                </c:pt>
              </c:numCache>
            </c:numRef>
          </c:val>
          <c:extLst>
            <c:ext xmlns:c16="http://schemas.microsoft.com/office/drawing/2014/chart" uri="{C3380CC4-5D6E-409C-BE32-E72D297353CC}">
              <c16:uniqueId val="{00000000-9F1C-4AEC-BF28-248EAE255C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1C-4AEC-BF28-248EAE255C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859</c:v>
                </c:pt>
                <c:pt idx="1">
                  <c:v>983</c:v>
                </c:pt>
                <c:pt idx="2">
                  <c:v>1087</c:v>
                </c:pt>
              </c:numCache>
            </c:numRef>
          </c:val>
          <c:extLst>
            <c:ext xmlns:c16="http://schemas.microsoft.com/office/drawing/2014/chart" uri="{C3380CC4-5D6E-409C-BE32-E72D297353CC}">
              <c16:uniqueId val="{00000002-9F1C-4AEC-BF28-248EAE255C7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C39-42FA-89F1-620B0BEA11D6}"/>
              </c:ext>
            </c:extLst>
          </c:dPt>
          <c:dPt>
            <c:idx val="1"/>
            <c:bubble3D val="0"/>
            <c:extLst>
              <c:ext xmlns:c16="http://schemas.microsoft.com/office/drawing/2014/chart" uri="{C3380CC4-5D6E-409C-BE32-E72D297353CC}">
                <c16:uniqueId val="{00000001-8C39-42FA-89F1-620B0BEA11D6}"/>
              </c:ext>
            </c:extLst>
          </c:dPt>
          <c:dPt>
            <c:idx val="2"/>
            <c:bubble3D val="0"/>
            <c:extLst>
              <c:ext xmlns:c16="http://schemas.microsoft.com/office/drawing/2014/chart" uri="{C3380CC4-5D6E-409C-BE32-E72D297353CC}">
                <c16:uniqueId val="{00000002-8C39-42FA-89F1-620B0BEA11D6}"/>
              </c:ext>
            </c:extLst>
          </c:dPt>
          <c:dPt>
            <c:idx val="3"/>
            <c:bubble3D val="0"/>
            <c:extLst>
              <c:ext xmlns:c16="http://schemas.microsoft.com/office/drawing/2014/chart" uri="{C3380CC4-5D6E-409C-BE32-E72D297353CC}">
                <c16:uniqueId val="{00000003-8C39-42FA-89F1-620B0BEA11D6}"/>
              </c:ext>
            </c:extLst>
          </c:dPt>
          <c:dPt>
            <c:idx val="4"/>
            <c:bubble3D val="0"/>
            <c:extLst>
              <c:ext xmlns:c16="http://schemas.microsoft.com/office/drawing/2014/chart" uri="{C3380CC4-5D6E-409C-BE32-E72D297353CC}">
                <c16:uniqueId val="{00000004-8C39-42FA-89F1-620B0BEA11D6}"/>
              </c:ext>
            </c:extLst>
          </c:dPt>
          <c:dPt>
            <c:idx val="8"/>
            <c:bubble3D val="0"/>
            <c:extLst>
              <c:ext xmlns:c16="http://schemas.microsoft.com/office/drawing/2014/chart" uri="{C3380CC4-5D6E-409C-BE32-E72D297353CC}">
                <c16:uniqueId val="{00000005-8C39-42FA-89F1-620B0BEA11D6}"/>
              </c:ext>
            </c:extLst>
          </c:dPt>
          <c:dPt>
            <c:idx val="16"/>
            <c:bubble3D val="0"/>
            <c:extLst>
              <c:ext xmlns:c16="http://schemas.microsoft.com/office/drawing/2014/chart" uri="{C3380CC4-5D6E-409C-BE32-E72D297353CC}">
                <c16:uniqueId val="{00000006-8C39-42FA-89F1-620B0BEA11D6}"/>
              </c:ext>
            </c:extLst>
          </c:dPt>
          <c:dPt>
            <c:idx val="24"/>
            <c:bubble3D val="0"/>
            <c:extLst>
              <c:ext xmlns:c16="http://schemas.microsoft.com/office/drawing/2014/chart" uri="{C3380CC4-5D6E-409C-BE32-E72D297353CC}">
                <c16:uniqueId val="{00000007-8C39-42FA-89F1-620B0BEA11D6}"/>
              </c:ext>
            </c:extLst>
          </c:dPt>
          <c:dPt>
            <c:idx val="32"/>
            <c:bubble3D val="0"/>
            <c:extLst>
              <c:ext xmlns:c16="http://schemas.microsoft.com/office/drawing/2014/chart" uri="{C3380CC4-5D6E-409C-BE32-E72D297353CC}">
                <c16:uniqueId val="{00000008-8C39-42FA-89F1-620B0BEA11D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C39-42FA-89F1-620B0BEA11D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8C39-42FA-89F1-620B0BEA11D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8C39-42FA-89F1-620B0BEA11D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8C39-42FA-89F1-620B0BEA11D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8C39-42FA-89F1-620B0BEA11D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C39-42FA-89F1-620B0BEA11D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C39-42FA-89F1-620B0BEA11D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C39-42FA-89F1-620B0BEA11D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C39-42FA-89F1-620B0BEA11D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66.7</c:v>
                </c:pt>
                <c:pt idx="16">
                  <c:v>67.599999999999994</c:v>
                </c:pt>
                <c:pt idx="24">
                  <c:v>70.400000000000006</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39-42FA-89F1-620B0BEA11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8C39-42FA-89F1-620B0BEA11D6}"/>
              </c:ext>
            </c:extLst>
          </c:dPt>
          <c:dPt>
            <c:idx val="1"/>
            <c:bubble3D val="0"/>
            <c:extLst>
              <c:ext xmlns:c16="http://schemas.microsoft.com/office/drawing/2014/chart" uri="{C3380CC4-5D6E-409C-BE32-E72D297353CC}">
                <c16:uniqueId val="{0000000B-8C39-42FA-89F1-620B0BEA11D6}"/>
              </c:ext>
            </c:extLst>
          </c:dPt>
          <c:dPt>
            <c:idx val="2"/>
            <c:bubble3D val="0"/>
            <c:extLst>
              <c:ext xmlns:c16="http://schemas.microsoft.com/office/drawing/2014/chart" uri="{C3380CC4-5D6E-409C-BE32-E72D297353CC}">
                <c16:uniqueId val="{0000000C-8C39-42FA-89F1-620B0BEA11D6}"/>
              </c:ext>
            </c:extLst>
          </c:dPt>
          <c:dPt>
            <c:idx val="3"/>
            <c:bubble3D val="0"/>
            <c:extLst>
              <c:ext xmlns:c16="http://schemas.microsoft.com/office/drawing/2014/chart" uri="{C3380CC4-5D6E-409C-BE32-E72D297353CC}">
                <c16:uniqueId val="{0000000D-8C39-42FA-89F1-620B0BEA11D6}"/>
              </c:ext>
            </c:extLst>
          </c:dPt>
          <c:dPt>
            <c:idx val="4"/>
            <c:bubble3D val="0"/>
            <c:extLst>
              <c:ext xmlns:c16="http://schemas.microsoft.com/office/drawing/2014/chart" uri="{C3380CC4-5D6E-409C-BE32-E72D297353CC}">
                <c16:uniqueId val="{0000000E-8C39-42FA-89F1-620B0BEA11D6}"/>
              </c:ext>
            </c:extLst>
          </c:dPt>
          <c:dPt>
            <c:idx val="8"/>
            <c:bubble3D val="0"/>
            <c:extLst>
              <c:ext xmlns:c16="http://schemas.microsoft.com/office/drawing/2014/chart" uri="{C3380CC4-5D6E-409C-BE32-E72D297353CC}">
                <c16:uniqueId val="{0000000F-8C39-42FA-89F1-620B0BEA11D6}"/>
              </c:ext>
            </c:extLst>
          </c:dPt>
          <c:dPt>
            <c:idx val="16"/>
            <c:bubble3D val="0"/>
            <c:extLst>
              <c:ext xmlns:c16="http://schemas.microsoft.com/office/drawing/2014/chart" uri="{C3380CC4-5D6E-409C-BE32-E72D297353CC}">
                <c16:uniqueId val="{00000010-8C39-42FA-89F1-620B0BEA11D6}"/>
              </c:ext>
            </c:extLst>
          </c:dPt>
          <c:dPt>
            <c:idx val="24"/>
            <c:bubble3D val="0"/>
            <c:extLst>
              <c:ext xmlns:c16="http://schemas.microsoft.com/office/drawing/2014/chart" uri="{C3380CC4-5D6E-409C-BE32-E72D297353CC}">
                <c16:uniqueId val="{00000011-8C39-42FA-89F1-620B0BEA11D6}"/>
              </c:ext>
            </c:extLst>
          </c:dPt>
          <c:dPt>
            <c:idx val="32"/>
            <c:bubble3D val="0"/>
            <c:extLst>
              <c:ext xmlns:c16="http://schemas.microsoft.com/office/drawing/2014/chart" uri="{C3380CC4-5D6E-409C-BE32-E72D297353CC}">
                <c16:uniqueId val="{00000012-8C39-42FA-89F1-620B0BEA11D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C39-42FA-89F1-620B0BEA11D6}"/>
                </c:ext>
              </c:extLst>
            </c:dLbl>
            <c:dLbl>
              <c:idx val="1"/>
              <c:delete val="1"/>
              <c:extLst>
                <c:ext xmlns:c15="http://schemas.microsoft.com/office/drawing/2012/chart" uri="{CE6537A1-D6FC-4f65-9D91-7224C49458BB}"/>
                <c:ext xmlns:c16="http://schemas.microsoft.com/office/drawing/2014/chart" uri="{C3380CC4-5D6E-409C-BE32-E72D297353CC}">
                  <c16:uniqueId val="{0000000B-8C39-42FA-89F1-620B0BEA11D6}"/>
                </c:ext>
              </c:extLst>
            </c:dLbl>
            <c:dLbl>
              <c:idx val="2"/>
              <c:delete val="1"/>
              <c:extLst>
                <c:ext xmlns:c15="http://schemas.microsoft.com/office/drawing/2012/chart" uri="{CE6537A1-D6FC-4f65-9D91-7224C49458BB}"/>
                <c:ext xmlns:c16="http://schemas.microsoft.com/office/drawing/2014/chart" uri="{C3380CC4-5D6E-409C-BE32-E72D297353CC}">
                  <c16:uniqueId val="{0000000C-8C39-42FA-89F1-620B0BEA11D6}"/>
                </c:ext>
              </c:extLst>
            </c:dLbl>
            <c:dLbl>
              <c:idx val="3"/>
              <c:delete val="1"/>
              <c:extLst>
                <c:ext xmlns:c15="http://schemas.microsoft.com/office/drawing/2012/chart" uri="{CE6537A1-D6FC-4f65-9D91-7224C49458BB}"/>
                <c:ext xmlns:c16="http://schemas.microsoft.com/office/drawing/2014/chart" uri="{C3380CC4-5D6E-409C-BE32-E72D297353CC}">
                  <c16:uniqueId val="{0000000D-8C39-42FA-89F1-620B0BEA11D6}"/>
                </c:ext>
              </c:extLst>
            </c:dLbl>
            <c:dLbl>
              <c:idx val="4"/>
              <c:delete val="1"/>
              <c:extLst>
                <c:ext xmlns:c15="http://schemas.microsoft.com/office/drawing/2012/chart" uri="{CE6537A1-D6FC-4f65-9D91-7224C49458BB}"/>
                <c:ext xmlns:c16="http://schemas.microsoft.com/office/drawing/2014/chart" uri="{C3380CC4-5D6E-409C-BE32-E72D297353CC}">
                  <c16:uniqueId val="{0000000E-8C39-42FA-89F1-620B0BEA11D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C39-42FA-89F1-620B0BEA11D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C39-42FA-89F1-620B0BEA11D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C39-42FA-89F1-620B0BEA11D6}"/>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C39-42FA-89F1-620B0BEA11D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8C39-42FA-89F1-620B0BEA11D6}"/>
            </c:ext>
          </c:extLst>
        </c:ser>
        <c:dLbls>
          <c:showLegendKey val="0"/>
          <c:showVal val="1"/>
          <c:showCatName val="0"/>
          <c:showSerName val="0"/>
          <c:showPercent val="0"/>
          <c:showBubbleSize val="0"/>
        </c:dLbls>
        <c:axId val="3"/>
        <c:axId val="2"/>
      </c:scatterChart>
      <c:valAx>
        <c:axId val="3"/>
        <c:scaling>
          <c:orientation val="maxMin"/>
          <c:max val="67"/>
          <c:min val="6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862-4158-92EE-AC32FBEBB389}"/>
              </c:ext>
            </c:extLst>
          </c:dPt>
          <c:dPt>
            <c:idx val="1"/>
            <c:bubble3D val="0"/>
            <c:extLst>
              <c:ext xmlns:c16="http://schemas.microsoft.com/office/drawing/2014/chart" uri="{C3380CC4-5D6E-409C-BE32-E72D297353CC}">
                <c16:uniqueId val="{00000001-8862-4158-92EE-AC32FBEBB389}"/>
              </c:ext>
            </c:extLst>
          </c:dPt>
          <c:dPt>
            <c:idx val="2"/>
            <c:bubble3D val="0"/>
            <c:extLst>
              <c:ext xmlns:c16="http://schemas.microsoft.com/office/drawing/2014/chart" uri="{C3380CC4-5D6E-409C-BE32-E72D297353CC}">
                <c16:uniqueId val="{00000002-8862-4158-92EE-AC32FBEBB389}"/>
              </c:ext>
            </c:extLst>
          </c:dPt>
          <c:dPt>
            <c:idx val="3"/>
            <c:bubble3D val="0"/>
            <c:extLst>
              <c:ext xmlns:c16="http://schemas.microsoft.com/office/drawing/2014/chart" uri="{C3380CC4-5D6E-409C-BE32-E72D297353CC}">
                <c16:uniqueId val="{00000003-8862-4158-92EE-AC32FBEBB389}"/>
              </c:ext>
            </c:extLst>
          </c:dPt>
          <c:dPt>
            <c:idx val="4"/>
            <c:bubble3D val="0"/>
            <c:extLst>
              <c:ext xmlns:c16="http://schemas.microsoft.com/office/drawing/2014/chart" uri="{C3380CC4-5D6E-409C-BE32-E72D297353CC}">
                <c16:uniqueId val="{00000004-8862-4158-92EE-AC32FBEBB389}"/>
              </c:ext>
            </c:extLst>
          </c:dPt>
          <c:dPt>
            <c:idx val="8"/>
            <c:bubble3D val="0"/>
            <c:extLst>
              <c:ext xmlns:c16="http://schemas.microsoft.com/office/drawing/2014/chart" uri="{C3380CC4-5D6E-409C-BE32-E72D297353CC}">
                <c16:uniqueId val="{00000005-8862-4158-92EE-AC32FBEBB389}"/>
              </c:ext>
            </c:extLst>
          </c:dPt>
          <c:dPt>
            <c:idx val="16"/>
            <c:bubble3D val="0"/>
            <c:extLst>
              <c:ext xmlns:c16="http://schemas.microsoft.com/office/drawing/2014/chart" uri="{C3380CC4-5D6E-409C-BE32-E72D297353CC}">
                <c16:uniqueId val="{00000006-8862-4158-92EE-AC32FBEBB389}"/>
              </c:ext>
            </c:extLst>
          </c:dPt>
          <c:dPt>
            <c:idx val="24"/>
            <c:bubble3D val="0"/>
            <c:extLst>
              <c:ext xmlns:c16="http://schemas.microsoft.com/office/drawing/2014/chart" uri="{C3380CC4-5D6E-409C-BE32-E72D297353CC}">
                <c16:uniqueId val="{00000007-8862-4158-92EE-AC32FBEBB389}"/>
              </c:ext>
            </c:extLst>
          </c:dPt>
          <c:dPt>
            <c:idx val="32"/>
            <c:bubble3D val="0"/>
            <c:extLst>
              <c:ext xmlns:c16="http://schemas.microsoft.com/office/drawing/2014/chart" uri="{C3380CC4-5D6E-409C-BE32-E72D297353CC}">
                <c16:uniqueId val="{00000008-8862-4158-92EE-AC32FBEBB38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862-4158-92EE-AC32FBEBB389}"/>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62-4158-92EE-AC32FBEBB389}"/>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62-4158-92EE-AC32FBEBB389}"/>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62-4158-92EE-AC32FBEBB389}"/>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62-4158-92EE-AC32FBEBB38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862-4158-92EE-AC32FBEBB38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862-4158-92EE-AC32FBEBB38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862-4158-92EE-AC32FBEBB38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862-4158-92EE-AC32FBEBB38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-1.3</c:v>
                </c:pt>
                <c:pt idx="16">
                  <c:v>-0.5</c:v>
                </c:pt>
                <c:pt idx="24">
                  <c:v>0.3</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62-4158-92EE-AC32FBEBB3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862-4158-92EE-AC32FBEBB389}"/>
              </c:ext>
            </c:extLst>
          </c:dPt>
          <c:dPt>
            <c:idx val="1"/>
            <c:bubble3D val="0"/>
            <c:extLst>
              <c:ext xmlns:c16="http://schemas.microsoft.com/office/drawing/2014/chart" uri="{C3380CC4-5D6E-409C-BE32-E72D297353CC}">
                <c16:uniqueId val="{0000000B-8862-4158-92EE-AC32FBEBB389}"/>
              </c:ext>
            </c:extLst>
          </c:dPt>
          <c:dPt>
            <c:idx val="2"/>
            <c:bubble3D val="0"/>
            <c:extLst>
              <c:ext xmlns:c16="http://schemas.microsoft.com/office/drawing/2014/chart" uri="{C3380CC4-5D6E-409C-BE32-E72D297353CC}">
                <c16:uniqueId val="{0000000C-8862-4158-92EE-AC32FBEBB389}"/>
              </c:ext>
            </c:extLst>
          </c:dPt>
          <c:dPt>
            <c:idx val="3"/>
            <c:bubble3D val="0"/>
            <c:extLst>
              <c:ext xmlns:c16="http://schemas.microsoft.com/office/drawing/2014/chart" uri="{C3380CC4-5D6E-409C-BE32-E72D297353CC}">
                <c16:uniqueId val="{0000000D-8862-4158-92EE-AC32FBEBB389}"/>
              </c:ext>
            </c:extLst>
          </c:dPt>
          <c:dPt>
            <c:idx val="4"/>
            <c:bubble3D val="0"/>
            <c:extLst>
              <c:ext xmlns:c16="http://schemas.microsoft.com/office/drawing/2014/chart" uri="{C3380CC4-5D6E-409C-BE32-E72D297353CC}">
                <c16:uniqueId val="{0000000E-8862-4158-92EE-AC32FBEBB389}"/>
              </c:ext>
            </c:extLst>
          </c:dPt>
          <c:dPt>
            <c:idx val="8"/>
            <c:bubble3D val="0"/>
            <c:extLst>
              <c:ext xmlns:c16="http://schemas.microsoft.com/office/drawing/2014/chart" uri="{C3380CC4-5D6E-409C-BE32-E72D297353CC}">
                <c16:uniqueId val="{0000000F-8862-4158-92EE-AC32FBEBB389}"/>
              </c:ext>
            </c:extLst>
          </c:dPt>
          <c:dPt>
            <c:idx val="16"/>
            <c:bubble3D val="0"/>
            <c:extLst>
              <c:ext xmlns:c16="http://schemas.microsoft.com/office/drawing/2014/chart" uri="{C3380CC4-5D6E-409C-BE32-E72D297353CC}">
                <c16:uniqueId val="{00000010-8862-4158-92EE-AC32FBEBB389}"/>
              </c:ext>
            </c:extLst>
          </c:dPt>
          <c:dPt>
            <c:idx val="24"/>
            <c:bubble3D val="0"/>
            <c:extLst>
              <c:ext xmlns:c16="http://schemas.microsoft.com/office/drawing/2014/chart" uri="{C3380CC4-5D6E-409C-BE32-E72D297353CC}">
                <c16:uniqueId val="{00000011-8862-4158-92EE-AC32FBEBB389}"/>
              </c:ext>
            </c:extLst>
          </c:dPt>
          <c:dPt>
            <c:idx val="32"/>
            <c:bubble3D val="0"/>
            <c:extLst>
              <c:ext xmlns:c16="http://schemas.microsoft.com/office/drawing/2014/chart" uri="{C3380CC4-5D6E-409C-BE32-E72D297353CC}">
                <c16:uniqueId val="{00000012-8862-4158-92EE-AC32FBEBB389}"/>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862-4158-92EE-AC32FBEBB389}"/>
                </c:ext>
              </c:extLst>
            </c:dLbl>
            <c:dLbl>
              <c:idx val="1"/>
              <c:delete val="1"/>
              <c:extLst>
                <c:ext xmlns:c15="http://schemas.microsoft.com/office/drawing/2012/chart" uri="{CE6537A1-D6FC-4f65-9D91-7224C49458BB}"/>
                <c:ext xmlns:c16="http://schemas.microsoft.com/office/drawing/2014/chart" uri="{C3380CC4-5D6E-409C-BE32-E72D297353CC}">
                  <c16:uniqueId val="{0000000B-8862-4158-92EE-AC32FBEBB389}"/>
                </c:ext>
              </c:extLst>
            </c:dLbl>
            <c:dLbl>
              <c:idx val="2"/>
              <c:delete val="1"/>
              <c:extLst>
                <c:ext xmlns:c15="http://schemas.microsoft.com/office/drawing/2012/chart" uri="{CE6537A1-D6FC-4f65-9D91-7224C49458BB}"/>
                <c:ext xmlns:c16="http://schemas.microsoft.com/office/drawing/2014/chart" uri="{C3380CC4-5D6E-409C-BE32-E72D297353CC}">
                  <c16:uniqueId val="{0000000C-8862-4158-92EE-AC32FBEBB389}"/>
                </c:ext>
              </c:extLst>
            </c:dLbl>
            <c:dLbl>
              <c:idx val="3"/>
              <c:delete val="1"/>
              <c:extLst>
                <c:ext xmlns:c15="http://schemas.microsoft.com/office/drawing/2012/chart" uri="{CE6537A1-D6FC-4f65-9D91-7224C49458BB}"/>
                <c:ext xmlns:c16="http://schemas.microsoft.com/office/drawing/2014/chart" uri="{C3380CC4-5D6E-409C-BE32-E72D297353CC}">
                  <c16:uniqueId val="{0000000D-8862-4158-92EE-AC32FBEBB389}"/>
                </c:ext>
              </c:extLst>
            </c:dLbl>
            <c:dLbl>
              <c:idx val="4"/>
              <c:delete val="1"/>
              <c:extLst>
                <c:ext xmlns:c15="http://schemas.microsoft.com/office/drawing/2012/chart" uri="{CE6537A1-D6FC-4f65-9D91-7224C49458BB}"/>
                <c:ext xmlns:c16="http://schemas.microsoft.com/office/drawing/2014/chart" uri="{C3380CC4-5D6E-409C-BE32-E72D297353CC}">
                  <c16:uniqueId val="{0000000E-8862-4158-92EE-AC32FBEBB389}"/>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862-4158-92EE-AC32FBEBB389}"/>
                </c:ext>
              </c:extLst>
            </c:dLbl>
            <c:dLbl>
              <c:idx val="16"/>
              <c:layout>
                <c:manualLayout>
                  <c:x val="-4.4905057365901176E-2"/>
                  <c:y val="-9.78930507217240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862-4158-92EE-AC32FBEBB389}"/>
                </c:ext>
              </c:extLst>
            </c:dLbl>
            <c:dLbl>
              <c:idx val="24"/>
              <c:layout>
                <c:manualLayout>
                  <c:x val="-1.8235628084250128E-2"/>
                  <c:y val="-6.359891417740992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862-4158-92EE-AC32FBEBB389}"/>
                </c:ext>
              </c:extLst>
            </c:dLbl>
            <c:dLbl>
              <c:idx val="32"/>
              <c:layout>
                <c:manualLayout>
                  <c:x val="-3.1570342725075584E-2"/>
                  <c:y val="-2.57574626328937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862-4158-92EE-AC32FBEBB38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8862-4158-92EE-AC32FBEBB389}"/>
            </c:ext>
          </c:extLst>
        </c:ser>
        <c:dLbls>
          <c:showLegendKey val="0"/>
          <c:showVal val="1"/>
          <c:showCatName val="0"/>
          <c:showSerName val="0"/>
          <c:showPercent val="0"/>
          <c:showBubbleSize val="0"/>
        </c:dLbls>
        <c:axId val="3"/>
        <c:axId val="2"/>
      </c:scatterChart>
      <c:valAx>
        <c:axId val="3"/>
        <c:scaling>
          <c:orientation val="maxMin"/>
          <c:max val="8.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令和２年度までは地方債の償還が終了していることにより、元利償還金は減少していたが、令和３年度から増加傾向となり、今年度は、臨時財政対策債などの償還が終了したことにより前年度比22百万円の減となった。</a:t>
          </a:r>
        </a:p>
        <a:p>
          <a:r>
            <a:rPr kumimoji="1" lang="ja-JP" altLang="en-US" sz="1200">
              <a:latin typeface="ＭＳ ゴシック"/>
              <a:ea typeface="ＭＳ ゴシック"/>
            </a:rPr>
            <a:t>　今後数年間継続する事業として、新市街地整備やまちづくりセンターの整備など大規模事業を予定していることから、適正な地方債管理に努める。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2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一般会計等に係る地方債の現在高は、前年度比471百万円減の</a:t>
          </a:r>
          <a:r>
            <a:rPr kumimoji="1" lang="en-US" altLang="ja-JP" sz="1200">
              <a:latin typeface="ＭＳ Ｐゴシック"/>
              <a:ea typeface="ＭＳ Ｐゴシック"/>
            </a:rPr>
            <a:t>3,046</a:t>
          </a:r>
          <a:r>
            <a:rPr kumimoji="1" lang="ja-JP" altLang="en-US" sz="1200">
              <a:latin typeface="ＭＳ Ｐゴシック"/>
              <a:ea typeface="ＭＳ Ｐゴシック"/>
            </a:rPr>
            <a:t>百万円となったが、主な要因としては、雨水事業を一般会計から公営企業会計へ移管したことによるもので、214百万円の減となっている。しかしながら、令和６年度以降も新市街地整備やまちづくりセンターの整備などの大規模事業を予定していることから、将来負担額の増加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現役世代の負担だけでなく将来世代の負担も視野に入れ、適正な財政運営に努める。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京都府久御山町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令和５年度末の基金残高は、普通会計で5,366百万円となっており、前年度と比べて746百万円の増となっている。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この増の要因は、財政調整基金で642百万円、公共施設建設基金で1百万円、ふるさと応援基金で109百万円、森林環境保全基金で1百万円の積立による増、地域福祉基金で6百万円の福祉事業に対する取り崩しによる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町税の減収など不測の事態への対応に加え、新市街地整備やまちづくりセンターの整備など、今後の財政需要の増大にも適切に対応できるよう一定額を確保することを予定している。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・公共施設建設基金：公共施設の整備</a:t>
          </a:r>
        </a:p>
        <a:p>
          <a:r>
            <a:rPr kumimoji="1" lang="ja-JP" altLang="en-US" sz="1100">
              <a:solidFill>
                <a:schemeClr val="tx1"/>
              </a:solidFill>
              <a:effectLst/>
              <a:latin typeface="ＭＳ Ｐゴシック"/>
              <a:ea typeface="ＭＳ Ｐゴシック"/>
              <a:cs typeface="+mn-cs"/>
            </a:rPr>
            <a:t>　・ふるさと応援基金：久御山町のまちづくりを応援する個人又は団体からの寄附金を活用し、地域の活性化を推進するため</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・地域福祉基金：地域福祉事業の推進</a:t>
          </a:r>
        </a:p>
        <a:p>
          <a:r>
            <a:rPr kumimoji="1" lang="ja-JP" altLang="en-US" sz="1100">
              <a:solidFill>
                <a:schemeClr val="tx1"/>
              </a:solidFill>
              <a:effectLst/>
              <a:latin typeface="ＭＳ Ｐゴシック"/>
              <a:ea typeface="ＭＳ Ｐゴシック"/>
              <a:cs typeface="+mn-cs"/>
            </a:rPr>
            <a:t>　・国際交流基金：国際理解の推進と国際感覚を深めることに努め、本町における国際化を効果的に展開するため</a:t>
          </a:r>
        </a:p>
        <a:p>
          <a:r>
            <a:rPr kumimoji="1" lang="ja-JP" altLang="en-US" sz="1100">
              <a:solidFill>
                <a:schemeClr val="tx1"/>
              </a:solidFill>
              <a:effectLst/>
              <a:latin typeface="ＭＳ Ｐゴシック"/>
              <a:ea typeface="ＭＳ Ｐゴシック"/>
              <a:cs typeface="+mn-cs"/>
            </a:rPr>
            <a:t>　・森林環境保全基金：森林の保全及びその促進等のための施策に要する経費に充てるため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・公共施設建設基金：公共施設の整備に向けて1百万円を積立てたことにより増加した。</a:t>
          </a:r>
        </a:p>
        <a:p>
          <a:r>
            <a:rPr kumimoji="1" lang="ja-JP" altLang="en-US" sz="1100">
              <a:solidFill>
                <a:schemeClr val="tx1"/>
              </a:solidFill>
              <a:effectLst/>
              <a:latin typeface="ＭＳ Ｐゴシック"/>
              <a:ea typeface="ＭＳ Ｐゴシック"/>
              <a:cs typeface="+mn-cs"/>
            </a:rPr>
            <a:t>　・ふるさと応援基金：まちづくりセンター整備やバス停の上屋設置等の事業に活用するため15百万円を取り崩し、ふるさと応援寄附金（ふるさと納税）による収入分124百万円を</a:t>
          </a:r>
        </a:p>
        <a:p>
          <a:r>
            <a:rPr kumimoji="1" lang="ja-JP" altLang="en-US" sz="1100">
              <a:solidFill>
                <a:schemeClr val="tx1"/>
              </a:solidFill>
              <a:effectLst/>
              <a:latin typeface="ＭＳ Ｐゴシック"/>
              <a:ea typeface="ＭＳ Ｐゴシック"/>
              <a:cs typeface="+mn-cs"/>
            </a:rPr>
            <a:t>　　積立てたことにより109百万円増加した。</a:t>
          </a:r>
        </a:p>
        <a:p>
          <a:r>
            <a:rPr kumimoji="1" lang="ja-JP" altLang="en-US" sz="1100">
              <a:solidFill>
                <a:schemeClr val="tx1"/>
              </a:solidFill>
              <a:effectLst/>
              <a:latin typeface="ＭＳ Ｐゴシック"/>
              <a:ea typeface="ＭＳ Ｐゴシック"/>
              <a:cs typeface="+mn-cs"/>
            </a:rPr>
            <a:t>　・地域福祉基金：地域福祉事業に対して6百万円を取り崩したことにより減少した。</a:t>
          </a:r>
        </a:p>
        <a:p>
          <a:r>
            <a:rPr kumimoji="1" lang="ja-JP" altLang="en-US" sz="1100">
              <a:solidFill>
                <a:schemeClr val="tx1"/>
              </a:solidFill>
              <a:effectLst/>
              <a:latin typeface="ＭＳ Ｐゴシック"/>
              <a:ea typeface="ＭＳ Ｐゴシック"/>
              <a:cs typeface="+mn-cs"/>
            </a:rPr>
            <a:t>　・国際交流基金：国際交流事業に対しての取り崩しはなしのため増減なし。</a:t>
          </a:r>
        </a:p>
        <a:p>
          <a:r>
            <a:rPr kumimoji="1" lang="ja-JP" altLang="en-US" sz="1100">
              <a:solidFill>
                <a:schemeClr val="tx1"/>
              </a:solidFill>
              <a:effectLst/>
              <a:latin typeface="ＭＳ Ｐゴシック"/>
              <a:ea typeface="ＭＳ Ｐゴシック"/>
              <a:cs typeface="+mn-cs"/>
            </a:rPr>
            <a:t>　・森林環境保全基金：令和２年度から設置し、今年度は1百万円を積立てたことにより増加した。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・公共施設建設基金：建築（まちづくりセンター等）の費用に充てるため取り崩しを予定している。</a:t>
          </a:r>
        </a:p>
        <a:p>
          <a:r>
            <a:rPr kumimoji="1" lang="ja-JP" altLang="en-US" sz="1100">
              <a:solidFill>
                <a:schemeClr val="tx1"/>
              </a:solidFill>
              <a:effectLst/>
              <a:latin typeface="ＭＳ Ｐゴシック"/>
              <a:ea typeface="ＭＳ Ｐゴシック"/>
              <a:cs typeface="+mn-cs"/>
            </a:rPr>
            <a:t>　・ふるさと応援基金：ふるさと応援寄附金（ふるさと納税）収入を全額積立てつつ、条例に掲げる事業の財源に充てるため毎年度、事業費に合わせて取り崩すことを予定している。</a:t>
          </a:r>
        </a:p>
        <a:p>
          <a:r>
            <a:rPr kumimoji="1" lang="ja-JP" altLang="en-US" sz="1100">
              <a:solidFill>
                <a:schemeClr val="tx1"/>
              </a:solidFill>
              <a:effectLst/>
              <a:latin typeface="ＭＳ Ｐゴシック"/>
              <a:ea typeface="ＭＳ Ｐゴシック"/>
              <a:cs typeface="+mn-cs"/>
            </a:rPr>
            <a:t>　・地域福祉基金：地域福祉事業に対して、制度拡充に伴い、毎年度9百万円程度を取り崩すことを予定している。</a:t>
          </a:r>
        </a:p>
        <a:p>
          <a:r>
            <a:rPr kumimoji="1" lang="ja-JP" altLang="en-US" sz="1100">
              <a:solidFill>
                <a:schemeClr val="tx1"/>
              </a:solidFill>
              <a:effectLst/>
              <a:latin typeface="ＭＳ Ｐゴシック"/>
              <a:ea typeface="ＭＳ Ｐゴシック"/>
              <a:cs typeface="+mn-cs"/>
            </a:rPr>
            <a:t>　・国際交流基金：国際理解教育推進事業において２年に１回の頻度でオーストラリアの姉妹校に訪問するために</a:t>
          </a:r>
          <a:r>
            <a:rPr kumimoji="1" lang="en-US" altLang="ja-JP" sz="1100">
              <a:solidFill>
                <a:schemeClr val="tx1"/>
              </a:solidFill>
              <a:effectLst/>
              <a:latin typeface="ＭＳ Ｐゴシック"/>
              <a:ea typeface="ＭＳ Ｐゴシック"/>
              <a:cs typeface="+mn-cs"/>
            </a:rPr>
            <a:t>4</a:t>
          </a:r>
          <a:r>
            <a:rPr kumimoji="1" lang="ja-JP" altLang="en-US" sz="1100">
              <a:solidFill>
                <a:schemeClr val="tx1"/>
              </a:solidFill>
              <a:effectLst/>
              <a:latin typeface="ＭＳ Ｐゴシック"/>
              <a:ea typeface="ＭＳ Ｐゴシック"/>
              <a:cs typeface="+mn-cs"/>
            </a:rPr>
            <a:t>百万円程度を取り崩すことを予定している。</a:t>
          </a:r>
        </a:p>
        <a:p>
          <a:r>
            <a:rPr kumimoji="1" lang="ja-JP" altLang="en-US" sz="1100">
              <a:solidFill>
                <a:schemeClr val="tx1"/>
              </a:solidFill>
              <a:effectLst/>
              <a:latin typeface="ＭＳ Ｐゴシック"/>
              <a:ea typeface="ＭＳ Ｐゴシック"/>
              <a:cs typeface="+mn-cs"/>
            </a:rPr>
            <a:t>　・森林環境保全基金：森林環境譲与税収入のうち当該年度中の事業に活用した残額を積立てつつ、必要に応じて基金の設置目的に合致する事業に充てるため取り崩しを予定</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年度末の余剰金を全て積立てることができ、取り崩しもなかったため642百万円の増となった。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５年度で52年間連続して普通交付税不交付団体となっている本町においては、町税等の自主財源の減収や緊急の財政需要の増大に対して財政調整基金からの取り崩しで対応するほかなく、財政調整基金を一定額確保することは必要不可欠であることから、中期財政計画においても将来の残高見込を踏まえた財政見通しを立て、安定した財政運営ができるよう、今後も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808EFF19-1A2E-47C4-B079-18971F4A80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26E0E048-6256-42EE-9C25-DF82C0D8F3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978884-B65D-4480-9104-48863ACC8486}"/>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B017F0A-5AA6-4206-84C7-ECAFCAD08F8E}"/>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3363480-5E85-4516-B11B-501AD8FF0629}"/>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61EBC95-2E2A-4D27-93C7-559D9C75C35B}"/>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C666140-2B18-4436-8FC3-363516587D65}"/>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513E78C-16F3-417F-95F4-2C1B5D640C8E}"/>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B70FF89-6B4A-4190-8D7D-0AC941B4D275}"/>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2D47574-3BE4-409C-B77C-4C919601DD66}"/>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1EC8705-9B96-4FB6-9A57-43691AD25599}"/>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168CDE3-788A-46E0-BD6A-E7DC5514F5B7}"/>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3E9EA504-6406-4E10-A654-08A4852EDBBE}"/>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A8AD842E-6789-4A82-87AE-6EA1FEA9FABA}"/>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3739B1AB-5D71-40F5-AFDC-D59B09097311}"/>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6466C24C-4364-4E33-99E5-F1F0B818CC3C}"/>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33A77AF4-78B3-44BC-AB5B-2048F6217716}"/>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1BA8C7DE-EF45-4563-A15D-23A9E20AB29F}"/>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DC1AC01E-FAB8-4DAB-AD02-AE5EA5BAF19E}"/>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C9A1B49-1744-40A3-9335-48D7E8081E79}"/>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1E6BC91-55FE-4986-92F2-3398B8637429}"/>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50C8A4B-6D92-4099-A576-15DEB319C6F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F1808F2-4707-4480-A854-7804B427997A}"/>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F20ECBE-51FB-43F8-A1EF-54149BEED6F6}"/>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28A1C1C-9106-4BE4-BF8F-76AF54C48DA5}"/>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5DA813A-EF6B-4F91-BB66-3EE99FFCC439}"/>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4130E1C-DFAE-4709-AD40-DE3EF15E3132}"/>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0144D1A-2B12-42E1-8D79-37A4C483007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63FC095-2576-4E84-BA47-61479C80F822}"/>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C2B7D01-A62D-4028-8F4B-08CF9473F9FC}"/>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E7A75C3-C4A2-4233-AC28-8C5B42F1128F}"/>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C809720-7308-44FC-8776-047C34E7604F}"/>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D9593F0E-0926-40FD-A737-4D608851494B}"/>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8D427F5F-638D-4212-9A37-75780A6F4B7F}"/>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04F5FEA-7802-4692-8D44-248419235C0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4740764-2E83-4E70-A0B0-4B297EC7A033}"/>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8B12EB97-C6B9-4FDF-8AB3-7144F52F91FF}"/>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77A0B3D-7316-4456-A647-FE22B5F22A2E}"/>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C61B62B-6072-4C6F-BF99-644E06B08246}"/>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C62F2A70-0FA3-4E5E-BD38-845C704B9483}"/>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1F9149BC-548C-4C2B-B805-B0145A7A862D}"/>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C41A9195-4232-4D1A-878B-1D2CD3399FB2}"/>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A7253B62-63BB-4578-AF4F-62C585810D4F}"/>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45" name="テキスト ボックス 44">
          <a:extLst>
            <a:ext uri="{FF2B5EF4-FFF2-40B4-BE49-F238E27FC236}">
              <a16:creationId xmlns:a16="http://schemas.microsoft.com/office/drawing/2014/main" id="{72D6A265-8E61-4547-924F-F37A74606E79}"/>
            </a:ext>
          </a:extLst>
        </xdr:cNvPr>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DB01730-286C-42CE-BF74-4B52D87B9F8D}"/>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8AEAB1A3-270E-4208-AE50-F141C9B553DE}"/>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C9CFB532-14F4-4881-BEF0-9215663E6A6D}"/>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D40C099-B94D-4961-A8CD-017B05AD1E7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08D2FD6-8E0B-452F-8D01-EF0DC2474AD6}"/>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537ADE7-5D27-47F3-91D8-9B53393EFB7B}"/>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C161A8C-3B8D-4F2F-8A90-05B1A564D8F7}"/>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3BC5F64-671B-4D86-B7D8-DB2E76F68372}"/>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636FEB1-E04E-4AFB-9DB3-1503C488AD66}"/>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9E45931-5366-4F69-99A3-8E8650996674}"/>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76FE8DE-D3E7-4C61-BECF-D4498D0E2DA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1CAD1E6-AB81-485F-AA59-470F3E886B54}"/>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F931880-61D7-4EFD-967D-0FC1274FBC02}"/>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有形固定資産減価償却率は類似団体平均とほぼ同水準にある。</a:t>
          </a:r>
        </a:p>
        <a:p>
          <a:r>
            <a:rPr lang="ja-JP" altLang="en-US">
              <a:latin typeface="ＭＳ ゴシック"/>
              <a:ea typeface="ＭＳ ゴシック"/>
            </a:rPr>
            <a:t>　昨年度から0.3ポイント減となっており、老朽化した施設の更新や改修については、公共施設等総合管理計画及び個別施設計画に基づいて計画的に実施している。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8F54F53-22DA-4D9F-B843-DFED6BE11552}"/>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91D2B75-3AAA-4E81-91D1-D6212F786081}"/>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61" name="テキスト ボックス 60">
          <a:extLst>
            <a:ext uri="{FF2B5EF4-FFF2-40B4-BE49-F238E27FC236}">
              <a16:creationId xmlns:a16="http://schemas.microsoft.com/office/drawing/2014/main" id="{DBFF328C-5F3F-4F71-811E-CF064D8B597F}"/>
            </a:ext>
          </a:extLst>
        </xdr:cNvPr>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a:extLst>
            <a:ext uri="{FF2B5EF4-FFF2-40B4-BE49-F238E27FC236}">
              <a16:creationId xmlns:a16="http://schemas.microsoft.com/office/drawing/2014/main" id="{86871BEF-3CB8-4DFE-88B5-E2B7489BDD8B}"/>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7505" cy="223520"/>
    <xdr:sp macro="" textlink="">
      <xdr:nvSpPr>
        <xdr:cNvPr id="63" name="テキスト ボックス 62">
          <a:extLst>
            <a:ext uri="{FF2B5EF4-FFF2-40B4-BE49-F238E27FC236}">
              <a16:creationId xmlns:a16="http://schemas.microsoft.com/office/drawing/2014/main" id="{B75F628E-315F-4577-AB97-497DF85131A5}"/>
            </a:ext>
          </a:extLst>
        </xdr:cNvPr>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a:extLst>
            <a:ext uri="{FF2B5EF4-FFF2-40B4-BE49-F238E27FC236}">
              <a16:creationId xmlns:a16="http://schemas.microsoft.com/office/drawing/2014/main" id="{1FA18537-2755-467D-A86D-69A8C7018105}"/>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7505" cy="223520"/>
    <xdr:sp macro="" textlink="">
      <xdr:nvSpPr>
        <xdr:cNvPr id="65" name="テキスト ボックス 64">
          <a:extLst>
            <a:ext uri="{FF2B5EF4-FFF2-40B4-BE49-F238E27FC236}">
              <a16:creationId xmlns:a16="http://schemas.microsoft.com/office/drawing/2014/main" id="{230F72B0-901C-42EA-84E3-67D46845EE3B}"/>
            </a:ext>
          </a:extLst>
        </xdr:cNvPr>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a:extLst>
            <a:ext uri="{FF2B5EF4-FFF2-40B4-BE49-F238E27FC236}">
              <a16:creationId xmlns:a16="http://schemas.microsoft.com/office/drawing/2014/main" id="{6514AEEF-5701-4636-A6F9-F7B61A30FA6B}"/>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7505" cy="223520"/>
    <xdr:sp macro="" textlink="">
      <xdr:nvSpPr>
        <xdr:cNvPr id="67" name="テキスト ボックス 66">
          <a:extLst>
            <a:ext uri="{FF2B5EF4-FFF2-40B4-BE49-F238E27FC236}">
              <a16:creationId xmlns:a16="http://schemas.microsoft.com/office/drawing/2014/main" id="{BC3793E3-6642-4164-945E-BDC648F9AD1A}"/>
            </a:ext>
          </a:extLst>
        </xdr:cNvPr>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a:extLst>
            <a:ext uri="{FF2B5EF4-FFF2-40B4-BE49-F238E27FC236}">
              <a16:creationId xmlns:a16="http://schemas.microsoft.com/office/drawing/2014/main" id="{C50CB6D7-D6D4-4A3D-8302-47DFCB6AB4A3}"/>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7505" cy="223520"/>
    <xdr:sp macro="" textlink="">
      <xdr:nvSpPr>
        <xdr:cNvPr id="69" name="テキスト ボックス 68">
          <a:extLst>
            <a:ext uri="{FF2B5EF4-FFF2-40B4-BE49-F238E27FC236}">
              <a16:creationId xmlns:a16="http://schemas.microsoft.com/office/drawing/2014/main" id="{EF43BF80-E5EB-4DE7-A9EF-40738927BC97}"/>
            </a:ext>
          </a:extLst>
        </xdr:cNvPr>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a:extLst>
            <a:ext uri="{FF2B5EF4-FFF2-40B4-BE49-F238E27FC236}">
              <a16:creationId xmlns:a16="http://schemas.microsoft.com/office/drawing/2014/main" id="{6D43246C-FA19-466E-9CB3-0A31DC2BB80F}"/>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7505" cy="223520"/>
    <xdr:sp macro="" textlink="">
      <xdr:nvSpPr>
        <xdr:cNvPr id="71" name="テキスト ボックス 70">
          <a:extLst>
            <a:ext uri="{FF2B5EF4-FFF2-40B4-BE49-F238E27FC236}">
              <a16:creationId xmlns:a16="http://schemas.microsoft.com/office/drawing/2014/main" id="{FAB9E8AA-6605-4119-9823-2DDAD3C51C04}"/>
            </a:ext>
          </a:extLst>
        </xdr:cNvPr>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a:extLst>
            <a:ext uri="{FF2B5EF4-FFF2-40B4-BE49-F238E27FC236}">
              <a16:creationId xmlns:a16="http://schemas.microsoft.com/office/drawing/2014/main" id="{196B36B7-DC90-4AEB-8FD9-9F8E57A8B53D}"/>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7505" cy="223520"/>
    <xdr:sp macro="" textlink="">
      <xdr:nvSpPr>
        <xdr:cNvPr id="73" name="テキスト ボックス 72">
          <a:extLst>
            <a:ext uri="{FF2B5EF4-FFF2-40B4-BE49-F238E27FC236}">
              <a16:creationId xmlns:a16="http://schemas.microsoft.com/office/drawing/2014/main" id="{B312F260-2574-40B5-934C-682665EB4FDB}"/>
            </a:ext>
          </a:extLst>
        </xdr:cNvPr>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FC6A7ABF-F3CD-4CDC-B65C-155F45594A52}"/>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75" name="テキスト ボックス 74">
          <a:extLst>
            <a:ext uri="{FF2B5EF4-FFF2-40B4-BE49-F238E27FC236}">
              <a16:creationId xmlns:a16="http://schemas.microsoft.com/office/drawing/2014/main" id="{A08EC441-F441-4028-8639-50F62884C7A3}"/>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69A1637-2389-4162-83FE-AC8D6AD07BC9}"/>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12065</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3D6D8E19-B444-4297-8C2A-52BA8FF60DDB}"/>
            </a:ext>
          </a:extLst>
        </xdr:cNvPr>
        <xdr:cNvCxnSpPr/>
      </xdr:nvCxnSpPr>
      <xdr:spPr>
        <a:xfrm flipV="1">
          <a:off x="4760595" y="541274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18415</xdr:rowOff>
    </xdr:from>
    <xdr:ext cx="403225" cy="257175"/>
    <xdr:sp macro="" textlink="">
      <xdr:nvSpPr>
        <xdr:cNvPr id="78" name="有形固定資産減価償却率最小値テキスト">
          <a:extLst>
            <a:ext uri="{FF2B5EF4-FFF2-40B4-BE49-F238E27FC236}">
              <a16:creationId xmlns:a16="http://schemas.microsoft.com/office/drawing/2014/main" id="{A2730D65-980D-44C7-8691-981235C0E67A}"/>
            </a:ext>
          </a:extLst>
        </xdr:cNvPr>
        <xdr:cNvSpPr txBox="1"/>
      </xdr:nvSpPr>
      <xdr:spPr>
        <a:xfrm>
          <a:off x="4813300" y="6619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C169F1FE-DCB1-40AD-920D-FEBBEA20DC97}"/>
            </a:ext>
          </a:extLst>
        </xdr:cNvPr>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130175</xdr:rowOff>
    </xdr:from>
    <xdr:ext cx="403225" cy="259080"/>
    <xdr:sp macro="" textlink="">
      <xdr:nvSpPr>
        <xdr:cNvPr id="80" name="有形固定資産減価償却率最大値テキスト">
          <a:extLst>
            <a:ext uri="{FF2B5EF4-FFF2-40B4-BE49-F238E27FC236}">
              <a16:creationId xmlns:a16="http://schemas.microsoft.com/office/drawing/2014/main" id="{A837BCA6-75E5-4F99-806E-CE4BD485CE1C}"/>
            </a:ext>
          </a:extLst>
        </xdr:cNvPr>
        <xdr:cNvSpPr txBox="1"/>
      </xdr:nvSpPr>
      <xdr:spPr>
        <a:xfrm>
          <a:off x="4813300" y="5187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12065</xdr:rowOff>
    </xdr:from>
    <xdr:to>
      <xdr:col>23</xdr:col>
      <xdr:colOff>174625</xdr:colOff>
      <xdr:row>27</xdr:row>
      <xdr:rowOff>12065</xdr:rowOff>
    </xdr:to>
    <xdr:cxnSp macro="">
      <xdr:nvCxnSpPr>
        <xdr:cNvPr id="81" name="直線コネクタ 80">
          <a:extLst>
            <a:ext uri="{FF2B5EF4-FFF2-40B4-BE49-F238E27FC236}">
              <a16:creationId xmlns:a16="http://schemas.microsoft.com/office/drawing/2014/main" id="{5BB164DD-56A7-4AA6-9F56-546E766F9DEA}"/>
            </a:ext>
          </a:extLst>
        </xdr:cNvPr>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129540</xdr:rowOff>
    </xdr:from>
    <xdr:ext cx="403225" cy="259080"/>
    <xdr:sp macro="" textlink="">
      <xdr:nvSpPr>
        <xdr:cNvPr id="82" name="有形固定資産減価償却率平均値テキスト">
          <a:extLst>
            <a:ext uri="{FF2B5EF4-FFF2-40B4-BE49-F238E27FC236}">
              <a16:creationId xmlns:a16="http://schemas.microsoft.com/office/drawing/2014/main" id="{380D1BA7-AE90-4D7E-875F-6148364BB0AF}"/>
            </a:ext>
          </a:extLst>
        </xdr:cNvPr>
        <xdr:cNvSpPr txBox="1"/>
      </xdr:nvSpPr>
      <xdr:spPr>
        <a:xfrm>
          <a:off x="4813300" y="587311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106680</xdr:rowOff>
    </xdr:from>
    <xdr:to>
      <xdr:col>23</xdr:col>
      <xdr:colOff>136525</xdr:colOff>
      <xdr:row>31</xdr:row>
      <xdr:rowOff>36830</xdr:rowOff>
    </xdr:to>
    <xdr:sp macro="" textlink="">
      <xdr:nvSpPr>
        <xdr:cNvPr id="83" name="フローチャート: 判断 82">
          <a:extLst>
            <a:ext uri="{FF2B5EF4-FFF2-40B4-BE49-F238E27FC236}">
              <a16:creationId xmlns:a16="http://schemas.microsoft.com/office/drawing/2014/main" id="{28DC52A9-359B-410E-83DD-EBBFD4DCFF79}"/>
            </a:ext>
          </a:extLst>
        </xdr:cNvPr>
        <xdr:cNvSpPr/>
      </xdr:nvSpPr>
      <xdr:spPr>
        <a:xfrm>
          <a:off x="47117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F9D8CC25-04F8-4434-9C63-13CF1885FFD8}"/>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03395E3D-7553-4FB6-AE5C-DFA18E9E1D5D}"/>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69850</xdr:rowOff>
    </xdr:from>
    <xdr:to>
      <xdr:col>11</xdr:col>
      <xdr:colOff>187325</xdr:colOff>
      <xdr:row>30</xdr:row>
      <xdr:rowOff>171450</xdr:rowOff>
    </xdr:to>
    <xdr:sp macro="" textlink="">
      <xdr:nvSpPr>
        <xdr:cNvPr id="86" name="フローチャート: 判断 85">
          <a:extLst>
            <a:ext uri="{FF2B5EF4-FFF2-40B4-BE49-F238E27FC236}">
              <a16:creationId xmlns:a16="http://schemas.microsoft.com/office/drawing/2014/main" id="{C21F2599-7759-4D39-867D-3117B2104651}"/>
            </a:ext>
          </a:extLst>
        </xdr:cNvPr>
        <xdr:cNvSpPr/>
      </xdr:nvSpPr>
      <xdr:spPr>
        <a:xfrm>
          <a:off x="2476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97790</xdr:rowOff>
    </xdr:from>
    <xdr:to>
      <xdr:col>7</xdr:col>
      <xdr:colOff>187325</xdr:colOff>
      <xdr:row>31</xdr:row>
      <xdr:rowOff>27940</xdr:rowOff>
    </xdr:to>
    <xdr:sp macro="" textlink="">
      <xdr:nvSpPr>
        <xdr:cNvPr id="87" name="フローチャート: 判断 86">
          <a:extLst>
            <a:ext uri="{FF2B5EF4-FFF2-40B4-BE49-F238E27FC236}">
              <a16:creationId xmlns:a16="http://schemas.microsoft.com/office/drawing/2014/main" id="{B7F1CCEF-FE80-4FC6-AC2C-FF73A7B77B58}"/>
            </a:ext>
          </a:extLst>
        </xdr:cNvPr>
        <xdr:cNvSpPr/>
      </xdr:nvSpPr>
      <xdr:spPr>
        <a:xfrm>
          <a:off x="1714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88" name="テキスト ボックス 87">
          <a:extLst>
            <a:ext uri="{FF2B5EF4-FFF2-40B4-BE49-F238E27FC236}">
              <a16:creationId xmlns:a16="http://schemas.microsoft.com/office/drawing/2014/main" id="{B6007656-6FA4-40B8-B24F-31369CFC292A}"/>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89" name="テキスト ボックス 88">
          <a:extLst>
            <a:ext uri="{FF2B5EF4-FFF2-40B4-BE49-F238E27FC236}">
              <a16:creationId xmlns:a16="http://schemas.microsoft.com/office/drawing/2014/main" id="{5EBFD5B1-AC3C-4CFF-84D8-6331D3142A0C}"/>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90" name="テキスト ボックス 89">
          <a:extLst>
            <a:ext uri="{FF2B5EF4-FFF2-40B4-BE49-F238E27FC236}">
              <a16:creationId xmlns:a16="http://schemas.microsoft.com/office/drawing/2014/main" id="{44A4767D-0D21-493D-89AF-63CBCB6E8A69}"/>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91" name="テキスト ボックス 90">
          <a:extLst>
            <a:ext uri="{FF2B5EF4-FFF2-40B4-BE49-F238E27FC236}">
              <a16:creationId xmlns:a16="http://schemas.microsoft.com/office/drawing/2014/main" id="{37C1EE06-9707-4DC4-B7D5-2899DB435BA6}"/>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92" name="テキスト ボックス 91">
          <a:extLst>
            <a:ext uri="{FF2B5EF4-FFF2-40B4-BE49-F238E27FC236}">
              <a16:creationId xmlns:a16="http://schemas.microsoft.com/office/drawing/2014/main" id="{26F7EC50-A237-4623-9A15-F5753FF98886}"/>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52705</xdr:rowOff>
    </xdr:from>
    <xdr:to>
      <xdr:col>23</xdr:col>
      <xdr:colOff>136525</xdr:colOff>
      <xdr:row>31</xdr:row>
      <xdr:rowOff>154940</xdr:rowOff>
    </xdr:to>
    <xdr:sp macro="" textlink="">
      <xdr:nvSpPr>
        <xdr:cNvPr id="93" name="楕円 92">
          <a:extLst>
            <a:ext uri="{FF2B5EF4-FFF2-40B4-BE49-F238E27FC236}">
              <a16:creationId xmlns:a16="http://schemas.microsoft.com/office/drawing/2014/main" id="{C165D70C-8162-4762-8324-AFCA9E4A5BB0}"/>
            </a:ext>
          </a:extLst>
        </xdr:cNvPr>
        <xdr:cNvSpPr/>
      </xdr:nvSpPr>
      <xdr:spPr>
        <a:xfrm>
          <a:off x="4711700" y="61391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31115</xdr:rowOff>
    </xdr:from>
    <xdr:ext cx="403225" cy="257175"/>
    <xdr:sp macro="" textlink="">
      <xdr:nvSpPr>
        <xdr:cNvPr id="94" name="有形固定資産減価償却率該当値テキスト">
          <a:extLst>
            <a:ext uri="{FF2B5EF4-FFF2-40B4-BE49-F238E27FC236}">
              <a16:creationId xmlns:a16="http://schemas.microsoft.com/office/drawing/2014/main" id="{97CA8C04-A006-4D51-B7A9-7E18C0B4724E}"/>
            </a:ext>
          </a:extLst>
        </xdr:cNvPr>
        <xdr:cNvSpPr txBox="1"/>
      </xdr:nvSpPr>
      <xdr:spPr>
        <a:xfrm>
          <a:off x="4813300" y="6117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61595</xdr:rowOff>
    </xdr:from>
    <xdr:to>
      <xdr:col>19</xdr:col>
      <xdr:colOff>187325</xdr:colOff>
      <xdr:row>31</xdr:row>
      <xdr:rowOff>163195</xdr:rowOff>
    </xdr:to>
    <xdr:sp macro="" textlink="">
      <xdr:nvSpPr>
        <xdr:cNvPr id="95" name="楕円 94">
          <a:extLst>
            <a:ext uri="{FF2B5EF4-FFF2-40B4-BE49-F238E27FC236}">
              <a16:creationId xmlns:a16="http://schemas.microsoft.com/office/drawing/2014/main" id="{7F4545C2-76F6-4DFE-B594-FCEFA3AE3706}"/>
            </a:ext>
          </a:extLst>
        </xdr:cNvPr>
        <xdr:cNvSpPr/>
      </xdr:nvSpPr>
      <xdr:spPr>
        <a:xfrm>
          <a:off x="400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103505</xdr:rowOff>
    </xdr:from>
    <xdr:to>
      <xdr:col>23</xdr:col>
      <xdr:colOff>85725</xdr:colOff>
      <xdr:row>31</xdr:row>
      <xdr:rowOff>112395</xdr:rowOff>
    </xdr:to>
    <xdr:cxnSp macro="">
      <xdr:nvCxnSpPr>
        <xdr:cNvPr id="96" name="直線コネクタ 95">
          <a:extLst>
            <a:ext uri="{FF2B5EF4-FFF2-40B4-BE49-F238E27FC236}">
              <a16:creationId xmlns:a16="http://schemas.microsoft.com/office/drawing/2014/main" id="{B2044094-B817-463C-91EE-7A22412DEC08}"/>
            </a:ext>
          </a:extLst>
        </xdr:cNvPr>
        <xdr:cNvCxnSpPr/>
      </xdr:nvCxnSpPr>
      <xdr:spPr>
        <a:xfrm flipV="1">
          <a:off x="4051300" y="618998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146685</xdr:rowOff>
    </xdr:from>
    <xdr:to>
      <xdr:col>15</xdr:col>
      <xdr:colOff>187325</xdr:colOff>
      <xdr:row>31</xdr:row>
      <xdr:rowOff>76835</xdr:rowOff>
    </xdr:to>
    <xdr:sp macro="" textlink="">
      <xdr:nvSpPr>
        <xdr:cNvPr id="97" name="楕円 96">
          <a:extLst>
            <a:ext uri="{FF2B5EF4-FFF2-40B4-BE49-F238E27FC236}">
              <a16:creationId xmlns:a16="http://schemas.microsoft.com/office/drawing/2014/main" id="{095D7AF3-FB3C-4E71-9D74-5DF0F5038D55}"/>
            </a:ext>
          </a:extLst>
        </xdr:cNvPr>
        <xdr:cNvSpPr/>
      </xdr:nvSpPr>
      <xdr:spPr>
        <a:xfrm>
          <a:off x="3238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26035</xdr:rowOff>
    </xdr:from>
    <xdr:to>
      <xdr:col>19</xdr:col>
      <xdr:colOff>136525</xdr:colOff>
      <xdr:row>31</xdr:row>
      <xdr:rowOff>112395</xdr:rowOff>
    </xdr:to>
    <xdr:cxnSp macro="">
      <xdr:nvCxnSpPr>
        <xdr:cNvPr id="98" name="直線コネクタ 97">
          <a:extLst>
            <a:ext uri="{FF2B5EF4-FFF2-40B4-BE49-F238E27FC236}">
              <a16:creationId xmlns:a16="http://schemas.microsoft.com/office/drawing/2014/main" id="{6D70632F-8342-4B7B-8E17-EE19F2AB9E8A}"/>
            </a:ext>
          </a:extLst>
        </xdr:cNvPr>
        <xdr:cNvCxnSpPr/>
      </xdr:nvCxnSpPr>
      <xdr:spPr>
        <a:xfrm>
          <a:off x="3289300" y="611251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119380</xdr:rowOff>
    </xdr:from>
    <xdr:to>
      <xdr:col>11</xdr:col>
      <xdr:colOff>187325</xdr:colOff>
      <xdr:row>31</xdr:row>
      <xdr:rowOff>49530</xdr:rowOff>
    </xdr:to>
    <xdr:sp macro="" textlink="">
      <xdr:nvSpPr>
        <xdr:cNvPr id="99" name="楕円 98">
          <a:extLst>
            <a:ext uri="{FF2B5EF4-FFF2-40B4-BE49-F238E27FC236}">
              <a16:creationId xmlns:a16="http://schemas.microsoft.com/office/drawing/2014/main" id="{7CF3959A-1C6B-4AD0-9579-D25850AB3649}"/>
            </a:ext>
          </a:extLst>
        </xdr:cNvPr>
        <xdr:cNvSpPr/>
      </xdr:nvSpPr>
      <xdr:spPr>
        <a:xfrm>
          <a:off x="2476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170180</xdr:rowOff>
    </xdr:from>
    <xdr:to>
      <xdr:col>15</xdr:col>
      <xdr:colOff>136525</xdr:colOff>
      <xdr:row>31</xdr:row>
      <xdr:rowOff>26035</xdr:rowOff>
    </xdr:to>
    <xdr:cxnSp macro="">
      <xdr:nvCxnSpPr>
        <xdr:cNvPr id="100" name="直線コネクタ 99">
          <a:extLst>
            <a:ext uri="{FF2B5EF4-FFF2-40B4-BE49-F238E27FC236}">
              <a16:creationId xmlns:a16="http://schemas.microsoft.com/office/drawing/2014/main" id="{E15BCEEB-1A4D-444A-A476-CF69E131D4A0}"/>
            </a:ext>
          </a:extLst>
        </xdr:cNvPr>
        <xdr:cNvCxnSpPr/>
      </xdr:nvCxnSpPr>
      <xdr:spPr>
        <a:xfrm>
          <a:off x="2527300" y="608520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91440</xdr:rowOff>
    </xdr:from>
    <xdr:to>
      <xdr:col>7</xdr:col>
      <xdr:colOff>187325</xdr:colOff>
      <xdr:row>31</xdr:row>
      <xdr:rowOff>21590</xdr:rowOff>
    </xdr:to>
    <xdr:sp macro="" textlink="">
      <xdr:nvSpPr>
        <xdr:cNvPr id="101" name="楕円 100">
          <a:extLst>
            <a:ext uri="{FF2B5EF4-FFF2-40B4-BE49-F238E27FC236}">
              <a16:creationId xmlns:a16="http://schemas.microsoft.com/office/drawing/2014/main" id="{E1FBEC9F-6C97-4A78-B02B-4B1A976E257B}"/>
            </a:ext>
          </a:extLst>
        </xdr:cNvPr>
        <xdr:cNvSpPr/>
      </xdr:nvSpPr>
      <xdr:spPr>
        <a:xfrm>
          <a:off x="1714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142240</xdr:rowOff>
    </xdr:from>
    <xdr:to>
      <xdr:col>11</xdr:col>
      <xdr:colOff>136525</xdr:colOff>
      <xdr:row>30</xdr:row>
      <xdr:rowOff>170180</xdr:rowOff>
    </xdr:to>
    <xdr:cxnSp macro="">
      <xdr:nvCxnSpPr>
        <xdr:cNvPr id="102" name="直線コネクタ 101">
          <a:extLst>
            <a:ext uri="{FF2B5EF4-FFF2-40B4-BE49-F238E27FC236}">
              <a16:creationId xmlns:a16="http://schemas.microsoft.com/office/drawing/2014/main" id="{565A1FD6-7EC4-4118-99D2-AE30DDB4B68E}"/>
            </a:ext>
          </a:extLst>
        </xdr:cNvPr>
        <xdr:cNvCxnSpPr/>
      </xdr:nvCxnSpPr>
      <xdr:spPr>
        <a:xfrm>
          <a:off x="1765300" y="605726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34925</xdr:rowOff>
    </xdr:from>
    <xdr:ext cx="403225" cy="259080"/>
    <xdr:sp macro="" textlink="">
      <xdr:nvSpPr>
        <xdr:cNvPr id="103" name="n_1aveValue有形固定資産減価償却率">
          <a:extLst>
            <a:ext uri="{FF2B5EF4-FFF2-40B4-BE49-F238E27FC236}">
              <a16:creationId xmlns:a16="http://schemas.microsoft.com/office/drawing/2014/main" id="{C34F031D-A044-45EE-B392-6B844AD81DB1}"/>
            </a:ext>
          </a:extLst>
        </xdr:cNvPr>
        <xdr:cNvSpPr txBox="1"/>
      </xdr:nvSpPr>
      <xdr:spPr>
        <a:xfrm>
          <a:off x="3836035" y="5778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163195</xdr:rowOff>
    </xdr:from>
    <xdr:ext cx="403225" cy="259080"/>
    <xdr:sp macro="" textlink="">
      <xdr:nvSpPr>
        <xdr:cNvPr id="104" name="n_2aveValue有形固定資産減価償却率">
          <a:extLst>
            <a:ext uri="{FF2B5EF4-FFF2-40B4-BE49-F238E27FC236}">
              <a16:creationId xmlns:a16="http://schemas.microsoft.com/office/drawing/2014/main" id="{5B345527-2A3D-4E71-8B2A-CDCA41805946}"/>
            </a:ext>
          </a:extLst>
        </xdr:cNvPr>
        <xdr:cNvSpPr txBox="1"/>
      </xdr:nvSpPr>
      <xdr:spPr>
        <a:xfrm>
          <a:off x="3086735" y="5735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16510</xdr:rowOff>
    </xdr:from>
    <xdr:ext cx="403225" cy="259080"/>
    <xdr:sp macro="" textlink="">
      <xdr:nvSpPr>
        <xdr:cNvPr id="105" name="n_3aveValue有形固定資産減価償却率">
          <a:extLst>
            <a:ext uri="{FF2B5EF4-FFF2-40B4-BE49-F238E27FC236}">
              <a16:creationId xmlns:a16="http://schemas.microsoft.com/office/drawing/2014/main" id="{4950CA24-6681-4278-8B93-1DB57F0824D4}"/>
            </a:ext>
          </a:extLst>
        </xdr:cNvPr>
        <xdr:cNvSpPr txBox="1"/>
      </xdr:nvSpPr>
      <xdr:spPr>
        <a:xfrm>
          <a:off x="2324735" y="5760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19050</xdr:rowOff>
    </xdr:from>
    <xdr:ext cx="403225" cy="257175"/>
    <xdr:sp macro="" textlink="">
      <xdr:nvSpPr>
        <xdr:cNvPr id="106" name="n_4aveValue有形固定資産減価償却率">
          <a:extLst>
            <a:ext uri="{FF2B5EF4-FFF2-40B4-BE49-F238E27FC236}">
              <a16:creationId xmlns:a16="http://schemas.microsoft.com/office/drawing/2014/main" id="{EA72B10B-3CF2-4EE5-A7F2-937AE240B867}"/>
            </a:ext>
          </a:extLst>
        </xdr:cNvPr>
        <xdr:cNvSpPr txBox="1"/>
      </xdr:nvSpPr>
      <xdr:spPr>
        <a:xfrm>
          <a:off x="1562735" y="6105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154940</xdr:rowOff>
    </xdr:from>
    <xdr:ext cx="403225" cy="257175"/>
    <xdr:sp macro="" textlink="">
      <xdr:nvSpPr>
        <xdr:cNvPr id="107" name="n_1mainValue有形固定資産減価償却率">
          <a:extLst>
            <a:ext uri="{FF2B5EF4-FFF2-40B4-BE49-F238E27FC236}">
              <a16:creationId xmlns:a16="http://schemas.microsoft.com/office/drawing/2014/main" id="{2717E35A-DB4B-46C8-BEFD-A3AAF6F99EA5}"/>
            </a:ext>
          </a:extLst>
        </xdr:cNvPr>
        <xdr:cNvSpPr txBox="1"/>
      </xdr:nvSpPr>
      <xdr:spPr>
        <a:xfrm>
          <a:off x="3836035" y="62414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67945</xdr:rowOff>
    </xdr:from>
    <xdr:ext cx="403225" cy="258445"/>
    <xdr:sp macro="" textlink="">
      <xdr:nvSpPr>
        <xdr:cNvPr id="108" name="n_2mainValue有形固定資産減価償却率">
          <a:extLst>
            <a:ext uri="{FF2B5EF4-FFF2-40B4-BE49-F238E27FC236}">
              <a16:creationId xmlns:a16="http://schemas.microsoft.com/office/drawing/2014/main" id="{4D571BB4-CE3E-4D6D-8326-5F351243B735}"/>
            </a:ext>
          </a:extLst>
        </xdr:cNvPr>
        <xdr:cNvSpPr txBox="1"/>
      </xdr:nvSpPr>
      <xdr:spPr>
        <a:xfrm>
          <a:off x="3086735" y="61544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40640</xdr:rowOff>
    </xdr:from>
    <xdr:ext cx="403225" cy="257175"/>
    <xdr:sp macro="" textlink="">
      <xdr:nvSpPr>
        <xdr:cNvPr id="109" name="n_3mainValue有形固定資産減価償却率">
          <a:extLst>
            <a:ext uri="{FF2B5EF4-FFF2-40B4-BE49-F238E27FC236}">
              <a16:creationId xmlns:a16="http://schemas.microsoft.com/office/drawing/2014/main" id="{C284DA4D-0F3B-4F67-8CA9-113859DE3F84}"/>
            </a:ext>
          </a:extLst>
        </xdr:cNvPr>
        <xdr:cNvSpPr txBox="1"/>
      </xdr:nvSpPr>
      <xdr:spPr>
        <a:xfrm>
          <a:off x="2324735" y="61271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38100</xdr:rowOff>
    </xdr:from>
    <xdr:ext cx="403225" cy="259080"/>
    <xdr:sp macro="" textlink="">
      <xdr:nvSpPr>
        <xdr:cNvPr id="110" name="n_4mainValue有形固定資産減価償却率">
          <a:extLst>
            <a:ext uri="{FF2B5EF4-FFF2-40B4-BE49-F238E27FC236}">
              <a16:creationId xmlns:a16="http://schemas.microsoft.com/office/drawing/2014/main" id="{DFF77284-ECEA-437D-942B-7A0194D7B713}"/>
            </a:ext>
          </a:extLst>
        </xdr:cNvPr>
        <xdr:cNvSpPr txBox="1"/>
      </xdr:nvSpPr>
      <xdr:spPr>
        <a:xfrm>
          <a:off x="1562735" y="5781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a:extLst>
            <a:ext uri="{FF2B5EF4-FFF2-40B4-BE49-F238E27FC236}">
              <a16:creationId xmlns:a16="http://schemas.microsoft.com/office/drawing/2014/main" id="{AFA64863-E079-4DA2-AED7-E0F3A833E879}"/>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a:extLst>
            <a:ext uri="{FF2B5EF4-FFF2-40B4-BE49-F238E27FC236}">
              <a16:creationId xmlns:a16="http://schemas.microsoft.com/office/drawing/2014/main" id="{88A4C790-0702-4793-8C59-1C85A903D7A7}"/>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a:extLst>
            <a:ext uri="{FF2B5EF4-FFF2-40B4-BE49-F238E27FC236}">
              <a16:creationId xmlns:a16="http://schemas.microsoft.com/office/drawing/2014/main" id="{8985C282-635E-44E4-B7E7-16D95620CA89}"/>
            </a:ext>
          </a:extLst>
        </xdr:cNvPr>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9D407E5-93AC-47AD-B50A-C86E43245F3A}"/>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F532E49-07FE-46D8-92B0-DAA7F23023E2}"/>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4AD97DF-5CB2-4FD6-A5FD-55B4625143F5}"/>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614B281-E9F4-46AA-BA65-040C835AEB79}"/>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DEA5459-2E8E-47B2-8EA9-9465DF5D6D39}"/>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621E6F3-9430-47D7-A256-11E20BC69713}"/>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17B065C-8941-46CE-AFAB-A451BCA7C2E8}"/>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D4A0EFE-E085-47C0-9BF0-4191EB0D04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8E4EEA7-B5A0-401C-8361-FD6B41C291BE}"/>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0D055DD-874C-4DD9-B29A-4949544B4D5F}"/>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債務償還比率は将来負担額に対し、基金などの充当可能財源が豊富にあるため、令和５年度で数値は0.0%となっているが、</a:t>
          </a:r>
          <a:r>
            <a:rPr kumimoji="1" lang="ja-JP" altLang="en-US" sz="1100">
              <a:latin typeface="ＭＳ Ｐゴシック"/>
              <a:ea typeface="ＭＳ Ｐゴシック"/>
            </a:rPr>
            <a:t>今後、新市街地整備事業やまちづくりセンター整備などの大規模事業で地方債を借入れる必要があり、将来負担額が大幅に増加する見込みであるため、歳出の削減や安定した財源の確保に努める。</a:t>
          </a:r>
        </a:p>
      </xdr:txBody>
    </xdr:sp>
    <xdr:clientData/>
  </xdr:twoCellAnchor>
  <xdr:oneCellAnchor>
    <xdr:from>
      <xdr:col>57</xdr:col>
      <xdr:colOff>111125</xdr:colOff>
      <xdr:row>23</xdr:row>
      <xdr:rowOff>47625</xdr:rowOff>
    </xdr:from>
    <xdr:ext cx="349885" cy="225425"/>
    <xdr:sp macro="" textlink="">
      <xdr:nvSpPr>
        <xdr:cNvPr id="124" name="テキスト ボックス 123">
          <a:extLst>
            <a:ext uri="{FF2B5EF4-FFF2-40B4-BE49-F238E27FC236}">
              <a16:creationId xmlns:a16="http://schemas.microsoft.com/office/drawing/2014/main" id="{C84431BD-CB1E-4906-A874-FF2D09974618}"/>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4A97383-4F85-41A9-9C66-DC8A85938299}"/>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26" name="テキスト ボックス 125">
          <a:extLst>
            <a:ext uri="{FF2B5EF4-FFF2-40B4-BE49-F238E27FC236}">
              <a16:creationId xmlns:a16="http://schemas.microsoft.com/office/drawing/2014/main" id="{C238D281-FF62-4C8A-9DFF-7713894D1431}"/>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a:extLst>
            <a:ext uri="{FF2B5EF4-FFF2-40B4-BE49-F238E27FC236}">
              <a16:creationId xmlns:a16="http://schemas.microsoft.com/office/drawing/2014/main" id="{FDA872A7-4E7B-41CD-9062-1EB6359EBFEF}"/>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8940" cy="225425"/>
    <xdr:sp macro="" textlink="">
      <xdr:nvSpPr>
        <xdr:cNvPr id="128" name="テキスト ボックス 127">
          <a:extLst>
            <a:ext uri="{FF2B5EF4-FFF2-40B4-BE49-F238E27FC236}">
              <a16:creationId xmlns:a16="http://schemas.microsoft.com/office/drawing/2014/main" id="{9A2A0FD2-E529-4EA4-8908-F4CCAD9DCB8F}"/>
            </a:ext>
          </a:extLst>
        </xdr:cNvPr>
        <xdr:cNvSpPr txBox="1"/>
      </xdr:nvSpPr>
      <xdr:spPr>
        <a:xfrm>
          <a:off x="10828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a:extLst>
            <a:ext uri="{FF2B5EF4-FFF2-40B4-BE49-F238E27FC236}">
              <a16:creationId xmlns:a16="http://schemas.microsoft.com/office/drawing/2014/main" id="{27C71D89-D591-4374-8167-747DA135EF53}"/>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940" cy="223520"/>
    <xdr:sp macro="" textlink="">
      <xdr:nvSpPr>
        <xdr:cNvPr id="130" name="テキスト ボックス 129">
          <a:extLst>
            <a:ext uri="{FF2B5EF4-FFF2-40B4-BE49-F238E27FC236}">
              <a16:creationId xmlns:a16="http://schemas.microsoft.com/office/drawing/2014/main" id="{A4D9A7B9-5F0E-4F77-A7DB-11BB8C99C396}"/>
            </a:ext>
          </a:extLst>
        </xdr:cNvPr>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7572275-E7DC-4764-A7B4-38BE1ECF4FD8}"/>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940" cy="225425"/>
    <xdr:sp macro="" textlink="">
      <xdr:nvSpPr>
        <xdr:cNvPr id="132" name="テキスト ボックス 131">
          <a:extLst>
            <a:ext uri="{FF2B5EF4-FFF2-40B4-BE49-F238E27FC236}">
              <a16:creationId xmlns:a16="http://schemas.microsoft.com/office/drawing/2014/main" id="{5CBD8B9C-2191-40F8-A893-6C18D7F19751}"/>
            </a:ext>
          </a:extLst>
        </xdr:cNvPr>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a:extLst>
            <a:ext uri="{FF2B5EF4-FFF2-40B4-BE49-F238E27FC236}">
              <a16:creationId xmlns:a16="http://schemas.microsoft.com/office/drawing/2014/main" id="{DA43D744-A56C-4F9F-B12E-DC57A7112E4E}"/>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34" name="テキスト ボックス 133">
          <a:extLst>
            <a:ext uri="{FF2B5EF4-FFF2-40B4-BE49-F238E27FC236}">
              <a16:creationId xmlns:a16="http://schemas.microsoft.com/office/drawing/2014/main" id="{F36BCF6E-5D00-4088-83F2-B82967513760}"/>
            </a:ext>
          </a:extLst>
        </xdr:cNvPr>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a:extLst>
            <a:ext uri="{FF2B5EF4-FFF2-40B4-BE49-F238E27FC236}">
              <a16:creationId xmlns:a16="http://schemas.microsoft.com/office/drawing/2014/main" id="{7E7866C1-32A7-4814-8874-92DFE2828793}"/>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a:extLst>
            <a:ext uri="{FF2B5EF4-FFF2-40B4-BE49-F238E27FC236}">
              <a16:creationId xmlns:a16="http://schemas.microsoft.com/office/drawing/2014/main" id="{772228A5-6E32-4CF6-9755-659042ACCBCA}"/>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115765F-7DC9-4558-9B9A-3AA8214B9C5D}"/>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D469E26-A5AF-473D-BC46-1270A8A55854}"/>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29210</xdr:rowOff>
    </xdr:to>
    <xdr:cxnSp macro="">
      <xdr:nvCxnSpPr>
        <xdr:cNvPr id="139" name="直線コネクタ 138">
          <a:extLst>
            <a:ext uri="{FF2B5EF4-FFF2-40B4-BE49-F238E27FC236}">
              <a16:creationId xmlns:a16="http://schemas.microsoft.com/office/drawing/2014/main" id="{516DF5D6-EE44-4721-8410-134FB0B7B228}"/>
            </a:ext>
          </a:extLst>
        </xdr:cNvPr>
        <xdr:cNvCxnSpPr/>
      </xdr:nvCxnSpPr>
      <xdr:spPr>
        <a:xfrm flipV="1">
          <a:off x="14793595" y="5313045"/>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32385</xdr:rowOff>
    </xdr:from>
    <xdr:ext cx="467995" cy="257175"/>
    <xdr:sp macro="" textlink="">
      <xdr:nvSpPr>
        <xdr:cNvPr id="140" name="債務償還比率最小値テキスト">
          <a:extLst>
            <a:ext uri="{FF2B5EF4-FFF2-40B4-BE49-F238E27FC236}">
              <a16:creationId xmlns:a16="http://schemas.microsoft.com/office/drawing/2014/main" id="{6E37EF0F-863E-420D-956E-BBAFD375482D}"/>
            </a:ext>
          </a:extLst>
        </xdr:cNvPr>
        <xdr:cNvSpPr txBox="1"/>
      </xdr:nvSpPr>
      <xdr:spPr>
        <a:xfrm>
          <a:off x="14846300" y="6804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29210</xdr:rowOff>
    </xdr:from>
    <xdr:to>
      <xdr:col>76</xdr:col>
      <xdr:colOff>111125</xdr:colOff>
      <xdr:row>35</xdr:row>
      <xdr:rowOff>29210</xdr:rowOff>
    </xdr:to>
    <xdr:cxnSp macro="">
      <xdr:nvCxnSpPr>
        <xdr:cNvPr id="141" name="直線コネクタ 140">
          <a:extLst>
            <a:ext uri="{FF2B5EF4-FFF2-40B4-BE49-F238E27FC236}">
              <a16:creationId xmlns:a16="http://schemas.microsoft.com/office/drawing/2014/main" id="{EAEB8B02-3855-4B7A-A3FA-56E15D32E731}"/>
            </a:ext>
          </a:extLst>
        </xdr:cNvPr>
        <xdr:cNvCxnSpPr/>
      </xdr:nvCxnSpPr>
      <xdr:spPr>
        <a:xfrm>
          <a:off x="14706600" y="680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8455" cy="257175"/>
    <xdr:sp macro="" textlink="">
      <xdr:nvSpPr>
        <xdr:cNvPr id="142" name="債務償還比率最大値テキスト">
          <a:extLst>
            <a:ext uri="{FF2B5EF4-FFF2-40B4-BE49-F238E27FC236}">
              <a16:creationId xmlns:a16="http://schemas.microsoft.com/office/drawing/2014/main" id="{AF0579E0-1819-4F42-905E-65CA522397FD}"/>
            </a:ext>
          </a:extLst>
        </xdr:cNvPr>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a:extLst>
            <a:ext uri="{FF2B5EF4-FFF2-40B4-BE49-F238E27FC236}">
              <a16:creationId xmlns:a16="http://schemas.microsoft.com/office/drawing/2014/main" id="{5E6C198A-70BF-4074-AAF4-E910160E95DB}"/>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158750</xdr:rowOff>
    </xdr:from>
    <xdr:ext cx="467995" cy="259080"/>
    <xdr:sp macro="" textlink="">
      <xdr:nvSpPr>
        <xdr:cNvPr id="144" name="債務償還比率平均値テキスト">
          <a:extLst>
            <a:ext uri="{FF2B5EF4-FFF2-40B4-BE49-F238E27FC236}">
              <a16:creationId xmlns:a16="http://schemas.microsoft.com/office/drawing/2014/main" id="{F47CD6D3-7C86-4379-84BC-EEA8A4B229E4}"/>
            </a:ext>
          </a:extLst>
        </xdr:cNvPr>
        <xdr:cNvSpPr txBox="1"/>
      </xdr:nvSpPr>
      <xdr:spPr>
        <a:xfrm>
          <a:off x="14846300" y="590232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8890</xdr:rowOff>
    </xdr:from>
    <xdr:to>
      <xdr:col>76</xdr:col>
      <xdr:colOff>73025</xdr:colOff>
      <xdr:row>30</xdr:row>
      <xdr:rowOff>110490</xdr:rowOff>
    </xdr:to>
    <xdr:sp macro="" textlink="">
      <xdr:nvSpPr>
        <xdr:cNvPr id="145" name="フローチャート: 判断 144">
          <a:extLst>
            <a:ext uri="{FF2B5EF4-FFF2-40B4-BE49-F238E27FC236}">
              <a16:creationId xmlns:a16="http://schemas.microsoft.com/office/drawing/2014/main" id="{5785B072-1B7C-4E42-ACF8-FB6B9DBD0293}"/>
            </a:ext>
          </a:extLst>
        </xdr:cNvPr>
        <xdr:cNvSpPr/>
      </xdr:nvSpPr>
      <xdr:spPr>
        <a:xfrm>
          <a:off x="147447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9525</xdr:rowOff>
    </xdr:from>
    <xdr:to>
      <xdr:col>72</xdr:col>
      <xdr:colOff>123825</xdr:colOff>
      <xdr:row>30</xdr:row>
      <xdr:rowOff>111125</xdr:rowOff>
    </xdr:to>
    <xdr:sp macro="" textlink="">
      <xdr:nvSpPr>
        <xdr:cNvPr id="146" name="フローチャート: 判断 145">
          <a:extLst>
            <a:ext uri="{FF2B5EF4-FFF2-40B4-BE49-F238E27FC236}">
              <a16:creationId xmlns:a16="http://schemas.microsoft.com/office/drawing/2014/main" id="{D9677A75-43B6-4BC5-9029-39025F05F0C5}"/>
            </a:ext>
          </a:extLst>
        </xdr:cNvPr>
        <xdr:cNvSpPr/>
      </xdr:nvSpPr>
      <xdr:spPr>
        <a:xfrm>
          <a:off x="140335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154940</xdr:rowOff>
    </xdr:from>
    <xdr:to>
      <xdr:col>68</xdr:col>
      <xdr:colOff>123825</xdr:colOff>
      <xdr:row>30</xdr:row>
      <xdr:rowOff>85090</xdr:rowOff>
    </xdr:to>
    <xdr:sp macro="" textlink="">
      <xdr:nvSpPr>
        <xdr:cNvPr id="147" name="フローチャート: 判断 146">
          <a:extLst>
            <a:ext uri="{FF2B5EF4-FFF2-40B4-BE49-F238E27FC236}">
              <a16:creationId xmlns:a16="http://schemas.microsoft.com/office/drawing/2014/main" id="{2B44F4C3-B042-4C8E-9435-4A4B0D6F59B4}"/>
            </a:ext>
          </a:extLst>
        </xdr:cNvPr>
        <xdr:cNvSpPr/>
      </xdr:nvSpPr>
      <xdr:spPr>
        <a:xfrm>
          <a:off x="1327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50800</xdr:rowOff>
    </xdr:from>
    <xdr:to>
      <xdr:col>64</xdr:col>
      <xdr:colOff>123825</xdr:colOff>
      <xdr:row>31</xdr:row>
      <xdr:rowOff>152400</xdr:rowOff>
    </xdr:to>
    <xdr:sp macro="" textlink="">
      <xdr:nvSpPr>
        <xdr:cNvPr id="148" name="フローチャート: 判断 147">
          <a:extLst>
            <a:ext uri="{FF2B5EF4-FFF2-40B4-BE49-F238E27FC236}">
              <a16:creationId xmlns:a16="http://schemas.microsoft.com/office/drawing/2014/main" id="{9DD160F9-92F5-4E73-AB99-25709AA56A42}"/>
            </a:ext>
          </a:extLst>
        </xdr:cNvPr>
        <xdr:cNvSpPr/>
      </xdr:nvSpPr>
      <xdr:spPr>
        <a:xfrm>
          <a:off x="1250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167005</xdr:rowOff>
    </xdr:from>
    <xdr:to>
      <xdr:col>60</xdr:col>
      <xdr:colOff>123825</xdr:colOff>
      <xdr:row>32</xdr:row>
      <xdr:rowOff>97790</xdr:rowOff>
    </xdr:to>
    <xdr:sp macro="" textlink="">
      <xdr:nvSpPr>
        <xdr:cNvPr id="149" name="フローチャート: 判断 148">
          <a:extLst>
            <a:ext uri="{FF2B5EF4-FFF2-40B4-BE49-F238E27FC236}">
              <a16:creationId xmlns:a16="http://schemas.microsoft.com/office/drawing/2014/main" id="{E55E8BBA-78C2-4AAB-91E1-3BB0196E9DB0}"/>
            </a:ext>
          </a:extLst>
        </xdr:cNvPr>
        <xdr:cNvSpPr/>
      </xdr:nvSpPr>
      <xdr:spPr>
        <a:xfrm>
          <a:off x="11747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50" name="テキスト ボックス 149">
          <a:extLst>
            <a:ext uri="{FF2B5EF4-FFF2-40B4-BE49-F238E27FC236}">
              <a16:creationId xmlns:a16="http://schemas.microsoft.com/office/drawing/2014/main" id="{BC256733-955A-4597-950A-D42AA5ED77A3}"/>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51" name="テキスト ボックス 150">
          <a:extLst>
            <a:ext uri="{FF2B5EF4-FFF2-40B4-BE49-F238E27FC236}">
              <a16:creationId xmlns:a16="http://schemas.microsoft.com/office/drawing/2014/main" id="{367782E4-7FC8-47BD-A4AD-72E3BC19F6B3}"/>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52" name="テキスト ボックス 151">
          <a:extLst>
            <a:ext uri="{FF2B5EF4-FFF2-40B4-BE49-F238E27FC236}">
              <a16:creationId xmlns:a16="http://schemas.microsoft.com/office/drawing/2014/main" id="{2021F72D-8605-442C-AD1B-EE73A5113A92}"/>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53" name="テキスト ボックス 152">
          <a:extLst>
            <a:ext uri="{FF2B5EF4-FFF2-40B4-BE49-F238E27FC236}">
              <a16:creationId xmlns:a16="http://schemas.microsoft.com/office/drawing/2014/main" id="{69D4D214-490B-456B-A991-0D1086DBC837}"/>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54" name="テキスト ボックス 153">
          <a:extLst>
            <a:ext uri="{FF2B5EF4-FFF2-40B4-BE49-F238E27FC236}">
              <a16:creationId xmlns:a16="http://schemas.microsoft.com/office/drawing/2014/main" id="{367A3066-50B5-407E-B8DA-2874FB818AB7}"/>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68</xdr:col>
      <xdr:colOff>22225</xdr:colOff>
      <xdr:row>26</xdr:row>
      <xdr:rowOff>146685</xdr:rowOff>
    </xdr:from>
    <xdr:to>
      <xdr:col>68</xdr:col>
      <xdr:colOff>123825</xdr:colOff>
      <xdr:row>27</xdr:row>
      <xdr:rowOff>76835</xdr:rowOff>
    </xdr:to>
    <xdr:sp macro="" textlink="">
      <xdr:nvSpPr>
        <xdr:cNvPr id="155" name="楕円 154">
          <a:extLst>
            <a:ext uri="{FF2B5EF4-FFF2-40B4-BE49-F238E27FC236}">
              <a16:creationId xmlns:a16="http://schemas.microsoft.com/office/drawing/2014/main" id="{4F7CDBEF-1E21-42E9-A7C9-D4C04B185A89}"/>
            </a:ext>
          </a:extLst>
        </xdr:cNvPr>
        <xdr:cNvSpPr/>
      </xdr:nvSpPr>
      <xdr:spPr>
        <a:xfrm>
          <a:off x="13271500" y="53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62230</xdr:rowOff>
    </xdr:from>
    <xdr:to>
      <xdr:col>64</xdr:col>
      <xdr:colOff>123825</xdr:colOff>
      <xdr:row>27</xdr:row>
      <xdr:rowOff>163830</xdr:rowOff>
    </xdr:to>
    <xdr:sp macro="" textlink="">
      <xdr:nvSpPr>
        <xdr:cNvPr id="156" name="楕円 155">
          <a:extLst>
            <a:ext uri="{FF2B5EF4-FFF2-40B4-BE49-F238E27FC236}">
              <a16:creationId xmlns:a16="http://schemas.microsoft.com/office/drawing/2014/main" id="{196B0295-4E74-4722-A5ED-C739AAA3C8F5}"/>
            </a:ext>
          </a:extLst>
        </xdr:cNvPr>
        <xdr:cNvSpPr/>
      </xdr:nvSpPr>
      <xdr:spPr>
        <a:xfrm>
          <a:off x="12509500" y="54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26035</xdr:rowOff>
    </xdr:from>
    <xdr:to>
      <xdr:col>68</xdr:col>
      <xdr:colOff>73025</xdr:colOff>
      <xdr:row>27</xdr:row>
      <xdr:rowOff>113030</xdr:rowOff>
    </xdr:to>
    <xdr:cxnSp macro="">
      <xdr:nvCxnSpPr>
        <xdr:cNvPr id="157" name="直線コネクタ 156">
          <a:extLst>
            <a:ext uri="{FF2B5EF4-FFF2-40B4-BE49-F238E27FC236}">
              <a16:creationId xmlns:a16="http://schemas.microsoft.com/office/drawing/2014/main" id="{9B1FAB15-039C-4EDF-96BC-B8240EC4978C}"/>
            </a:ext>
          </a:extLst>
        </xdr:cNvPr>
        <xdr:cNvCxnSpPr/>
      </xdr:nvCxnSpPr>
      <xdr:spPr>
        <a:xfrm flipV="1">
          <a:off x="12560300" y="5426710"/>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27305</xdr:rowOff>
    </xdr:from>
    <xdr:to>
      <xdr:col>60</xdr:col>
      <xdr:colOff>123825</xdr:colOff>
      <xdr:row>28</xdr:row>
      <xdr:rowOff>128905</xdr:rowOff>
    </xdr:to>
    <xdr:sp macro="" textlink="">
      <xdr:nvSpPr>
        <xdr:cNvPr id="158" name="楕円 157">
          <a:extLst>
            <a:ext uri="{FF2B5EF4-FFF2-40B4-BE49-F238E27FC236}">
              <a16:creationId xmlns:a16="http://schemas.microsoft.com/office/drawing/2014/main" id="{0733EB9B-16CA-4870-A5D5-FFA60490C8D5}"/>
            </a:ext>
          </a:extLst>
        </xdr:cNvPr>
        <xdr:cNvSpPr/>
      </xdr:nvSpPr>
      <xdr:spPr>
        <a:xfrm>
          <a:off x="11747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113030</xdr:rowOff>
    </xdr:from>
    <xdr:to>
      <xdr:col>64</xdr:col>
      <xdr:colOff>73025</xdr:colOff>
      <xdr:row>28</xdr:row>
      <xdr:rowOff>78105</xdr:rowOff>
    </xdr:to>
    <xdr:cxnSp macro="">
      <xdr:nvCxnSpPr>
        <xdr:cNvPr id="159" name="直線コネクタ 158">
          <a:extLst>
            <a:ext uri="{FF2B5EF4-FFF2-40B4-BE49-F238E27FC236}">
              <a16:creationId xmlns:a16="http://schemas.microsoft.com/office/drawing/2014/main" id="{D67F9BBD-9CE9-4077-80FD-7F1C93B34D9B}"/>
            </a:ext>
          </a:extLst>
        </xdr:cNvPr>
        <xdr:cNvCxnSpPr/>
      </xdr:nvCxnSpPr>
      <xdr:spPr>
        <a:xfrm flipV="1">
          <a:off x="11798300" y="5513705"/>
          <a:ext cx="762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127635</xdr:rowOff>
    </xdr:from>
    <xdr:ext cx="467995" cy="259080"/>
    <xdr:sp macro="" textlink="">
      <xdr:nvSpPr>
        <xdr:cNvPr id="160" name="n_1aveValue債務償還比率">
          <a:extLst>
            <a:ext uri="{FF2B5EF4-FFF2-40B4-BE49-F238E27FC236}">
              <a16:creationId xmlns:a16="http://schemas.microsoft.com/office/drawing/2014/main" id="{54F8F593-2C5A-4BB0-98A5-735400F5F365}"/>
            </a:ext>
          </a:extLst>
        </xdr:cNvPr>
        <xdr:cNvSpPr txBox="1"/>
      </xdr:nvSpPr>
      <xdr:spPr>
        <a:xfrm>
          <a:off x="13836650" y="5699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76200</xdr:rowOff>
    </xdr:from>
    <xdr:ext cx="467995" cy="257175"/>
    <xdr:sp macro="" textlink="">
      <xdr:nvSpPr>
        <xdr:cNvPr id="161" name="n_2aveValue債務償還比率">
          <a:extLst>
            <a:ext uri="{FF2B5EF4-FFF2-40B4-BE49-F238E27FC236}">
              <a16:creationId xmlns:a16="http://schemas.microsoft.com/office/drawing/2014/main" id="{2ACB67A7-01D7-4A59-97DF-C225627D3CE3}"/>
            </a:ext>
          </a:extLst>
        </xdr:cNvPr>
        <xdr:cNvSpPr txBox="1"/>
      </xdr:nvSpPr>
      <xdr:spPr>
        <a:xfrm>
          <a:off x="13087350" y="5991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143510</xdr:rowOff>
    </xdr:from>
    <xdr:ext cx="467995" cy="257175"/>
    <xdr:sp macro="" textlink="">
      <xdr:nvSpPr>
        <xdr:cNvPr id="162" name="n_3aveValue債務償還比率">
          <a:extLst>
            <a:ext uri="{FF2B5EF4-FFF2-40B4-BE49-F238E27FC236}">
              <a16:creationId xmlns:a16="http://schemas.microsoft.com/office/drawing/2014/main" id="{E0BECDCC-3165-4EB0-B523-763382913567}"/>
            </a:ext>
          </a:extLst>
        </xdr:cNvPr>
        <xdr:cNvSpPr txBox="1"/>
      </xdr:nvSpPr>
      <xdr:spPr>
        <a:xfrm>
          <a:off x="12325350" y="6229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88265</xdr:rowOff>
    </xdr:from>
    <xdr:ext cx="467995" cy="257175"/>
    <xdr:sp macro="" textlink="">
      <xdr:nvSpPr>
        <xdr:cNvPr id="163" name="n_4aveValue債務償還比率">
          <a:extLst>
            <a:ext uri="{FF2B5EF4-FFF2-40B4-BE49-F238E27FC236}">
              <a16:creationId xmlns:a16="http://schemas.microsoft.com/office/drawing/2014/main" id="{DE8306BC-3742-4C4F-B7B7-07D75CE3AA75}"/>
            </a:ext>
          </a:extLst>
        </xdr:cNvPr>
        <xdr:cNvSpPr txBox="1"/>
      </xdr:nvSpPr>
      <xdr:spPr>
        <a:xfrm>
          <a:off x="11563350" y="63461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60960</xdr:colOff>
      <xdr:row>25</xdr:row>
      <xdr:rowOff>93345</xdr:rowOff>
    </xdr:from>
    <xdr:ext cx="403225" cy="259080"/>
    <xdr:sp macro="" textlink="">
      <xdr:nvSpPr>
        <xdr:cNvPr id="164" name="n_2mainValue債務償還比率">
          <a:extLst>
            <a:ext uri="{FF2B5EF4-FFF2-40B4-BE49-F238E27FC236}">
              <a16:creationId xmlns:a16="http://schemas.microsoft.com/office/drawing/2014/main" id="{63322E43-1005-4862-A91C-4BB7E35A4C4C}"/>
            </a:ext>
          </a:extLst>
        </xdr:cNvPr>
        <xdr:cNvSpPr txBox="1"/>
      </xdr:nvSpPr>
      <xdr:spPr>
        <a:xfrm>
          <a:off x="13119735" y="5151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8890</xdr:rowOff>
    </xdr:from>
    <xdr:ext cx="467995" cy="257175"/>
    <xdr:sp macro="" textlink="">
      <xdr:nvSpPr>
        <xdr:cNvPr id="165" name="n_3mainValue債務償還比率">
          <a:extLst>
            <a:ext uri="{FF2B5EF4-FFF2-40B4-BE49-F238E27FC236}">
              <a16:creationId xmlns:a16="http://schemas.microsoft.com/office/drawing/2014/main" id="{557B56EC-3D6B-4851-8977-9C0156F20373}"/>
            </a:ext>
          </a:extLst>
        </xdr:cNvPr>
        <xdr:cNvSpPr txBox="1"/>
      </xdr:nvSpPr>
      <xdr:spPr>
        <a:xfrm>
          <a:off x="12325350" y="5238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145415</xdr:rowOff>
    </xdr:from>
    <xdr:ext cx="467995" cy="257175"/>
    <xdr:sp macro="" textlink="">
      <xdr:nvSpPr>
        <xdr:cNvPr id="166" name="n_4mainValue債務償還比率">
          <a:extLst>
            <a:ext uri="{FF2B5EF4-FFF2-40B4-BE49-F238E27FC236}">
              <a16:creationId xmlns:a16="http://schemas.microsoft.com/office/drawing/2014/main" id="{F49459E7-091B-488E-A372-07450BE24CA1}"/>
            </a:ext>
          </a:extLst>
        </xdr:cNvPr>
        <xdr:cNvSpPr txBox="1"/>
      </xdr:nvSpPr>
      <xdr:spPr>
        <a:xfrm>
          <a:off x="11563350" y="5374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1CAC3C7-A34B-4E3E-8F0D-CDD3DF25E9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a:extLst>
            <a:ext uri="{FF2B5EF4-FFF2-40B4-BE49-F238E27FC236}">
              <a16:creationId xmlns:a16="http://schemas.microsoft.com/office/drawing/2014/main" id="{77EF9491-F4CE-4529-AE70-A3F11957A356}"/>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9" name="テキスト ボックス 168">
          <a:extLst>
            <a:ext uri="{FF2B5EF4-FFF2-40B4-BE49-F238E27FC236}">
              <a16:creationId xmlns:a16="http://schemas.microsoft.com/office/drawing/2014/main" id="{72CF6F18-037B-4A57-AE64-ECF15E2486D3}"/>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70" name="テキスト ボックス 169">
          <a:extLst>
            <a:ext uri="{FF2B5EF4-FFF2-40B4-BE49-F238E27FC236}">
              <a16:creationId xmlns:a16="http://schemas.microsoft.com/office/drawing/2014/main" id="{49FEBE56-7056-4500-B185-9772128F852F}"/>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71" name="テキスト ボックス 170">
          <a:extLst>
            <a:ext uri="{FF2B5EF4-FFF2-40B4-BE49-F238E27FC236}">
              <a16:creationId xmlns:a16="http://schemas.microsoft.com/office/drawing/2014/main" id="{5FA63AF8-E006-4FE9-9F59-C5632B7D8ACA}"/>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72" name="テキスト ボックス 171">
          <a:extLst>
            <a:ext uri="{FF2B5EF4-FFF2-40B4-BE49-F238E27FC236}">
              <a16:creationId xmlns:a16="http://schemas.microsoft.com/office/drawing/2014/main" id="{37D1B583-2DA4-4665-9E28-B4E4DDC6FDE6}"/>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1F1722-3D09-4C48-BA36-1B3A9D73B9A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BFC8EF-8383-4061-BEAF-5BAD7A3C7E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4A6ED0-D244-40A7-BE1F-4CA47F4558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138AC4-8A43-4B7E-B77F-8D2A9DB60A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6536DA-0592-4FF0-9D94-2ED489C448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F79FE6-6C0E-4A77-A7BA-2534CA6531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EAA19E-9B87-4BF4-9F62-9D46B10C03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09FCD6-6FBA-488B-A2D1-8A8772E536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5D7EE1-D884-4C55-86C4-A9763851B73A}"/>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760232-E01E-4413-8112-4FD1F2C1CDF8}"/>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12A06F-7B7F-450A-9E46-40F2F71C6DF3}"/>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ACCC25-9C11-4485-BCE6-E403E6D4D2D1}"/>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DAE239-9F73-4EC2-9FC3-415679D26B2D}"/>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1A331A-5AAF-4F47-A106-998B89EBB541}"/>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7DD089-2F6C-4364-91FB-E74592092B75}"/>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9B824F-A440-4C28-8AD6-275FAA18CF48}"/>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8244CC-5C4F-400D-B56B-57E337E19F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11CE02-479A-428F-8C34-2DE1F0207AC6}"/>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D1CE98-03A8-49E7-B998-81EFE38B7844}"/>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9027F9-740B-4B0F-98DF-598DCFE629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8643C9-E93E-48E2-8796-C3C4639380F8}"/>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FC19D5-AC97-46AD-AEBE-49E89B5E32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F20E4A-D5A4-41B9-A859-A56A2BCDD7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2C11FE-A5E1-4BDB-B3D0-E98A1B8DB19A}"/>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E284BE-A02B-4E5E-805D-911470FE5C6E}"/>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FE334F-3E19-4402-A708-8B4544F83F4F}"/>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57AAF8-61FE-4FAC-9879-2A6B4E5C9A45}"/>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F0C6633-70AB-4981-B981-D2E5888E19D6}"/>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77969A11-9B43-432B-AD2E-C79E7ABE60E1}"/>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25096F5-D4A2-4EB0-85BD-5623DF507251}"/>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192337FB-6013-4CAA-9DD5-7AC395050AFA}"/>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DBDA55-841B-4FA4-8148-3024AC240C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6EBB38-B034-4D50-B690-42E59DA0E458}"/>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084A7B-D9CD-4C4A-8A33-AEBA092C0AFA}"/>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351FF0-ADC1-4EFD-A93D-69285360062C}"/>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6EB7A8-CD5A-4AC8-9E4E-22CC4F332FC7}"/>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B991E1-76B6-4B35-853D-8B4FF2C6FE9C}"/>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60EDEF-9649-44A4-A03B-B0450A730AA6}"/>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C87F5A-F5AC-46F4-B990-4461DD0ACBB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32B3F655-D983-4AEF-B03F-EB14A0840049}"/>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75CA2D-4DF6-417B-A6F6-E707A1266B32}"/>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49B9054E-460F-44E7-BCFB-BC4AF4AB3789}"/>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C04DF7-0A36-4F86-AD52-3F1093C0764F}"/>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1BBD3D95-3C4D-47B5-B650-BF4BD3C3465D}"/>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10DD201-B10F-4546-B35B-5B068ADECE0F}"/>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9E96A298-9829-4D71-9756-51F204C6F25A}"/>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59B7650-14ED-4292-B53E-67FBD1A79CBA}"/>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6372DC50-F5F2-4CCC-A961-98F15F1D9F92}"/>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3B2783A-77D7-4498-8274-A666AC48F7F6}"/>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FF241035-8928-4CB5-A96A-EFBE1156EE7A}"/>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9FC2A9-CEF4-496E-A613-AA940169BCB3}"/>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07A20660-E4FD-47B5-8435-AFE71C1EFB56}"/>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9F20D3-C4D3-4E58-9514-5319ECA6C9FA}"/>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2885C804-96E6-493B-86AD-BD3A2CAD0770}"/>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214156-009D-4526-8FE3-B0C9E88547F4}"/>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52070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B8FA01F7-1E69-4278-97AA-9F1F4419DBFB}"/>
            </a:ext>
          </a:extLst>
        </xdr:cNvPr>
        <xdr:cNvCxnSpPr/>
      </xdr:nvCxnSpPr>
      <xdr:spPr>
        <a:xfrm flipV="1">
          <a:off x="4634865" y="588137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114300</xdr:rowOff>
    </xdr:from>
    <xdr:ext cx="405130" cy="259080"/>
    <xdr:sp macro="" textlink="">
      <xdr:nvSpPr>
        <xdr:cNvPr id="58" name="【道路】&#10;有形固定資産減価償却率最小値テキスト">
          <a:extLst>
            <a:ext uri="{FF2B5EF4-FFF2-40B4-BE49-F238E27FC236}">
              <a16:creationId xmlns:a16="http://schemas.microsoft.com/office/drawing/2014/main" id="{DBFE2CF2-369C-475B-A190-6D4F64EE24C1}"/>
            </a:ext>
          </a:extLst>
        </xdr:cNvPr>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313DA1A5-A731-477B-8D2D-69DE1B4768DA}"/>
            </a:ext>
          </a:extLst>
        </xdr:cNvPr>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169545</xdr:rowOff>
    </xdr:from>
    <xdr:ext cx="405130" cy="257175"/>
    <xdr:sp macro="" textlink="">
      <xdr:nvSpPr>
        <xdr:cNvPr id="60" name="【道路】&#10;有形固定資産減価償却率最大値テキスト">
          <a:extLst>
            <a:ext uri="{FF2B5EF4-FFF2-40B4-BE49-F238E27FC236}">
              <a16:creationId xmlns:a16="http://schemas.microsoft.com/office/drawing/2014/main" id="{7550A6E0-87B9-428A-849A-142CA302B5F1}"/>
            </a:ext>
          </a:extLst>
        </xdr:cNvPr>
        <xdr:cNvSpPr txBox="1"/>
      </xdr:nvSpPr>
      <xdr:spPr>
        <a:xfrm>
          <a:off x="4673600" y="5655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52070</xdr:rowOff>
    </xdr:from>
    <xdr:to>
      <xdr:col>24</xdr:col>
      <xdr:colOff>152400</xdr:colOff>
      <xdr:row>34</xdr:row>
      <xdr:rowOff>52070</xdr:rowOff>
    </xdr:to>
    <xdr:cxnSp macro="">
      <xdr:nvCxnSpPr>
        <xdr:cNvPr id="61" name="直線コネクタ 60">
          <a:extLst>
            <a:ext uri="{FF2B5EF4-FFF2-40B4-BE49-F238E27FC236}">
              <a16:creationId xmlns:a16="http://schemas.microsoft.com/office/drawing/2014/main" id="{9E0638AC-1B15-4FB6-901C-B97AE816129F}"/>
            </a:ext>
          </a:extLst>
        </xdr:cNvPr>
        <xdr:cNvCxnSpPr/>
      </xdr:nvCxnSpPr>
      <xdr:spPr>
        <a:xfrm>
          <a:off x="4546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7175"/>
    <xdr:sp macro="" textlink="">
      <xdr:nvSpPr>
        <xdr:cNvPr id="62" name="【道路】&#10;有形固定資産減価償却率平均値テキスト">
          <a:extLst>
            <a:ext uri="{FF2B5EF4-FFF2-40B4-BE49-F238E27FC236}">
              <a16:creationId xmlns:a16="http://schemas.microsoft.com/office/drawing/2014/main" id="{41FCE4F6-6737-46C6-A399-CD279E75639D}"/>
            </a:ext>
          </a:extLst>
        </xdr:cNvPr>
        <xdr:cNvSpPr txBox="1"/>
      </xdr:nvSpPr>
      <xdr:spPr>
        <a:xfrm>
          <a:off x="4673600" y="64300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55046FB1-FA74-43CA-B735-FAA151DA88B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57070CB-DD7A-4CC5-9266-D5E425D3AD95}"/>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EFCF225A-8492-4D22-A632-5A33099212CD}"/>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5CE1EFEE-F4ED-4B1F-A49D-343557D130DE}"/>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C7F139B-BECB-44DA-AD9F-B9639E427973}"/>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A68201EF-CA66-4A97-B759-4D03238F0A9D}"/>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48480792-07A9-48AA-AFF2-26E648129C39}"/>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A240ECB3-1683-4928-8FEB-CD0A721380EC}"/>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DFC5FE9-4B74-4774-9783-C989B39B4F97}"/>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DD35B46B-D855-4E25-A0F5-0B558D38C01A}"/>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153035</xdr:rowOff>
    </xdr:from>
    <xdr:to>
      <xdr:col>24</xdr:col>
      <xdr:colOff>114300</xdr:colOff>
      <xdr:row>40</xdr:row>
      <xdr:rowOff>83185</xdr:rowOff>
    </xdr:to>
    <xdr:sp macro="" textlink="">
      <xdr:nvSpPr>
        <xdr:cNvPr id="73" name="楕円 72">
          <a:extLst>
            <a:ext uri="{FF2B5EF4-FFF2-40B4-BE49-F238E27FC236}">
              <a16:creationId xmlns:a16="http://schemas.microsoft.com/office/drawing/2014/main" id="{172E0079-3ED9-483D-9BDF-27111DA2A57D}"/>
            </a:ext>
          </a:extLst>
        </xdr:cNvPr>
        <xdr:cNvSpPr/>
      </xdr:nvSpPr>
      <xdr:spPr>
        <a:xfrm>
          <a:off x="4584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132080</xdr:rowOff>
    </xdr:from>
    <xdr:ext cx="405130" cy="257175"/>
    <xdr:sp macro="" textlink="">
      <xdr:nvSpPr>
        <xdr:cNvPr id="74" name="【道路】&#10;有形固定資産減価償却率該当値テキスト">
          <a:extLst>
            <a:ext uri="{FF2B5EF4-FFF2-40B4-BE49-F238E27FC236}">
              <a16:creationId xmlns:a16="http://schemas.microsoft.com/office/drawing/2014/main" id="{691BBABB-0523-48F2-8B40-55D89E782366}"/>
            </a:ext>
          </a:extLst>
        </xdr:cNvPr>
        <xdr:cNvSpPr txBox="1"/>
      </xdr:nvSpPr>
      <xdr:spPr>
        <a:xfrm>
          <a:off x="4673600" y="6818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153035</xdr:rowOff>
    </xdr:from>
    <xdr:to>
      <xdr:col>20</xdr:col>
      <xdr:colOff>38100</xdr:colOff>
      <xdr:row>40</xdr:row>
      <xdr:rowOff>83185</xdr:rowOff>
    </xdr:to>
    <xdr:sp macro="" textlink="">
      <xdr:nvSpPr>
        <xdr:cNvPr id="75" name="楕円 74">
          <a:extLst>
            <a:ext uri="{FF2B5EF4-FFF2-40B4-BE49-F238E27FC236}">
              <a16:creationId xmlns:a16="http://schemas.microsoft.com/office/drawing/2014/main" id="{4C9C20E5-3A70-42FD-8B12-F7614ABB3B4E}"/>
            </a:ext>
          </a:extLst>
        </xdr:cNvPr>
        <xdr:cNvSpPr/>
      </xdr:nvSpPr>
      <xdr:spPr>
        <a:xfrm>
          <a:off x="3746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32385</xdr:rowOff>
    </xdr:from>
    <xdr:to>
      <xdr:col>24</xdr:col>
      <xdr:colOff>63500</xdr:colOff>
      <xdr:row>40</xdr:row>
      <xdr:rowOff>32385</xdr:rowOff>
    </xdr:to>
    <xdr:cxnSp macro="">
      <xdr:nvCxnSpPr>
        <xdr:cNvPr id="76" name="直線コネクタ 75">
          <a:extLst>
            <a:ext uri="{FF2B5EF4-FFF2-40B4-BE49-F238E27FC236}">
              <a16:creationId xmlns:a16="http://schemas.microsoft.com/office/drawing/2014/main" id="{D14613FE-EF25-4499-8DCD-9DFDF2F33506}"/>
            </a:ext>
          </a:extLst>
        </xdr:cNvPr>
        <xdr:cNvCxnSpPr/>
      </xdr:nvCxnSpPr>
      <xdr:spPr>
        <a:xfrm>
          <a:off x="3797300" y="6890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53975</xdr:rowOff>
    </xdr:from>
    <xdr:to>
      <xdr:col>15</xdr:col>
      <xdr:colOff>101600</xdr:colOff>
      <xdr:row>39</xdr:row>
      <xdr:rowOff>155575</xdr:rowOff>
    </xdr:to>
    <xdr:sp macro="" textlink="">
      <xdr:nvSpPr>
        <xdr:cNvPr id="77" name="楕円 76">
          <a:extLst>
            <a:ext uri="{FF2B5EF4-FFF2-40B4-BE49-F238E27FC236}">
              <a16:creationId xmlns:a16="http://schemas.microsoft.com/office/drawing/2014/main" id="{C1687FF6-A2E5-4251-B10D-A2B7B8EF94A2}"/>
            </a:ext>
          </a:extLst>
        </xdr:cNvPr>
        <xdr:cNvSpPr/>
      </xdr:nvSpPr>
      <xdr:spPr>
        <a:xfrm>
          <a:off x="2857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104775</xdr:rowOff>
    </xdr:from>
    <xdr:to>
      <xdr:col>19</xdr:col>
      <xdr:colOff>177800</xdr:colOff>
      <xdr:row>40</xdr:row>
      <xdr:rowOff>32385</xdr:rowOff>
    </xdr:to>
    <xdr:cxnSp macro="">
      <xdr:nvCxnSpPr>
        <xdr:cNvPr id="78" name="直線コネクタ 77">
          <a:extLst>
            <a:ext uri="{FF2B5EF4-FFF2-40B4-BE49-F238E27FC236}">
              <a16:creationId xmlns:a16="http://schemas.microsoft.com/office/drawing/2014/main" id="{6BF238AD-6E54-422B-9C12-B0100E4B84EC}"/>
            </a:ext>
          </a:extLst>
        </xdr:cNvPr>
        <xdr:cNvCxnSpPr/>
      </xdr:nvCxnSpPr>
      <xdr:spPr>
        <a:xfrm>
          <a:off x="2908300" y="679132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23495</xdr:rowOff>
    </xdr:from>
    <xdr:to>
      <xdr:col>10</xdr:col>
      <xdr:colOff>165100</xdr:colOff>
      <xdr:row>39</xdr:row>
      <xdr:rowOff>125095</xdr:rowOff>
    </xdr:to>
    <xdr:sp macro="" textlink="">
      <xdr:nvSpPr>
        <xdr:cNvPr id="79" name="楕円 78">
          <a:extLst>
            <a:ext uri="{FF2B5EF4-FFF2-40B4-BE49-F238E27FC236}">
              <a16:creationId xmlns:a16="http://schemas.microsoft.com/office/drawing/2014/main" id="{47581AF0-6B45-4460-BA1E-1C337C23709D}"/>
            </a:ext>
          </a:extLst>
        </xdr:cNvPr>
        <xdr:cNvSpPr/>
      </xdr:nvSpPr>
      <xdr:spPr>
        <a:xfrm>
          <a:off x="196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74930</xdr:rowOff>
    </xdr:from>
    <xdr:to>
      <xdr:col>15</xdr:col>
      <xdr:colOff>50800</xdr:colOff>
      <xdr:row>39</xdr:row>
      <xdr:rowOff>104775</xdr:rowOff>
    </xdr:to>
    <xdr:cxnSp macro="">
      <xdr:nvCxnSpPr>
        <xdr:cNvPr id="80" name="直線コネクタ 79">
          <a:extLst>
            <a:ext uri="{FF2B5EF4-FFF2-40B4-BE49-F238E27FC236}">
              <a16:creationId xmlns:a16="http://schemas.microsoft.com/office/drawing/2014/main" id="{9555CE99-F59C-43AB-BC84-DD9ED0B73CB3}"/>
            </a:ext>
          </a:extLst>
        </xdr:cNvPr>
        <xdr:cNvCxnSpPr/>
      </xdr:nvCxnSpPr>
      <xdr:spPr>
        <a:xfrm>
          <a:off x="2019300" y="6761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168275</xdr:rowOff>
    </xdr:from>
    <xdr:to>
      <xdr:col>6</xdr:col>
      <xdr:colOff>38100</xdr:colOff>
      <xdr:row>39</xdr:row>
      <xdr:rowOff>98425</xdr:rowOff>
    </xdr:to>
    <xdr:sp macro="" textlink="">
      <xdr:nvSpPr>
        <xdr:cNvPr id="81" name="楕円 80">
          <a:extLst>
            <a:ext uri="{FF2B5EF4-FFF2-40B4-BE49-F238E27FC236}">
              <a16:creationId xmlns:a16="http://schemas.microsoft.com/office/drawing/2014/main" id="{7741A3C5-B2B8-4D50-8E36-18D7391469A0}"/>
            </a:ext>
          </a:extLst>
        </xdr:cNvPr>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47625</xdr:rowOff>
    </xdr:from>
    <xdr:to>
      <xdr:col>10</xdr:col>
      <xdr:colOff>114300</xdr:colOff>
      <xdr:row>39</xdr:row>
      <xdr:rowOff>74930</xdr:rowOff>
    </xdr:to>
    <xdr:cxnSp macro="">
      <xdr:nvCxnSpPr>
        <xdr:cNvPr id="82" name="直線コネクタ 81">
          <a:extLst>
            <a:ext uri="{FF2B5EF4-FFF2-40B4-BE49-F238E27FC236}">
              <a16:creationId xmlns:a16="http://schemas.microsoft.com/office/drawing/2014/main" id="{C049F8B5-978C-406A-81E3-2EEAAF81DDD6}"/>
            </a:ext>
          </a:extLst>
        </xdr:cNvPr>
        <xdr:cNvCxnSpPr/>
      </xdr:nvCxnSpPr>
      <xdr:spPr>
        <a:xfrm>
          <a:off x="1130300" y="67341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145415</xdr:rowOff>
    </xdr:from>
    <xdr:ext cx="405130" cy="257175"/>
    <xdr:sp macro="" textlink="">
      <xdr:nvSpPr>
        <xdr:cNvPr id="83" name="n_1aveValue【道路】&#10;有形固定資産減価償却率">
          <a:extLst>
            <a:ext uri="{FF2B5EF4-FFF2-40B4-BE49-F238E27FC236}">
              <a16:creationId xmlns:a16="http://schemas.microsoft.com/office/drawing/2014/main" id="{E5F5AE08-686F-4969-8F4C-8BE13ACD62C2}"/>
            </a:ext>
          </a:extLst>
        </xdr:cNvPr>
        <xdr:cNvSpPr txBox="1"/>
      </xdr:nvSpPr>
      <xdr:spPr>
        <a:xfrm>
          <a:off x="3582035" y="63176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118745</xdr:rowOff>
    </xdr:from>
    <xdr:ext cx="403225" cy="259080"/>
    <xdr:sp macro="" textlink="">
      <xdr:nvSpPr>
        <xdr:cNvPr id="84" name="n_2aveValue【道路】&#10;有形固定資産減価償却率">
          <a:extLst>
            <a:ext uri="{FF2B5EF4-FFF2-40B4-BE49-F238E27FC236}">
              <a16:creationId xmlns:a16="http://schemas.microsoft.com/office/drawing/2014/main" id="{2D2346E2-EBE5-4AA0-A928-626ABD956974}"/>
            </a:ext>
          </a:extLst>
        </xdr:cNvPr>
        <xdr:cNvSpPr txBox="1"/>
      </xdr:nvSpPr>
      <xdr:spPr>
        <a:xfrm>
          <a:off x="2705735" y="629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160655</xdr:rowOff>
    </xdr:from>
    <xdr:ext cx="403225" cy="259080"/>
    <xdr:sp macro="" textlink="">
      <xdr:nvSpPr>
        <xdr:cNvPr id="85" name="n_3aveValue【道路】&#10;有形固定資産減価償却率">
          <a:extLst>
            <a:ext uri="{FF2B5EF4-FFF2-40B4-BE49-F238E27FC236}">
              <a16:creationId xmlns:a16="http://schemas.microsoft.com/office/drawing/2014/main" id="{A3A58C12-17C9-479E-9095-990E80F5F3DB}"/>
            </a:ext>
          </a:extLst>
        </xdr:cNvPr>
        <xdr:cNvSpPr txBox="1"/>
      </xdr:nvSpPr>
      <xdr:spPr>
        <a:xfrm>
          <a:off x="1816735" y="6332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40640</xdr:rowOff>
    </xdr:from>
    <xdr:ext cx="403225" cy="257175"/>
    <xdr:sp macro="" textlink="">
      <xdr:nvSpPr>
        <xdr:cNvPr id="86" name="n_4aveValue【道路】&#10;有形固定資産減価償却率">
          <a:extLst>
            <a:ext uri="{FF2B5EF4-FFF2-40B4-BE49-F238E27FC236}">
              <a16:creationId xmlns:a16="http://schemas.microsoft.com/office/drawing/2014/main" id="{555CF3D7-BCA6-48B8-BD87-1FB1FA0D173D}"/>
            </a:ext>
          </a:extLst>
        </xdr:cNvPr>
        <xdr:cNvSpPr txBox="1"/>
      </xdr:nvSpPr>
      <xdr:spPr>
        <a:xfrm>
          <a:off x="927735" y="6384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74930</xdr:rowOff>
    </xdr:from>
    <xdr:ext cx="405130" cy="257175"/>
    <xdr:sp macro="" textlink="">
      <xdr:nvSpPr>
        <xdr:cNvPr id="87" name="n_1mainValue【道路】&#10;有形固定資産減価償却率">
          <a:extLst>
            <a:ext uri="{FF2B5EF4-FFF2-40B4-BE49-F238E27FC236}">
              <a16:creationId xmlns:a16="http://schemas.microsoft.com/office/drawing/2014/main" id="{2703FCE6-2878-4A45-9BA7-BE82D7E4C2EC}"/>
            </a:ext>
          </a:extLst>
        </xdr:cNvPr>
        <xdr:cNvSpPr txBox="1"/>
      </xdr:nvSpPr>
      <xdr:spPr>
        <a:xfrm>
          <a:off x="3582035" y="6932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146685</xdr:rowOff>
    </xdr:from>
    <xdr:ext cx="403225" cy="257175"/>
    <xdr:sp macro="" textlink="">
      <xdr:nvSpPr>
        <xdr:cNvPr id="88" name="n_2mainValue【道路】&#10;有形固定資産減価償却率">
          <a:extLst>
            <a:ext uri="{FF2B5EF4-FFF2-40B4-BE49-F238E27FC236}">
              <a16:creationId xmlns:a16="http://schemas.microsoft.com/office/drawing/2014/main" id="{D978A743-A860-4C77-A953-CD42E7A352BC}"/>
            </a:ext>
          </a:extLst>
        </xdr:cNvPr>
        <xdr:cNvSpPr txBox="1"/>
      </xdr:nvSpPr>
      <xdr:spPr>
        <a:xfrm>
          <a:off x="2705735" y="6833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116205</xdr:rowOff>
    </xdr:from>
    <xdr:ext cx="403225" cy="259080"/>
    <xdr:sp macro="" textlink="">
      <xdr:nvSpPr>
        <xdr:cNvPr id="89" name="n_3mainValue【道路】&#10;有形固定資産減価償却率">
          <a:extLst>
            <a:ext uri="{FF2B5EF4-FFF2-40B4-BE49-F238E27FC236}">
              <a16:creationId xmlns:a16="http://schemas.microsoft.com/office/drawing/2014/main" id="{D766F200-E678-4E08-BA46-326088ADF882}"/>
            </a:ext>
          </a:extLst>
        </xdr:cNvPr>
        <xdr:cNvSpPr txBox="1"/>
      </xdr:nvSpPr>
      <xdr:spPr>
        <a:xfrm>
          <a:off x="1816735" y="6802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89535</xdr:rowOff>
    </xdr:from>
    <xdr:ext cx="403225" cy="257175"/>
    <xdr:sp macro="" textlink="">
      <xdr:nvSpPr>
        <xdr:cNvPr id="90" name="n_4mainValue【道路】&#10;有形固定資産減価償却率">
          <a:extLst>
            <a:ext uri="{FF2B5EF4-FFF2-40B4-BE49-F238E27FC236}">
              <a16:creationId xmlns:a16="http://schemas.microsoft.com/office/drawing/2014/main" id="{05693A3C-4462-46A5-9AC5-2B37A23682D6}"/>
            </a:ext>
          </a:extLst>
        </xdr:cNvPr>
        <xdr:cNvSpPr txBox="1"/>
      </xdr:nvSpPr>
      <xdr:spPr>
        <a:xfrm>
          <a:off x="927735" y="67760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715268B-21A1-443C-8052-C57BF6799E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183F90B-89DF-4172-AED3-66A182FCD835}"/>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ED0F7B7-A045-484B-A09C-F468AF7435E1}"/>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6349F91-98FA-4121-87D6-8B383D7FA979}"/>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41FBA48-052A-4FD1-A9EF-2E5CAEBFB065}"/>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3038972-4922-4D2D-B28A-BDF8A39F47A2}"/>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920BBA4-844F-4253-92FB-3B35DA28D7E2}"/>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AF30B37-F321-4DB4-BF20-7B60D58C48F5}"/>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CC47F956-25C9-40DD-885C-BC3A38F8F7B4}"/>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ADB1B6-7E61-4257-87B4-63EFCD1A310B}"/>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F71E0E5-ADDC-4714-92CD-24E13E1663CC}"/>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2" name="テキスト ボックス 101">
          <a:extLst>
            <a:ext uri="{FF2B5EF4-FFF2-40B4-BE49-F238E27FC236}">
              <a16:creationId xmlns:a16="http://schemas.microsoft.com/office/drawing/2014/main" id="{C0AD33BB-B9B7-49F3-AE8A-CAD329B275C2}"/>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451CD1F-A1F6-4428-B6EF-0494B9DE59CE}"/>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4" name="テキスト ボックス 103">
          <a:extLst>
            <a:ext uri="{FF2B5EF4-FFF2-40B4-BE49-F238E27FC236}">
              <a16:creationId xmlns:a16="http://schemas.microsoft.com/office/drawing/2014/main" id="{05DFD966-1F88-4DD9-90F9-6DA33C501478}"/>
            </a:ext>
          </a:extLst>
        </xdr:cNvPr>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85E569-D164-46AA-A768-6A0FB1EBB617}"/>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D5B04D5F-C5C1-4E29-8902-C8E4B47A5EDD}"/>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2246E5-8B3D-40A4-BC3F-559F306102F4}"/>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7FCB6B94-2045-4054-A053-243BB6082886}"/>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A1AFED8-A38C-4EE4-89FF-E5E1862147CA}"/>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10" name="テキスト ボックス 109">
          <a:extLst>
            <a:ext uri="{FF2B5EF4-FFF2-40B4-BE49-F238E27FC236}">
              <a16:creationId xmlns:a16="http://schemas.microsoft.com/office/drawing/2014/main" id="{02991083-9419-41A2-83F7-7383C13CB150}"/>
            </a:ext>
          </a:extLst>
        </xdr:cNvPr>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D01EBC4-967D-4643-B0F4-653C21BDB032}"/>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2" name="テキスト ボックス 111">
          <a:extLst>
            <a:ext uri="{FF2B5EF4-FFF2-40B4-BE49-F238E27FC236}">
              <a16:creationId xmlns:a16="http://schemas.microsoft.com/office/drawing/2014/main" id="{0E4D0EB2-10BE-4AE0-8123-CC7EA29A7062}"/>
            </a:ext>
          </a:extLst>
        </xdr:cNvPr>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634A817-D261-4E37-A928-ECCF6E45E60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152400</xdr:rowOff>
    </xdr:from>
    <xdr:to>
      <xdr:col>54</xdr:col>
      <xdr:colOff>189865</xdr:colOff>
      <xdr:row>41</xdr:row>
      <xdr:rowOff>98425</xdr:rowOff>
    </xdr:to>
    <xdr:cxnSp macro="">
      <xdr:nvCxnSpPr>
        <xdr:cNvPr id="114" name="直線コネクタ 113">
          <a:extLst>
            <a:ext uri="{FF2B5EF4-FFF2-40B4-BE49-F238E27FC236}">
              <a16:creationId xmlns:a16="http://schemas.microsoft.com/office/drawing/2014/main" id="{153A75EF-DFBF-4C6F-BCE7-84BA4A711999}"/>
            </a:ext>
          </a:extLst>
        </xdr:cNvPr>
        <xdr:cNvCxnSpPr/>
      </xdr:nvCxnSpPr>
      <xdr:spPr>
        <a:xfrm flipV="1">
          <a:off x="10476865" y="5810250"/>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102235</xdr:rowOff>
    </xdr:from>
    <xdr:ext cx="469900" cy="258445"/>
    <xdr:sp macro="" textlink="">
      <xdr:nvSpPr>
        <xdr:cNvPr id="115" name="【道路】&#10;一人当たり延長最小値テキスト">
          <a:extLst>
            <a:ext uri="{FF2B5EF4-FFF2-40B4-BE49-F238E27FC236}">
              <a16:creationId xmlns:a16="http://schemas.microsoft.com/office/drawing/2014/main" id="{FF241B9B-BA21-429C-A431-51C51D35CB48}"/>
            </a:ext>
          </a:extLst>
        </xdr:cNvPr>
        <xdr:cNvSpPr txBox="1"/>
      </xdr:nvSpPr>
      <xdr:spPr>
        <a:xfrm>
          <a:off x="10515600" y="713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98425</xdr:rowOff>
    </xdr:from>
    <xdr:to>
      <xdr:col>55</xdr:col>
      <xdr:colOff>88900</xdr:colOff>
      <xdr:row>41</xdr:row>
      <xdr:rowOff>98425</xdr:rowOff>
    </xdr:to>
    <xdr:cxnSp macro="">
      <xdr:nvCxnSpPr>
        <xdr:cNvPr id="116" name="直線コネクタ 115">
          <a:extLst>
            <a:ext uri="{FF2B5EF4-FFF2-40B4-BE49-F238E27FC236}">
              <a16:creationId xmlns:a16="http://schemas.microsoft.com/office/drawing/2014/main" id="{CBB99A1B-C9FC-4C37-B9AB-595E57EE8A2A}"/>
            </a:ext>
          </a:extLst>
        </xdr:cNvPr>
        <xdr:cNvCxnSpPr/>
      </xdr:nvCxnSpPr>
      <xdr:spPr>
        <a:xfrm>
          <a:off x="10388600" y="712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99695</xdr:rowOff>
    </xdr:from>
    <xdr:ext cx="534670" cy="257175"/>
    <xdr:sp macro="" textlink="">
      <xdr:nvSpPr>
        <xdr:cNvPr id="117" name="【道路】&#10;一人当たり延長最大値テキスト">
          <a:extLst>
            <a:ext uri="{FF2B5EF4-FFF2-40B4-BE49-F238E27FC236}">
              <a16:creationId xmlns:a16="http://schemas.microsoft.com/office/drawing/2014/main" id="{B98DD02B-4719-4FCC-8844-B40A1EB08704}"/>
            </a:ext>
          </a:extLst>
        </xdr:cNvPr>
        <xdr:cNvSpPr txBox="1"/>
      </xdr:nvSpPr>
      <xdr:spPr>
        <a:xfrm>
          <a:off x="10515600" y="55860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152400</xdr:rowOff>
    </xdr:from>
    <xdr:to>
      <xdr:col>55</xdr:col>
      <xdr:colOff>88900</xdr:colOff>
      <xdr:row>33</xdr:row>
      <xdr:rowOff>152400</xdr:rowOff>
    </xdr:to>
    <xdr:cxnSp macro="">
      <xdr:nvCxnSpPr>
        <xdr:cNvPr id="118" name="直線コネクタ 117">
          <a:extLst>
            <a:ext uri="{FF2B5EF4-FFF2-40B4-BE49-F238E27FC236}">
              <a16:creationId xmlns:a16="http://schemas.microsoft.com/office/drawing/2014/main" id="{8A0216C7-E344-4F20-9D2D-031CD3CE7E08}"/>
            </a:ext>
          </a:extLst>
        </xdr:cNvPr>
        <xdr:cNvCxnSpPr/>
      </xdr:nvCxnSpPr>
      <xdr:spPr>
        <a:xfrm>
          <a:off x="10388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116205</xdr:rowOff>
    </xdr:from>
    <xdr:ext cx="534670" cy="259080"/>
    <xdr:sp macro="" textlink="">
      <xdr:nvSpPr>
        <xdr:cNvPr id="119" name="【道路】&#10;一人当たり延長平均値テキスト">
          <a:extLst>
            <a:ext uri="{FF2B5EF4-FFF2-40B4-BE49-F238E27FC236}">
              <a16:creationId xmlns:a16="http://schemas.microsoft.com/office/drawing/2014/main" id="{8F478802-3DE6-4DF0-8C45-DBF2989EE7E8}"/>
            </a:ext>
          </a:extLst>
        </xdr:cNvPr>
        <xdr:cNvSpPr txBox="1"/>
      </xdr:nvSpPr>
      <xdr:spPr>
        <a:xfrm>
          <a:off x="10515600" y="645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93345</xdr:rowOff>
    </xdr:from>
    <xdr:to>
      <xdr:col>55</xdr:col>
      <xdr:colOff>50800</xdr:colOff>
      <xdr:row>39</xdr:row>
      <xdr:rowOff>23495</xdr:rowOff>
    </xdr:to>
    <xdr:sp macro="" textlink="">
      <xdr:nvSpPr>
        <xdr:cNvPr id="120" name="フローチャート: 判断 119">
          <a:extLst>
            <a:ext uri="{FF2B5EF4-FFF2-40B4-BE49-F238E27FC236}">
              <a16:creationId xmlns:a16="http://schemas.microsoft.com/office/drawing/2014/main" id="{5983DC14-338A-48B7-A6CF-6182C2525C1B}"/>
            </a:ext>
          </a:extLst>
        </xdr:cNvPr>
        <xdr:cNvSpPr/>
      </xdr:nvSpPr>
      <xdr:spPr>
        <a:xfrm>
          <a:off x="10426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1" name="フローチャート: 判断 120">
          <a:extLst>
            <a:ext uri="{FF2B5EF4-FFF2-40B4-BE49-F238E27FC236}">
              <a16:creationId xmlns:a16="http://schemas.microsoft.com/office/drawing/2014/main" id="{175F0E66-9DA4-4E92-ACCB-36793E5E6A8F}"/>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130810</xdr:rowOff>
    </xdr:from>
    <xdr:to>
      <xdr:col>46</xdr:col>
      <xdr:colOff>38100</xdr:colOff>
      <xdr:row>39</xdr:row>
      <xdr:rowOff>60960</xdr:rowOff>
    </xdr:to>
    <xdr:sp macro="" textlink="">
      <xdr:nvSpPr>
        <xdr:cNvPr id="122" name="フローチャート: 判断 121">
          <a:extLst>
            <a:ext uri="{FF2B5EF4-FFF2-40B4-BE49-F238E27FC236}">
              <a16:creationId xmlns:a16="http://schemas.microsoft.com/office/drawing/2014/main" id="{5EA30E2A-E89E-42AB-81B3-7FF19F0E3EA4}"/>
            </a:ext>
          </a:extLst>
        </xdr:cNvPr>
        <xdr:cNvSpPr/>
      </xdr:nvSpPr>
      <xdr:spPr>
        <a:xfrm>
          <a:off x="8699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123825</xdr:rowOff>
    </xdr:from>
    <xdr:to>
      <xdr:col>41</xdr:col>
      <xdr:colOff>101600</xdr:colOff>
      <xdr:row>39</xdr:row>
      <xdr:rowOff>53975</xdr:rowOff>
    </xdr:to>
    <xdr:sp macro="" textlink="">
      <xdr:nvSpPr>
        <xdr:cNvPr id="123" name="フローチャート: 判断 122">
          <a:extLst>
            <a:ext uri="{FF2B5EF4-FFF2-40B4-BE49-F238E27FC236}">
              <a16:creationId xmlns:a16="http://schemas.microsoft.com/office/drawing/2014/main" id="{4F72425C-6929-43CD-9C68-346E990590F6}"/>
            </a:ext>
          </a:extLst>
        </xdr:cNvPr>
        <xdr:cNvSpPr/>
      </xdr:nvSpPr>
      <xdr:spPr>
        <a:xfrm>
          <a:off x="7810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135255</xdr:rowOff>
    </xdr:from>
    <xdr:to>
      <xdr:col>36</xdr:col>
      <xdr:colOff>165100</xdr:colOff>
      <xdr:row>39</xdr:row>
      <xdr:rowOff>65405</xdr:rowOff>
    </xdr:to>
    <xdr:sp macro="" textlink="">
      <xdr:nvSpPr>
        <xdr:cNvPr id="124" name="フローチャート: 判断 123">
          <a:extLst>
            <a:ext uri="{FF2B5EF4-FFF2-40B4-BE49-F238E27FC236}">
              <a16:creationId xmlns:a16="http://schemas.microsoft.com/office/drawing/2014/main" id="{48C2E88C-A350-4AB8-8377-DD741F9F4B55}"/>
            </a:ext>
          </a:extLst>
        </xdr:cNvPr>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6827D2C2-DB6F-4148-A26E-E01276FD90DF}"/>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B2983D16-24EB-4607-98CB-8C1C3500F123}"/>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F0F88211-74B7-4E15-BF2A-5CFB579D3483}"/>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1AD40602-1861-4D90-A623-F9735B97B08E}"/>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B6D1EB34-3A7D-4B0C-AACB-8D1DD8CEEE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47625</xdr:rowOff>
    </xdr:from>
    <xdr:to>
      <xdr:col>55</xdr:col>
      <xdr:colOff>50800</xdr:colOff>
      <xdr:row>41</xdr:row>
      <xdr:rowOff>149225</xdr:rowOff>
    </xdr:to>
    <xdr:sp macro="" textlink="">
      <xdr:nvSpPr>
        <xdr:cNvPr id="130" name="楕円 129">
          <a:extLst>
            <a:ext uri="{FF2B5EF4-FFF2-40B4-BE49-F238E27FC236}">
              <a16:creationId xmlns:a16="http://schemas.microsoft.com/office/drawing/2014/main" id="{803F93DC-ABA6-44F7-B728-B970D0F47D38}"/>
            </a:ext>
          </a:extLst>
        </xdr:cNvPr>
        <xdr:cNvSpPr/>
      </xdr:nvSpPr>
      <xdr:spPr>
        <a:xfrm>
          <a:off x="104267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133985</xdr:rowOff>
    </xdr:from>
    <xdr:ext cx="469900" cy="257175"/>
    <xdr:sp macro="" textlink="">
      <xdr:nvSpPr>
        <xdr:cNvPr id="131" name="【道路】&#10;一人当たり延長該当値テキスト">
          <a:extLst>
            <a:ext uri="{FF2B5EF4-FFF2-40B4-BE49-F238E27FC236}">
              <a16:creationId xmlns:a16="http://schemas.microsoft.com/office/drawing/2014/main" id="{6C805268-4E5A-460E-A319-D36EE34DEFFE}"/>
            </a:ext>
          </a:extLst>
        </xdr:cNvPr>
        <xdr:cNvSpPr txBox="1"/>
      </xdr:nvSpPr>
      <xdr:spPr>
        <a:xfrm>
          <a:off x="10515600" y="69919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48260</xdr:rowOff>
    </xdr:from>
    <xdr:to>
      <xdr:col>50</xdr:col>
      <xdr:colOff>165100</xdr:colOff>
      <xdr:row>41</xdr:row>
      <xdr:rowOff>149860</xdr:rowOff>
    </xdr:to>
    <xdr:sp macro="" textlink="">
      <xdr:nvSpPr>
        <xdr:cNvPr id="132" name="楕円 131">
          <a:extLst>
            <a:ext uri="{FF2B5EF4-FFF2-40B4-BE49-F238E27FC236}">
              <a16:creationId xmlns:a16="http://schemas.microsoft.com/office/drawing/2014/main" id="{BCD91D45-224A-4244-AD24-A20FD06AD88A}"/>
            </a:ext>
          </a:extLst>
        </xdr:cNvPr>
        <xdr:cNvSpPr/>
      </xdr:nvSpPr>
      <xdr:spPr>
        <a:xfrm>
          <a:off x="958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98425</xdr:rowOff>
    </xdr:from>
    <xdr:to>
      <xdr:col>55</xdr:col>
      <xdr:colOff>0</xdr:colOff>
      <xdr:row>41</xdr:row>
      <xdr:rowOff>99060</xdr:rowOff>
    </xdr:to>
    <xdr:cxnSp macro="">
      <xdr:nvCxnSpPr>
        <xdr:cNvPr id="133" name="直線コネクタ 132">
          <a:extLst>
            <a:ext uri="{FF2B5EF4-FFF2-40B4-BE49-F238E27FC236}">
              <a16:creationId xmlns:a16="http://schemas.microsoft.com/office/drawing/2014/main" id="{D215D3E5-7599-48BA-AD6A-132A696B1A11}"/>
            </a:ext>
          </a:extLst>
        </xdr:cNvPr>
        <xdr:cNvCxnSpPr/>
      </xdr:nvCxnSpPr>
      <xdr:spPr>
        <a:xfrm flipV="1">
          <a:off x="9639300" y="71278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48895</xdr:rowOff>
    </xdr:from>
    <xdr:to>
      <xdr:col>46</xdr:col>
      <xdr:colOff>38100</xdr:colOff>
      <xdr:row>41</xdr:row>
      <xdr:rowOff>150495</xdr:rowOff>
    </xdr:to>
    <xdr:sp macro="" textlink="">
      <xdr:nvSpPr>
        <xdr:cNvPr id="134" name="楕円 133">
          <a:extLst>
            <a:ext uri="{FF2B5EF4-FFF2-40B4-BE49-F238E27FC236}">
              <a16:creationId xmlns:a16="http://schemas.microsoft.com/office/drawing/2014/main" id="{BB0E6EAF-4C4A-4D86-ADE2-50EEF77480E4}"/>
            </a:ext>
          </a:extLst>
        </xdr:cNvPr>
        <xdr:cNvSpPr/>
      </xdr:nvSpPr>
      <xdr:spPr>
        <a:xfrm>
          <a:off x="8699500" y="70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99060</xdr:rowOff>
    </xdr:from>
    <xdr:to>
      <xdr:col>50</xdr:col>
      <xdr:colOff>114300</xdr:colOff>
      <xdr:row>41</xdr:row>
      <xdr:rowOff>99695</xdr:rowOff>
    </xdr:to>
    <xdr:cxnSp macro="">
      <xdr:nvCxnSpPr>
        <xdr:cNvPr id="135" name="直線コネクタ 134">
          <a:extLst>
            <a:ext uri="{FF2B5EF4-FFF2-40B4-BE49-F238E27FC236}">
              <a16:creationId xmlns:a16="http://schemas.microsoft.com/office/drawing/2014/main" id="{9DA7DE49-5902-4F67-90A3-3AEF107C5E06}"/>
            </a:ext>
          </a:extLst>
        </xdr:cNvPr>
        <xdr:cNvCxnSpPr/>
      </xdr:nvCxnSpPr>
      <xdr:spPr>
        <a:xfrm flipV="1">
          <a:off x="8750300" y="7128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50165</xdr:rowOff>
    </xdr:from>
    <xdr:to>
      <xdr:col>41</xdr:col>
      <xdr:colOff>101600</xdr:colOff>
      <xdr:row>41</xdr:row>
      <xdr:rowOff>151765</xdr:rowOff>
    </xdr:to>
    <xdr:sp macro="" textlink="">
      <xdr:nvSpPr>
        <xdr:cNvPr id="136" name="楕円 135">
          <a:extLst>
            <a:ext uri="{FF2B5EF4-FFF2-40B4-BE49-F238E27FC236}">
              <a16:creationId xmlns:a16="http://schemas.microsoft.com/office/drawing/2014/main" id="{190A7766-4749-4A6E-A9B2-83F0930EBE1B}"/>
            </a:ext>
          </a:extLst>
        </xdr:cNvPr>
        <xdr:cNvSpPr/>
      </xdr:nvSpPr>
      <xdr:spPr>
        <a:xfrm>
          <a:off x="7810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99695</xdr:rowOff>
    </xdr:from>
    <xdr:to>
      <xdr:col>45</xdr:col>
      <xdr:colOff>177800</xdr:colOff>
      <xdr:row>41</xdr:row>
      <xdr:rowOff>100965</xdr:rowOff>
    </xdr:to>
    <xdr:cxnSp macro="">
      <xdr:nvCxnSpPr>
        <xdr:cNvPr id="137" name="直線コネクタ 136">
          <a:extLst>
            <a:ext uri="{FF2B5EF4-FFF2-40B4-BE49-F238E27FC236}">
              <a16:creationId xmlns:a16="http://schemas.microsoft.com/office/drawing/2014/main" id="{808B7ACA-BD65-4475-BA3B-87640F82A8EC}"/>
            </a:ext>
          </a:extLst>
        </xdr:cNvPr>
        <xdr:cNvCxnSpPr/>
      </xdr:nvCxnSpPr>
      <xdr:spPr>
        <a:xfrm flipV="1">
          <a:off x="7861300" y="71291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52070</xdr:rowOff>
    </xdr:from>
    <xdr:to>
      <xdr:col>36</xdr:col>
      <xdr:colOff>165100</xdr:colOff>
      <xdr:row>41</xdr:row>
      <xdr:rowOff>153035</xdr:rowOff>
    </xdr:to>
    <xdr:sp macro="" textlink="">
      <xdr:nvSpPr>
        <xdr:cNvPr id="138" name="楕円 137">
          <a:extLst>
            <a:ext uri="{FF2B5EF4-FFF2-40B4-BE49-F238E27FC236}">
              <a16:creationId xmlns:a16="http://schemas.microsoft.com/office/drawing/2014/main" id="{0FA84EC5-518B-411F-A4C3-BA1707DB6180}"/>
            </a:ext>
          </a:extLst>
        </xdr:cNvPr>
        <xdr:cNvSpPr/>
      </xdr:nvSpPr>
      <xdr:spPr>
        <a:xfrm>
          <a:off x="69215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100965</xdr:rowOff>
    </xdr:from>
    <xdr:to>
      <xdr:col>41</xdr:col>
      <xdr:colOff>50800</xdr:colOff>
      <xdr:row>41</xdr:row>
      <xdr:rowOff>102235</xdr:rowOff>
    </xdr:to>
    <xdr:cxnSp macro="">
      <xdr:nvCxnSpPr>
        <xdr:cNvPr id="139" name="直線コネクタ 138">
          <a:extLst>
            <a:ext uri="{FF2B5EF4-FFF2-40B4-BE49-F238E27FC236}">
              <a16:creationId xmlns:a16="http://schemas.microsoft.com/office/drawing/2014/main" id="{9584745F-F900-4D9E-8E27-F4DB77B90AF4}"/>
            </a:ext>
          </a:extLst>
        </xdr:cNvPr>
        <xdr:cNvCxnSpPr/>
      </xdr:nvCxnSpPr>
      <xdr:spPr>
        <a:xfrm flipV="1">
          <a:off x="6972300" y="71304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69850</xdr:rowOff>
    </xdr:from>
    <xdr:ext cx="534670" cy="259080"/>
    <xdr:sp macro="" textlink="">
      <xdr:nvSpPr>
        <xdr:cNvPr id="140" name="n_1aveValue【道路】&#10;一人当たり延長">
          <a:extLst>
            <a:ext uri="{FF2B5EF4-FFF2-40B4-BE49-F238E27FC236}">
              <a16:creationId xmlns:a16="http://schemas.microsoft.com/office/drawing/2014/main" id="{780AC815-4E14-4E50-8DDB-2D1492B1F538}"/>
            </a:ext>
          </a:extLst>
        </xdr:cNvPr>
        <xdr:cNvSpPr txBox="1"/>
      </xdr:nvSpPr>
      <xdr:spPr>
        <a:xfrm>
          <a:off x="9359265" y="641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77470</xdr:rowOff>
    </xdr:from>
    <xdr:ext cx="532765" cy="257175"/>
    <xdr:sp macro="" textlink="">
      <xdr:nvSpPr>
        <xdr:cNvPr id="141" name="n_2aveValue【道路】&#10;一人当たり延長">
          <a:extLst>
            <a:ext uri="{FF2B5EF4-FFF2-40B4-BE49-F238E27FC236}">
              <a16:creationId xmlns:a16="http://schemas.microsoft.com/office/drawing/2014/main" id="{1EB94367-208F-4B5F-8079-E9C0F980DB80}"/>
            </a:ext>
          </a:extLst>
        </xdr:cNvPr>
        <xdr:cNvSpPr txBox="1"/>
      </xdr:nvSpPr>
      <xdr:spPr>
        <a:xfrm>
          <a:off x="8482965" y="6421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71120</xdr:rowOff>
    </xdr:from>
    <xdr:ext cx="532765" cy="259080"/>
    <xdr:sp macro="" textlink="">
      <xdr:nvSpPr>
        <xdr:cNvPr id="142" name="n_3aveValue【道路】&#10;一人当たり延長">
          <a:extLst>
            <a:ext uri="{FF2B5EF4-FFF2-40B4-BE49-F238E27FC236}">
              <a16:creationId xmlns:a16="http://schemas.microsoft.com/office/drawing/2014/main" id="{F6FD098B-FDA3-4107-89AF-C8A621C400E0}"/>
            </a:ext>
          </a:extLst>
        </xdr:cNvPr>
        <xdr:cNvSpPr txBox="1"/>
      </xdr:nvSpPr>
      <xdr:spPr>
        <a:xfrm>
          <a:off x="7593965" y="6414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81915</xdr:rowOff>
    </xdr:from>
    <xdr:ext cx="532765" cy="259080"/>
    <xdr:sp macro="" textlink="">
      <xdr:nvSpPr>
        <xdr:cNvPr id="143" name="n_4aveValue【道路】&#10;一人当たり延長">
          <a:extLst>
            <a:ext uri="{FF2B5EF4-FFF2-40B4-BE49-F238E27FC236}">
              <a16:creationId xmlns:a16="http://schemas.microsoft.com/office/drawing/2014/main" id="{9D1D5B14-61C3-4EB6-A15F-1771AFD7567C}"/>
            </a:ext>
          </a:extLst>
        </xdr:cNvPr>
        <xdr:cNvSpPr txBox="1"/>
      </xdr:nvSpPr>
      <xdr:spPr>
        <a:xfrm>
          <a:off x="6704965" y="6425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140970</xdr:rowOff>
    </xdr:from>
    <xdr:ext cx="469900" cy="259080"/>
    <xdr:sp macro="" textlink="">
      <xdr:nvSpPr>
        <xdr:cNvPr id="144" name="n_1mainValue【道路】&#10;一人当たり延長">
          <a:extLst>
            <a:ext uri="{FF2B5EF4-FFF2-40B4-BE49-F238E27FC236}">
              <a16:creationId xmlns:a16="http://schemas.microsoft.com/office/drawing/2014/main" id="{A172F909-CB18-462F-ADE8-19833BB3F302}"/>
            </a:ext>
          </a:extLst>
        </xdr:cNvPr>
        <xdr:cNvSpPr txBox="1"/>
      </xdr:nvSpPr>
      <xdr:spPr>
        <a:xfrm>
          <a:off x="9391650" y="717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141605</xdr:rowOff>
    </xdr:from>
    <xdr:ext cx="467995" cy="259080"/>
    <xdr:sp macro="" textlink="">
      <xdr:nvSpPr>
        <xdr:cNvPr id="145" name="n_2mainValue【道路】&#10;一人当たり延長">
          <a:extLst>
            <a:ext uri="{FF2B5EF4-FFF2-40B4-BE49-F238E27FC236}">
              <a16:creationId xmlns:a16="http://schemas.microsoft.com/office/drawing/2014/main" id="{FE405DBF-1C03-4C3E-A53A-A2EBD1E808E4}"/>
            </a:ext>
          </a:extLst>
        </xdr:cNvPr>
        <xdr:cNvSpPr txBox="1"/>
      </xdr:nvSpPr>
      <xdr:spPr>
        <a:xfrm>
          <a:off x="8515350" y="7171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143510</xdr:rowOff>
    </xdr:from>
    <xdr:ext cx="467995" cy="257175"/>
    <xdr:sp macro="" textlink="">
      <xdr:nvSpPr>
        <xdr:cNvPr id="146" name="n_3mainValue【道路】&#10;一人当たり延長">
          <a:extLst>
            <a:ext uri="{FF2B5EF4-FFF2-40B4-BE49-F238E27FC236}">
              <a16:creationId xmlns:a16="http://schemas.microsoft.com/office/drawing/2014/main" id="{F6DE1E21-529D-4FE2-BAAB-91E32B319BDF}"/>
            </a:ext>
          </a:extLst>
        </xdr:cNvPr>
        <xdr:cNvSpPr txBox="1"/>
      </xdr:nvSpPr>
      <xdr:spPr>
        <a:xfrm>
          <a:off x="7626350" y="7172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144145</xdr:rowOff>
    </xdr:from>
    <xdr:ext cx="467995" cy="257175"/>
    <xdr:sp macro="" textlink="">
      <xdr:nvSpPr>
        <xdr:cNvPr id="147" name="n_4mainValue【道路】&#10;一人当たり延長">
          <a:extLst>
            <a:ext uri="{FF2B5EF4-FFF2-40B4-BE49-F238E27FC236}">
              <a16:creationId xmlns:a16="http://schemas.microsoft.com/office/drawing/2014/main" id="{0D704D78-3892-4770-B80E-5683ACD77D2C}"/>
            </a:ext>
          </a:extLst>
        </xdr:cNvPr>
        <xdr:cNvSpPr txBox="1"/>
      </xdr:nvSpPr>
      <xdr:spPr>
        <a:xfrm>
          <a:off x="6737350" y="7173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EFAABDB-B651-4DCD-97F0-3D0BA85AE0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68E4793-711D-4466-86D5-E56234FF2CEE}"/>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60F9DA8-AE1B-4C3A-BBD3-24F8937D9464}"/>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3596DDF-F9B3-4039-8796-D3D252510BDC}"/>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32B003E-C7FB-4A55-9E21-C1488A15E701}"/>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62DBA88-7CA7-4650-B2F2-B6651B80619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87F64BA-6397-4F9D-9EF7-9FA4E25DB2A4}"/>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792FEB9-511B-4945-AC7C-033858CC7484}"/>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6" name="テキスト ボックス 155">
          <a:extLst>
            <a:ext uri="{FF2B5EF4-FFF2-40B4-BE49-F238E27FC236}">
              <a16:creationId xmlns:a16="http://schemas.microsoft.com/office/drawing/2014/main" id="{85DD2CF9-2E42-4F32-9E6A-774A6FB0910F}"/>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7470610-C680-4DFE-923D-537A46C02AB6}"/>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8" name="テキスト ボックス 157">
          <a:extLst>
            <a:ext uri="{FF2B5EF4-FFF2-40B4-BE49-F238E27FC236}">
              <a16:creationId xmlns:a16="http://schemas.microsoft.com/office/drawing/2014/main" id="{20F96294-3A5E-492A-AA31-0DD3CCDCD4A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DCEF0761-D05B-4818-AC95-05C15152C3CC}"/>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0" name="テキスト ボックス 159">
          <a:extLst>
            <a:ext uri="{FF2B5EF4-FFF2-40B4-BE49-F238E27FC236}">
              <a16:creationId xmlns:a16="http://schemas.microsoft.com/office/drawing/2014/main" id="{295203F9-D595-4D2B-83BE-A2A5308E95CE}"/>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4572380A-9956-44B3-AFB6-47E0EA22102D}"/>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8B018211-F8EB-40D5-A198-836521A5F318}"/>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F858BBEC-580B-48C2-9E08-769C1921D2B3}"/>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4" name="テキスト ボックス 163">
          <a:extLst>
            <a:ext uri="{FF2B5EF4-FFF2-40B4-BE49-F238E27FC236}">
              <a16:creationId xmlns:a16="http://schemas.microsoft.com/office/drawing/2014/main" id="{0C6A9068-DD2D-446A-A9A6-E5DE5CD1453B}"/>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8E48A88B-D093-430C-85DC-808B20327AE5}"/>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E31314A2-A094-4B4F-ABB7-49D6EE548633}"/>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67FB179B-8D48-4209-B3F0-D69D25F8F352}"/>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8" name="テキスト ボックス 167">
          <a:extLst>
            <a:ext uri="{FF2B5EF4-FFF2-40B4-BE49-F238E27FC236}">
              <a16:creationId xmlns:a16="http://schemas.microsoft.com/office/drawing/2014/main" id="{54DB736C-5B88-4587-8664-3FA521BBF2F1}"/>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A4B827D9-A015-40EB-9568-33BF102158CA}"/>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0" name="テキスト ボックス 169">
          <a:extLst>
            <a:ext uri="{FF2B5EF4-FFF2-40B4-BE49-F238E27FC236}">
              <a16:creationId xmlns:a16="http://schemas.microsoft.com/office/drawing/2014/main" id="{CB3DE294-63E7-49D4-9CDA-0A39623C6A27}"/>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7C036C3-166B-4EF7-A654-CBB31C864BF7}"/>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E71B203-9302-4E50-A8F7-1DBB579853C8}"/>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106045</xdr:rowOff>
    </xdr:to>
    <xdr:cxnSp macro="">
      <xdr:nvCxnSpPr>
        <xdr:cNvPr id="173" name="直線コネクタ 172">
          <a:extLst>
            <a:ext uri="{FF2B5EF4-FFF2-40B4-BE49-F238E27FC236}">
              <a16:creationId xmlns:a16="http://schemas.microsoft.com/office/drawing/2014/main" id="{B56C0ABC-0DC8-4303-B723-33EC47A9634A}"/>
            </a:ext>
          </a:extLst>
        </xdr:cNvPr>
        <xdr:cNvCxnSpPr/>
      </xdr:nvCxnSpPr>
      <xdr:spPr>
        <a:xfrm flipV="1">
          <a:off x="4634865" y="955548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109855</xdr:rowOff>
    </xdr:from>
    <xdr:ext cx="405130" cy="257175"/>
    <xdr:sp macro="" textlink="">
      <xdr:nvSpPr>
        <xdr:cNvPr id="174" name="【橋りょう・トンネル】&#10;有形固定資産減価償却率最小値テキスト">
          <a:extLst>
            <a:ext uri="{FF2B5EF4-FFF2-40B4-BE49-F238E27FC236}">
              <a16:creationId xmlns:a16="http://schemas.microsoft.com/office/drawing/2014/main" id="{7011A746-10EF-4BC8-8DCC-CAD2E0B7B070}"/>
            </a:ext>
          </a:extLst>
        </xdr:cNvPr>
        <xdr:cNvSpPr txBox="1"/>
      </xdr:nvSpPr>
      <xdr:spPr>
        <a:xfrm>
          <a:off x="4673600" y="109112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106045</xdr:rowOff>
    </xdr:from>
    <xdr:to>
      <xdr:col>24</xdr:col>
      <xdr:colOff>152400</xdr:colOff>
      <xdr:row>63</xdr:row>
      <xdr:rowOff>106045</xdr:rowOff>
    </xdr:to>
    <xdr:cxnSp macro="">
      <xdr:nvCxnSpPr>
        <xdr:cNvPr id="175" name="直線コネクタ 174">
          <a:extLst>
            <a:ext uri="{FF2B5EF4-FFF2-40B4-BE49-F238E27FC236}">
              <a16:creationId xmlns:a16="http://schemas.microsoft.com/office/drawing/2014/main" id="{464F97AF-FFDE-44B8-B412-A279C6F8175F}"/>
            </a:ext>
          </a:extLst>
        </xdr:cNvPr>
        <xdr:cNvCxnSpPr/>
      </xdr:nvCxnSpPr>
      <xdr:spPr>
        <a:xfrm>
          <a:off x="4546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72390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6C70522E-2259-432C-8F14-80A6D47ADD60}"/>
            </a:ext>
          </a:extLst>
        </xdr:cNvPr>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EF62A798-FE8B-4D51-AC37-374A11B1C894}"/>
            </a:ext>
          </a:extLst>
        </xdr:cNvPr>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53340</xdr:rowOff>
    </xdr:from>
    <xdr:ext cx="405130" cy="257175"/>
    <xdr:sp macro="" textlink="">
      <xdr:nvSpPr>
        <xdr:cNvPr id="178" name="【橋りょう・トンネル】&#10;有形固定資産減価償却率平均値テキスト">
          <a:extLst>
            <a:ext uri="{FF2B5EF4-FFF2-40B4-BE49-F238E27FC236}">
              <a16:creationId xmlns:a16="http://schemas.microsoft.com/office/drawing/2014/main" id="{2AEE55DE-A528-4E5B-B910-C58591B2BC35}"/>
            </a:ext>
          </a:extLst>
        </xdr:cNvPr>
        <xdr:cNvSpPr txBox="1"/>
      </xdr:nvSpPr>
      <xdr:spPr>
        <a:xfrm>
          <a:off x="4673600" y="105117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E477DFC-382A-474B-B4C6-58B965F559E2}"/>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180" name="フローチャート: 判断 179">
          <a:extLst>
            <a:ext uri="{FF2B5EF4-FFF2-40B4-BE49-F238E27FC236}">
              <a16:creationId xmlns:a16="http://schemas.microsoft.com/office/drawing/2014/main" id="{4F79B9F0-2B66-4FB3-9A79-3C5B4F234B0A}"/>
            </a:ext>
          </a:extLst>
        </xdr:cNvPr>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9A56347F-F5AA-408D-8A95-20C2DB10B951}"/>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2" name="フローチャート: 判断 181">
          <a:extLst>
            <a:ext uri="{FF2B5EF4-FFF2-40B4-BE49-F238E27FC236}">
              <a16:creationId xmlns:a16="http://schemas.microsoft.com/office/drawing/2014/main" id="{E791BDD0-A7E1-450B-BAC7-244DF1908086}"/>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83" name="フローチャート: 判断 182">
          <a:extLst>
            <a:ext uri="{FF2B5EF4-FFF2-40B4-BE49-F238E27FC236}">
              <a16:creationId xmlns:a16="http://schemas.microsoft.com/office/drawing/2014/main" id="{915EB5F6-09AA-472E-98D3-BC131147638F}"/>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1A1F56DD-21E8-4A68-81BE-9B3C9AAB5F43}"/>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B390DFA4-2CE3-4497-B371-58FBC79A714A}"/>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1FC5AB90-684D-4890-B779-F41013B6C9AD}"/>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30E7D351-8BDD-435E-BE79-F7D34345C79C}"/>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A290CE29-5F3D-41EB-BDC3-01A79C6070C6}"/>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89" name="楕円 188">
          <a:extLst>
            <a:ext uri="{FF2B5EF4-FFF2-40B4-BE49-F238E27FC236}">
              <a16:creationId xmlns:a16="http://schemas.microsoft.com/office/drawing/2014/main" id="{7DC01341-74ED-4263-A20E-354B124FBAFF}"/>
            </a:ext>
          </a:extLst>
        </xdr:cNvPr>
        <xdr:cNvSpPr/>
      </xdr:nvSpPr>
      <xdr:spPr>
        <a:xfrm>
          <a:off x="4584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8255</xdr:rowOff>
    </xdr:from>
    <xdr:ext cx="405130" cy="257175"/>
    <xdr:sp macro="" textlink="">
      <xdr:nvSpPr>
        <xdr:cNvPr id="190" name="【橋りょう・トンネル】&#10;有形固定資産減価償却率該当値テキスト">
          <a:extLst>
            <a:ext uri="{FF2B5EF4-FFF2-40B4-BE49-F238E27FC236}">
              <a16:creationId xmlns:a16="http://schemas.microsoft.com/office/drawing/2014/main" id="{1D818553-3DD8-4C6D-BB45-E41EBEF98637}"/>
            </a:ext>
          </a:extLst>
        </xdr:cNvPr>
        <xdr:cNvSpPr txBox="1"/>
      </xdr:nvSpPr>
      <xdr:spPr>
        <a:xfrm>
          <a:off x="4673600" y="102952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91" name="楕円 190">
          <a:extLst>
            <a:ext uri="{FF2B5EF4-FFF2-40B4-BE49-F238E27FC236}">
              <a16:creationId xmlns:a16="http://schemas.microsoft.com/office/drawing/2014/main" id="{C5FCC5EE-E4F9-49CC-972C-66D15E43ED39}"/>
            </a:ext>
          </a:extLst>
        </xdr:cNvPr>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36195</xdr:rowOff>
    </xdr:to>
    <xdr:cxnSp macro="">
      <xdr:nvCxnSpPr>
        <xdr:cNvPr id="192" name="直線コネクタ 191">
          <a:extLst>
            <a:ext uri="{FF2B5EF4-FFF2-40B4-BE49-F238E27FC236}">
              <a16:creationId xmlns:a16="http://schemas.microsoft.com/office/drawing/2014/main" id="{65D5E9B9-AC24-45DF-B778-C54A178A5475}"/>
            </a:ext>
          </a:extLst>
        </xdr:cNvPr>
        <xdr:cNvCxnSpPr/>
      </xdr:nvCxnSpPr>
      <xdr:spPr>
        <a:xfrm>
          <a:off x="3797300" y="104946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100965</xdr:rowOff>
    </xdr:from>
    <xdr:to>
      <xdr:col>15</xdr:col>
      <xdr:colOff>101600</xdr:colOff>
      <xdr:row>61</xdr:row>
      <xdr:rowOff>31115</xdr:rowOff>
    </xdr:to>
    <xdr:sp macro="" textlink="">
      <xdr:nvSpPr>
        <xdr:cNvPr id="193" name="楕円 192">
          <a:extLst>
            <a:ext uri="{FF2B5EF4-FFF2-40B4-BE49-F238E27FC236}">
              <a16:creationId xmlns:a16="http://schemas.microsoft.com/office/drawing/2014/main" id="{020EF034-0E0A-4228-BA02-3B30D9AB1458}"/>
            </a:ext>
          </a:extLst>
        </xdr:cNvPr>
        <xdr:cNvSpPr/>
      </xdr:nvSpPr>
      <xdr:spPr>
        <a:xfrm>
          <a:off x="28575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151765</xdr:rowOff>
    </xdr:from>
    <xdr:to>
      <xdr:col>19</xdr:col>
      <xdr:colOff>177800</xdr:colOff>
      <xdr:row>61</xdr:row>
      <xdr:rowOff>36195</xdr:rowOff>
    </xdr:to>
    <xdr:cxnSp macro="">
      <xdr:nvCxnSpPr>
        <xdr:cNvPr id="194" name="直線コネクタ 193">
          <a:extLst>
            <a:ext uri="{FF2B5EF4-FFF2-40B4-BE49-F238E27FC236}">
              <a16:creationId xmlns:a16="http://schemas.microsoft.com/office/drawing/2014/main" id="{28893740-1760-450B-AA28-C63D2C3687BF}"/>
            </a:ext>
          </a:extLst>
        </xdr:cNvPr>
        <xdr:cNvCxnSpPr/>
      </xdr:nvCxnSpPr>
      <xdr:spPr>
        <a:xfrm>
          <a:off x="2908300" y="104387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95" name="楕円 194">
          <a:extLst>
            <a:ext uri="{FF2B5EF4-FFF2-40B4-BE49-F238E27FC236}">
              <a16:creationId xmlns:a16="http://schemas.microsoft.com/office/drawing/2014/main" id="{1BE8292E-83E6-4902-AAFC-E42C8E2D031E}"/>
            </a:ext>
          </a:extLst>
        </xdr:cNvPr>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123825</xdr:rowOff>
    </xdr:from>
    <xdr:to>
      <xdr:col>15</xdr:col>
      <xdr:colOff>50800</xdr:colOff>
      <xdr:row>60</xdr:row>
      <xdr:rowOff>151765</xdr:rowOff>
    </xdr:to>
    <xdr:cxnSp macro="">
      <xdr:nvCxnSpPr>
        <xdr:cNvPr id="196" name="直線コネクタ 195">
          <a:extLst>
            <a:ext uri="{FF2B5EF4-FFF2-40B4-BE49-F238E27FC236}">
              <a16:creationId xmlns:a16="http://schemas.microsoft.com/office/drawing/2014/main" id="{C0303CF4-3521-44A4-A6E5-715637918AE1}"/>
            </a:ext>
          </a:extLst>
        </xdr:cNvPr>
        <xdr:cNvCxnSpPr/>
      </xdr:nvCxnSpPr>
      <xdr:spPr>
        <a:xfrm>
          <a:off x="2019300" y="104108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45720</xdr:rowOff>
    </xdr:from>
    <xdr:to>
      <xdr:col>6</xdr:col>
      <xdr:colOff>38100</xdr:colOff>
      <xdr:row>60</xdr:row>
      <xdr:rowOff>147320</xdr:rowOff>
    </xdr:to>
    <xdr:sp macro="" textlink="">
      <xdr:nvSpPr>
        <xdr:cNvPr id="197" name="楕円 196">
          <a:extLst>
            <a:ext uri="{FF2B5EF4-FFF2-40B4-BE49-F238E27FC236}">
              <a16:creationId xmlns:a16="http://schemas.microsoft.com/office/drawing/2014/main" id="{00C984C4-8AB2-488E-B5F5-5ACDE53FC966}"/>
            </a:ext>
          </a:extLst>
        </xdr:cNvPr>
        <xdr:cNvSpPr/>
      </xdr:nvSpPr>
      <xdr:spPr>
        <a:xfrm>
          <a:off x="10795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96520</xdr:rowOff>
    </xdr:from>
    <xdr:to>
      <xdr:col>10</xdr:col>
      <xdr:colOff>114300</xdr:colOff>
      <xdr:row>60</xdr:row>
      <xdr:rowOff>123825</xdr:rowOff>
    </xdr:to>
    <xdr:cxnSp macro="">
      <xdr:nvCxnSpPr>
        <xdr:cNvPr id="198" name="直線コネクタ 197">
          <a:extLst>
            <a:ext uri="{FF2B5EF4-FFF2-40B4-BE49-F238E27FC236}">
              <a16:creationId xmlns:a16="http://schemas.microsoft.com/office/drawing/2014/main" id="{07180844-3F92-440D-810A-1D9A9C5BDBCD}"/>
            </a:ext>
          </a:extLst>
        </xdr:cNvPr>
        <xdr:cNvCxnSpPr/>
      </xdr:nvCxnSpPr>
      <xdr:spPr>
        <a:xfrm>
          <a:off x="1130300" y="103835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146685</xdr:rowOff>
    </xdr:from>
    <xdr:ext cx="405130" cy="257175"/>
    <xdr:sp macro="" textlink="">
      <xdr:nvSpPr>
        <xdr:cNvPr id="199" name="n_1aveValue【橋りょう・トンネル】&#10;有形固定資産減価償却率">
          <a:extLst>
            <a:ext uri="{FF2B5EF4-FFF2-40B4-BE49-F238E27FC236}">
              <a16:creationId xmlns:a16="http://schemas.microsoft.com/office/drawing/2014/main" id="{733459D5-CA6B-4E72-BCDD-DF12F68E7EF8}"/>
            </a:ext>
          </a:extLst>
        </xdr:cNvPr>
        <xdr:cNvSpPr txBox="1"/>
      </xdr:nvSpPr>
      <xdr:spPr>
        <a:xfrm>
          <a:off x="3582035" y="106051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133350</xdr:rowOff>
    </xdr:from>
    <xdr:ext cx="403225" cy="257175"/>
    <xdr:sp macro="" textlink="">
      <xdr:nvSpPr>
        <xdr:cNvPr id="200" name="n_2aveValue【橋りょう・トンネル】&#10;有形固定資産減価償却率">
          <a:extLst>
            <a:ext uri="{FF2B5EF4-FFF2-40B4-BE49-F238E27FC236}">
              <a16:creationId xmlns:a16="http://schemas.microsoft.com/office/drawing/2014/main" id="{3173A40B-19CD-4832-9261-0CF57890382D}"/>
            </a:ext>
          </a:extLst>
        </xdr:cNvPr>
        <xdr:cNvSpPr txBox="1"/>
      </xdr:nvSpPr>
      <xdr:spPr>
        <a:xfrm>
          <a:off x="2705735" y="10591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66675</xdr:rowOff>
    </xdr:from>
    <xdr:ext cx="403225" cy="257175"/>
    <xdr:sp macro="" textlink="">
      <xdr:nvSpPr>
        <xdr:cNvPr id="201" name="n_3aveValue【橋りょう・トンネル】&#10;有形固定資産減価償却率">
          <a:extLst>
            <a:ext uri="{FF2B5EF4-FFF2-40B4-BE49-F238E27FC236}">
              <a16:creationId xmlns:a16="http://schemas.microsoft.com/office/drawing/2014/main" id="{7D94828C-EDEB-4716-85B8-7B438E5AC744}"/>
            </a:ext>
          </a:extLst>
        </xdr:cNvPr>
        <xdr:cNvSpPr txBox="1"/>
      </xdr:nvSpPr>
      <xdr:spPr>
        <a:xfrm>
          <a:off x="1816735" y="10525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40640</xdr:rowOff>
    </xdr:from>
    <xdr:ext cx="403225" cy="257175"/>
    <xdr:sp macro="" textlink="">
      <xdr:nvSpPr>
        <xdr:cNvPr id="202" name="n_4aveValue【橋りょう・トンネル】&#10;有形固定資産減価償却率">
          <a:extLst>
            <a:ext uri="{FF2B5EF4-FFF2-40B4-BE49-F238E27FC236}">
              <a16:creationId xmlns:a16="http://schemas.microsoft.com/office/drawing/2014/main" id="{DB9BA038-0E45-4599-8291-965ED10FC48C}"/>
            </a:ext>
          </a:extLst>
        </xdr:cNvPr>
        <xdr:cNvSpPr txBox="1"/>
      </xdr:nvSpPr>
      <xdr:spPr>
        <a:xfrm>
          <a:off x="927735" y="10499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103505</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2B51056A-565D-4E92-B3C6-93244B8068C3}"/>
            </a:ext>
          </a:extLst>
        </xdr:cNvPr>
        <xdr:cNvSpPr txBox="1"/>
      </xdr:nvSpPr>
      <xdr:spPr>
        <a:xfrm>
          <a:off x="3582035" y="1021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47625</xdr:rowOff>
    </xdr:from>
    <xdr:ext cx="403225" cy="259080"/>
    <xdr:sp macro="" textlink="">
      <xdr:nvSpPr>
        <xdr:cNvPr id="204" name="n_2mainValue【橋りょう・トンネル】&#10;有形固定資産減価償却率">
          <a:extLst>
            <a:ext uri="{FF2B5EF4-FFF2-40B4-BE49-F238E27FC236}">
              <a16:creationId xmlns:a16="http://schemas.microsoft.com/office/drawing/2014/main" id="{67026E2D-E8A1-4341-BB50-AFFF68758BAA}"/>
            </a:ext>
          </a:extLst>
        </xdr:cNvPr>
        <xdr:cNvSpPr txBox="1"/>
      </xdr:nvSpPr>
      <xdr:spPr>
        <a:xfrm>
          <a:off x="2705735" y="10163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19685</xdr:rowOff>
    </xdr:from>
    <xdr:ext cx="403225" cy="257175"/>
    <xdr:sp macro="" textlink="">
      <xdr:nvSpPr>
        <xdr:cNvPr id="205" name="n_3mainValue【橋りょう・トンネル】&#10;有形固定資産減価償却率">
          <a:extLst>
            <a:ext uri="{FF2B5EF4-FFF2-40B4-BE49-F238E27FC236}">
              <a16:creationId xmlns:a16="http://schemas.microsoft.com/office/drawing/2014/main" id="{ACC1B651-8104-46BD-A935-800027D2AD66}"/>
            </a:ext>
          </a:extLst>
        </xdr:cNvPr>
        <xdr:cNvSpPr txBox="1"/>
      </xdr:nvSpPr>
      <xdr:spPr>
        <a:xfrm>
          <a:off x="1816735" y="10135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163830</xdr:rowOff>
    </xdr:from>
    <xdr:ext cx="403225" cy="259080"/>
    <xdr:sp macro="" textlink="">
      <xdr:nvSpPr>
        <xdr:cNvPr id="206" name="n_4mainValue【橋りょう・トンネル】&#10;有形固定資産減価償却率">
          <a:extLst>
            <a:ext uri="{FF2B5EF4-FFF2-40B4-BE49-F238E27FC236}">
              <a16:creationId xmlns:a16="http://schemas.microsoft.com/office/drawing/2014/main" id="{8A1A2E1A-FB77-42D0-AFB2-8D920FC229E4}"/>
            </a:ext>
          </a:extLst>
        </xdr:cNvPr>
        <xdr:cNvSpPr txBox="1"/>
      </xdr:nvSpPr>
      <xdr:spPr>
        <a:xfrm>
          <a:off x="927735" y="10107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9B5789D-5328-456A-A73C-9FA40DE0DB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EA029F7-06C5-4604-B093-CF038D28850B}"/>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8F9AD9C-3831-48FF-A30C-3FF9AE0A38D5}"/>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3E2821F-E227-435C-8645-E289F61014E7}"/>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FA808D4-A71C-48BC-BDC7-3A8A10D5A8D1}"/>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8C22811-61CE-4940-81CE-03EED62C582E}"/>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14DDC6D-28B4-4F58-B205-4FB1DF3E5B7A}"/>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9754724-25BC-4C7E-B7D1-B77533D08153}"/>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a:extLst>
            <a:ext uri="{FF2B5EF4-FFF2-40B4-BE49-F238E27FC236}">
              <a16:creationId xmlns:a16="http://schemas.microsoft.com/office/drawing/2014/main" id="{6E318194-F819-4246-B14B-80B2FF592385}"/>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650E7BF-2340-456E-8423-3564C259AC2E}"/>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0F7564-5911-465D-85FD-4B3C055884D6}"/>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8" name="テキスト ボックス 217">
          <a:extLst>
            <a:ext uri="{FF2B5EF4-FFF2-40B4-BE49-F238E27FC236}">
              <a16:creationId xmlns:a16="http://schemas.microsoft.com/office/drawing/2014/main" id="{396799C5-BFD7-4BA9-896B-124283970782}"/>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1F405B4-03C1-493B-9425-82DD7DB168E6}"/>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20" name="テキスト ボックス 219">
          <a:extLst>
            <a:ext uri="{FF2B5EF4-FFF2-40B4-BE49-F238E27FC236}">
              <a16:creationId xmlns:a16="http://schemas.microsoft.com/office/drawing/2014/main" id="{83A33C31-39A4-41FA-8810-EFC2F1A1B7D3}"/>
            </a:ext>
          </a:extLst>
        </xdr:cNvPr>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BD94186-6C8C-4B9F-A0BC-6FD12CD5AA48}"/>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2" name="テキスト ボックス 221">
          <a:extLst>
            <a:ext uri="{FF2B5EF4-FFF2-40B4-BE49-F238E27FC236}">
              <a16:creationId xmlns:a16="http://schemas.microsoft.com/office/drawing/2014/main" id="{E721312F-8496-4014-9D0A-25AC737826D3}"/>
            </a:ext>
          </a:extLst>
        </xdr:cNvPr>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FDBB437-7CB4-47B5-80A0-D38CA8822AEE}"/>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4" name="テキスト ボックス 223">
          <a:extLst>
            <a:ext uri="{FF2B5EF4-FFF2-40B4-BE49-F238E27FC236}">
              <a16:creationId xmlns:a16="http://schemas.microsoft.com/office/drawing/2014/main" id="{6DE8FC07-D36E-4BE2-9095-A626003AA57F}"/>
            </a:ext>
          </a:extLst>
        </xdr:cNvPr>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D6D931B-B289-4240-A016-2F463EE4428A}"/>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725" cy="259080"/>
    <xdr:sp macro="" textlink="">
      <xdr:nvSpPr>
        <xdr:cNvPr id="226" name="テキスト ボックス 225">
          <a:extLst>
            <a:ext uri="{FF2B5EF4-FFF2-40B4-BE49-F238E27FC236}">
              <a16:creationId xmlns:a16="http://schemas.microsoft.com/office/drawing/2014/main" id="{5823FFB7-E0C8-40C2-8A13-33F2DEB1B81B}"/>
            </a:ext>
          </a:extLst>
        </xdr:cNvPr>
        <xdr:cNvSpPr txBox="1"/>
      </xdr:nvSpPr>
      <xdr:spPr>
        <a:xfrm>
          <a:off x="6008370" y="938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767DC64-5F6D-457C-8D31-E5B59367091D}"/>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8" name="テキスト ボックス 227">
          <a:extLst>
            <a:ext uri="{FF2B5EF4-FFF2-40B4-BE49-F238E27FC236}">
              <a16:creationId xmlns:a16="http://schemas.microsoft.com/office/drawing/2014/main" id="{0D99BE65-8640-482C-8A38-219B10C857C8}"/>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A425092-439E-4AB3-B312-3F167DFF8E8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128905</xdr:rowOff>
    </xdr:from>
    <xdr:to>
      <xdr:col>54</xdr:col>
      <xdr:colOff>189865</xdr:colOff>
      <xdr:row>64</xdr:row>
      <xdr:rowOff>60960</xdr:rowOff>
    </xdr:to>
    <xdr:cxnSp macro="">
      <xdr:nvCxnSpPr>
        <xdr:cNvPr id="230" name="直線コネクタ 229">
          <a:extLst>
            <a:ext uri="{FF2B5EF4-FFF2-40B4-BE49-F238E27FC236}">
              <a16:creationId xmlns:a16="http://schemas.microsoft.com/office/drawing/2014/main" id="{C7D6FBB0-BEF9-462F-BC0D-FBF1FF26F0D2}"/>
            </a:ext>
          </a:extLst>
        </xdr:cNvPr>
        <xdr:cNvCxnSpPr/>
      </xdr:nvCxnSpPr>
      <xdr:spPr>
        <a:xfrm flipV="1">
          <a:off x="10476865" y="9730105"/>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7175"/>
    <xdr:sp macro="" textlink="">
      <xdr:nvSpPr>
        <xdr:cNvPr id="231" name="【橋りょう・トンネル】&#10;一人当たり有形固定資産（償却資産）額最小値テキスト">
          <a:extLst>
            <a:ext uri="{FF2B5EF4-FFF2-40B4-BE49-F238E27FC236}">
              <a16:creationId xmlns:a16="http://schemas.microsoft.com/office/drawing/2014/main" id="{668072C4-5F22-4750-AE23-FE57E2B07CE5}"/>
            </a:ext>
          </a:extLst>
        </xdr:cNvPr>
        <xdr:cNvSpPr txBox="1"/>
      </xdr:nvSpPr>
      <xdr:spPr>
        <a:xfrm>
          <a:off x="10515600" y="11037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2" name="直線コネクタ 231">
          <a:extLst>
            <a:ext uri="{FF2B5EF4-FFF2-40B4-BE49-F238E27FC236}">
              <a16:creationId xmlns:a16="http://schemas.microsoft.com/office/drawing/2014/main" id="{4C4973FE-338A-4381-8AFB-D2B0B450D77F}"/>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75565</xdr:rowOff>
    </xdr:from>
    <xdr:ext cx="598805" cy="257175"/>
    <xdr:sp macro="" textlink="">
      <xdr:nvSpPr>
        <xdr:cNvPr id="233" name="【橋りょう・トンネル】&#10;一人当たり有形固定資産（償却資産）額最大値テキスト">
          <a:extLst>
            <a:ext uri="{FF2B5EF4-FFF2-40B4-BE49-F238E27FC236}">
              <a16:creationId xmlns:a16="http://schemas.microsoft.com/office/drawing/2014/main" id="{FC7304D1-94D4-4581-BD64-1B610698BC9A}"/>
            </a:ext>
          </a:extLst>
        </xdr:cNvPr>
        <xdr:cNvSpPr txBox="1"/>
      </xdr:nvSpPr>
      <xdr:spPr>
        <a:xfrm>
          <a:off x="10515600" y="95053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128905</xdr:rowOff>
    </xdr:from>
    <xdr:to>
      <xdr:col>55</xdr:col>
      <xdr:colOff>88900</xdr:colOff>
      <xdr:row>56</xdr:row>
      <xdr:rowOff>128905</xdr:rowOff>
    </xdr:to>
    <xdr:cxnSp macro="">
      <xdr:nvCxnSpPr>
        <xdr:cNvPr id="234" name="直線コネクタ 233">
          <a:extLst>
            <a:ext uri="{FF2B5EF4-FFF2-40B4-BE49-F238E27FC236}">
              <a16:creationId xmlns:a16="http://schemas.microsoft.com/office/drawing/2014/main" id="{5B2E75FC-93FA-4508-9880-D4AC76AC319C}"/>
            </a:ext>
          </a:extLst>
        </xdr:cNvPr>
        <xdr:cNvCxnSpPr/>
      </xdr:nvCxnSpPr>
      <xdr:spPr>
        <a:xfrm>
          <a:off x="10388600" y="973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18415</xdr:rowOff>
    </xdr:from>
    <xdr:ext cx="598805" cy="257175"/>
    <xdr:sp macro="" textlink="">
      <xdr:nvSpPr>
        <xdr:cNvPr id="235" name="【橋りょう・トンネル】&#10;一人当たり有形固定資産（償却資産）額平均値テキスト">
          <a:extLst>
            <a:ext uri="{FF2B5EF4-FFF2-40B4-BE49-F238E27FC236}">
              <a16:creationId xmlns:a16="http://schemas.microsoft.com/office/drawing/2014/main" id="{AC6C7DC7-27E1-4C8B-8009-8DF73981CB18}"/>
            </a:ext>
          </a:extLst>
        </xdr:cNvPr>
        <xdr:cNvSpPr txBox="1"/>
      </xdr:nvSpPr>
      <xdr:spPr>
        <a:xfrm>
          <a:off x="10515600" y="1030541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167005</xdr:rowOff>
    </xdr:from>
    <xdr:to>
      <xdr:col>55</xdr:col>
      <xdr:colOff>50800</xdr:colOff>
      <xdr:row>61</xdr:row>
      <xdr:rowOff>97790</xdr:rowOff>
    </xdr:to>
    <xdr:sp macro="" textlink="">
      <xdr:nvSpPr>
        <xdr:cNvPr id="236" name="フローチャート: 判断 235">
          <a:extLst>
            <a:ext uri="{FF2B5EF4-FFF2-40B4-BE49-F238E27FC236}">
              <a16:creationId xmlns:a16="http://schemas.microsoft.com/office/drawing/2014/main" id="{3847D93A-86B7-4444-AA60-8B831215FDBC}"/>
            </a:ext>
          </a:extLst>
        </xdr:cNvPr>
        <xdr:cNvSpPr/>
      </xdr:nvSpPr>
      <xdr:spPr>
        <a:xfrm>
          <a:off x="10426700" y="10454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41910</xdr:rowOff>
    </xdr:from>
    <xdr:to>
      <xdr:col>50</xdr:col>
      <xdr:colOff>165100</xdr:colOff>
      <xdr:row>61</xdr:row>
      <xdr:rowOff>143510</xdr:rowOff>
    </xdr:to>
    <xdr:sp macro="" textlink="">
      <xdr:nvSpPr>
        <xdr:cNvPr id="237" name="フローチャート: 判断 236">
          <a:extLst>
            <a:ext uri="{FF2B5EF4-FFF2-40B4-BE49-F238E27FC236}">
              <a16:creationId xmlns:a16="http://schemas.microsoft.com/office/drawing/2014/main" id="{7C9A7379-067E-4E6A-A1EB-03C7305C8CB5}"/>
            </a:ext>
          </a:extLst>
        </xdr:cNvPr>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55245</xdr:rowOff>
    </xdr:from>
    <xdr:to>
      <xdr:col>46</xdr:col>
      <xdr:colOff>38100</xdr:colOff>
      <xdr:row>61</xdr:row>
      <xdr:rowOff>156845</xdr:rowOff>
    </xdr:to>
    <xdr:sp macro="" textlink="">
      <xdr:nvSpPr>
        <xdr:cNvPr id="238" name="フローチャート: 判断 237">
          <a:extLst>
            <a:ext uri="{FF2B5EF4-FFF2-40B4-BE49-F238E27FC236}">
              <a16:creationId xmlns:a16="http://schemas.microsoft.com/office/drawing/2014/main" id="{9EF6FAC5-64AF-44D9-BC87-F39DBC7E36B5}"/>
            </a:ext>
          </a:extLst>
        </xdr:cNvPr>
        <xdr:cNvSpPr/>
      </xdr:nvSpPr>
      <xdr:spPr>
        <a:xfrm>
          <a:off x="8699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39" name="フローチャート: 判断 238">
          <a:extLst>
            <a:ext uri="{FF2B5EF4-FFF2-40B4-BE49-F238E27FC236}">
              <a16:creationId xmlns:a16="http://schemas.microsoft.com/office/drawing/2014/main" id="{21DD7918-99D1-4C26-8C50-BA1617CEF732}"/>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47625</xdr:rowOff>
    </xdr:from>
    <xdr:to>
      <xdr:col>36</xdr:col>
      <xdr:colOff>165100</xdr:colOff>
      <xdr:row>61</xdr:row>
      <xdr:rowOff>149225</xdr:rowOff>
    </xdr:to>
    <xdr:sp macro="" textlink="">
      <xdr:nvSpPr>
        <xdr:cNvPr id="240" name="フローチャート: 判断 239">
          <a:extLst>
            <a:ext uri="{FF2B5EF4-FFF2-40B4-BE49-F238E27FC236}">
              <a16:creationId xmlns:a16="http://schemas.microsoft.com/office/drawing/2014/main" id="{A5ECC3CB-A4DB-4BC7-9C8D-147F57E34B2E}"/>
            </a:ext>
          </a:extLst>
        </xdr:cNvPr>
        <xdr:cNvSpPr/>
      </xdr:nvSpPr>
      <xdr:spPr>
        <a:xfrm>
          <a:off x="69215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754929A6-496C-423E-898A-9F6712059C4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D572574C-34C4-40A0-9FAE-B5AB2766A935}"/>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93A51AE5-34E1-41AA-B783-DCCBD7BA7DE5}"/>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B93FF654-B355-4397-BD3A-55CF1A6729AA}"/>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FF830E8F-CD43-41CF-B812-12D6A6832C0A}"/>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88900</xdr:rowOff>
    </xdr:from>
    <xdr:to>
      <xdr:col>55</xdr:col>
      <xdr:colOff>50800</xdr:colOff>
      <xdr:row>63</xdr:row>
      <xdr:rowOff>19050</xdr:rowOff>
    </xdr:to>
    <xdr:sp macro="" textlink="">
      <xdr:nvSpPr>
        <xdr:cNvPr id="246" name="楕円 245">
          <a:extLst>
            <a:ext uri="{FF2B5EF4-FFF2-40B4-BE49-F238E27FC236}">
              <a16:creationId xmlns:a16="http://schemas.microsoft.com/office/drawing/2014/main" id="{B124C0A4-1233-419B-AEAD-F7FE2390CEA1}"/>
            </a:ext>
          </a:extLst>
        </xdr:cNvPr>
        <xdr:cNvSpPr/>
      </xdr:nvSpPr>
      <xdr:spPr>
        <a:xfrm>
          <a:off x="104267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67310</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A5778CF5-D8EF-48F6-97FA-27CAB674E2BC}"/>
            </a:ext>
          </a:extLst>
        </xdr:cNvPr>
        <xdr:cNvSpPr txBox="1"/>
      </xdr:nvSpPr>
      <xdr:spPr>
        <a:xfrm>
          <a:off x="10515600" y="10697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146,640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90805</xdr:rowOff>
    </xdr:from>
    <xdr:to>
      <xdr:col>50</xdr:col>
      <xdr:colOff>165100</xdr:colOff>
      <xdr:row>63</xdr:row>
      <xdr:rowOff>20955</xdr:rowOff>
    </xdr:to>
    <xdr:sp macro="" textlink="">
      <xdr:nvSpPr>
        <xdr:cNvPr id="248" name="楕円 247">
          <a:extLst>
            <a:ext uri="{FF2B5EF4-FFF2-40B4-BE49-F238E27FC236}">
              <a16:creationId xmlns:a16="http://schemas.microsoft.com/office/drawing/2014/main" id="{32D9CD83-7F6B-4BCC-AE9F-B6445CE8BA5C}"/>
            </a:ext>
          </a:extLst>
        </xdr:cNvPr>
        <xdr:cNvSpPr/>
      </xdr:nvSpPr>
      <xdr:spPr>
        <a:xfrm>
          <a:off x="9588500" y="107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139700</xdr:rowOff>
    </xdr:from>
    <xdr:to>
      <xdr:col>55</xdr:col>
      <xdr:colOff>0</xdr:colOff>
      <xdr:row>62</xdr:row>
      <xdr:rowOff>141605</xdr:rowOff>
    </xdr:to>
    <xdr:cxnSp macro="">
      <xdr:nvCxnSpPr>
        <xdr:cNvPr id="249" name="直線コネクタ 248">
          <a:extLst>
            <a:ext uri="{FF2B5EF4-FFF2-40B4-BE49-F238E27FC236}">
              <a16:creationId xmlns:a16="http://schemas.microsoft.com/office/drawing/2014/main" id="{26B947B2-B269-4C61-92FC-FC2BD4A58D70}"/>
            </a:ext>
          </a:extLst>
        </xdr:cNvPr>
        <xdr:cNvCxnSpPr/>
      </xdr:nvCxnSpPr>
      <xdr:spPr>
        <a:xfrm flipV="1">
          <a:off x="9639300" y="107696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92075</xdr:rowOff>
    </xdr:from>
    <xdr:to>
      <xdr:col>46</xdr:col>
      <xdr:colOff>38100</xdr:colOff>
      <xdr:row>63</xdr:row>
      <xdr:rowOff>22225</xdr:rowOff>
    </xdr:to>
    <xdr:sp macro="" textlink="">
      <xdr:nvSpPr>
        <xdr:cNvPr id="250" name="楕円 249">
          <a:extLst>
            <a:ext uri="{FF2B5EF4-FFF2-40B4-BE49-F238E27FC236}">
              <a16:creationId xmlns:a16="http://schemas.microsoft.com/office/drawing/2014/main" id="{FE2C524D-5C00-47AD-A7AF-E14377E1C05A}"/>
            </a:ext>
          </a:extLst>
        </xdr:cNvPr>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141605</xdr:rowOff>
    </xdr:from>
    <xdr:to>
      <xdr:col>50</xdr:col>
      <xdr:colOff>114300</xdr:colOff>
      <xdr:row>62</xdr:row>
      <xdr:rowOff>143510</xdr:rowOff>
    </xdr:to>
    <xdr:cxnSp macro="">
      <xdr:nvCxnSpPr>
        <xdr:cNvPr id="251" name="直線コネクタ 250">
          <a:extLst>
            <a:ext uri="{FF2B5EF4-FFF2-40B4-BE49-F238E27FC236}">
              <a16:creationId xmlns:a16="http://schemas.microsoft.com/office/drawing/2014/main" id="{91E563D9-1B72-4C27-9986-21985CD8FF1F}"/>
            </a:ext>
          </a:extLst>
        </xdr:cNvPr>
        <xdr:cNvCxnSpPr/>
      </xdr:nvCxnSpPr>
      <xdr:spPr>
        <a:xfrm flipV="1">
          <a:off x="8750300" y="10771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2" name="楕円 251">
          <a:extLst>
            <a:ext uri="{FF2B5EF4-FFF2-40B4-BE49-F238E27FC236}">
              <a16:creationId xmlns:a16="http://schemas.microsoft.com/office/drawing/2014/main" id="{24CC7716-50C3-47A4-B5CC-0D4E8FA0EF86}"/>
            </a:ext>
          </a:extLst>
        </xdr:cNvPr>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143510</xdr:rowOff>
    </xdr:from>
    <xdr:to>
      <xdr:col>45</xdr:col>
      <xdr:colOff>177800</xdr:colOff>
      <xdr:row>62</xdr:row>
      <xdr:rowOff>146685</xdr:rowOff>
    </xdr:to>
    <xdr:cxnSp macro="">
      <xdr:nvCxnSpPr>
        <xdr:cNvPr id="253" name="直線コネクタ 252">
          <a:extLst>
            <a:ext uri="{FF2B5EF4-FFF2-40B4-BE49-F238E27FC236}">
              <a16:creationId xmlns:a16="http://schemas.microsoft.com/office/drawing/2014/main" id="{71E4EF64-1498-4D1D-A457-2EEA8CEFBEAD}"/>
            </a:ext>
          </a:extLst>
        </xdr:cNvPr>
        <xdr:cNvCxnSpPr/>
      </xdr:nvCxnSpPr>
      <xdr:spPr>
        <a:xfrm flipV="1">
          <a:off x="7861300" y="10773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99060</xdr:rowOff>
    </xdr:from>
    <xdr:to>
      <xdr:col>36</xdr:col>
      <xdr:colOff>165100</xdr:colOff>
      <xdr:row>63</xdr:row>
      <xdr:rowOff>29210</xdr:rowOff>
    </xdr:to>
    <xdr:sp macro="" textlink="">
      <xdr:nvSpPr>
        <xdr:cNvPr id="254" name="楕円 253">
          <a:extLst>
            <a:ext uri="{FF2B5EF4-FFF2-40B4-BE49-F238E27FC236}">
              <a16:creationId xmlns:a16="http://schemas.microsoft.com/office/drawing/2014/main" id="{C0E6FFDD-C34D-44D6-94B5-8DEAFC450B83}"/>
            </a:ext>
          </a:extLst>
        </xdr:cNvPr>
        <xdr:cNvSpPr/>
      </xdr:nvSpPr>
      <xdr:spPr>
        <a:xfrm>
          <a:off x="6921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149860</xdr:rowOff>
    </xdr:to>
    <xdr:cxnSp macro="">
      <xdr:nvCxnSpPr>
        <xdr:cNvPr id="255" name="直線コネクタ 254">
          <a:extLst>
            <a:ext uri="{FF2B5EF4-FFF2-40B4-BE49-F238E27FC236}">
              <a16:creationId xmlns:a16="http://schemas.microsoft.com/office/drawing/2014/main" id="{7E4A8170-2367-4968-850C-04AD0497608C}"/>
            </a:ext>
          </a:extLst>
        </xdr:cNvPr>
        <xdr:cNvCxnSpPr/>
      </xdr:nvCxnSpPr>
      <xdr:spPr>
        <a:xfrm flipV="1">
          <a:off x="6972300" y="10776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160020</xdr:rowOff>
    </xdr:from>
    <xdr:ext cx="596900" cy="259080"/>
    <xdr:sp macro="" textlink="">
      <xdr:nvSpPr>
        <xdr:cNvPr id="256" name="n_1aveValue【橋りょう・トンネル】&#10;一人当たり有形固定資産（償却資産）額">
          <a:extLst>
            <a:ext uri="{FF2B5EF4-FFF2-40B4-BE49-F238E27FC236}">
              <a16:creationId xmlns:a16="http://schemas.microsoft.com/office/drawing/2014/main" id="{92B66CEE-C1B1-4072-BB1E-4FFFBECDD197}"/>
            </a:ext>
          </a:extLst>
        </xdr:cNvPr>
        <xdr:cNvSpPr txBox="1"/>
      </xdr:nvSpPr>
      <xdr:spPr>
        <a:xfrm>
          <a:off x="9326880" y="10275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1905</xdr:rowOff>
    </xdr:from>
    <xdr:ext cx="596900" cy="259080"/>
    <xdr:sp macro="" textlink="">
      <xdr:nvSpPr>
        <xdr:cNvPr id="257" name="n_2aveValue【橋りょう・トンネル】&#10;一人当たり有形固定資産（償却資産）額">
          <a:extLst>
            <a:ext uri="{FF2B5EF4-FFF2-40B4-BE49-F238E27FC236}">
              <a16:creationId xmlns:a16="http://schemas.microsoft.com/office/drawing/2014/main" id="{2FC7EE92-929B-4F3D-AEDE-E1881CA5B948}"/>
            </a:ext>
          </a:extLst>
        </xdr:cNvPr>
        <xdr:cNvSpPr txBox="1"/>
      </xdr:nvSpPr>
      <xdr:spPr>
        <a:xfrm>
          <a:off x="8450580" y="102889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152400</xdr:rowOff>
    </xdr:from>
    <xdr:ext cx="596900" cy="259080"/>
    <xdr:sp macro="" textlink="">
      <xdr:nvSpPr>
        <xdr:cNvPr id="258" name="n_3aveValue【橋りょう・トンネル】&#10;一人当たり有形固定資産（償却資産）額">
          <a:extLst>
            <a:ext uri="{FF2B5EF4-FFF2-40B4-BE49-F238E27FC236}">
              <a16:creationId xmlns:a16="http://schemas.microsoft.com/office/drawing/2014/main" id="{3BD7322F-24AF-4AD5-A617-1EEA251DF2F1}"/>
            </a:ext>
          </a:extLst>
        </xdr:cNvPr>
        <xdr:cNvSpPr txBox="1"/>
      </xdr:nvSpPr>
      <xdr:spPr>
        <a:xfrm>
          <a:off x="7561580" y="102679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166370</xdr:rowOff>
    </xdr:from>
    <xdr:ext cx="596900" cy="257175"/>
    <xdr:sp macro="" textlink="">
      <xdr:nvSpPr>
        <xdr:cNvPr id="259" name="n_4aveValue【橋りょう・トンネル】&#10;一人当たり有形固定資産（償却資産）額">
          <a:extLst>
            <a:ext uri="{FF2B5EF4-FFF2-40B4-BE49-F238E27FC236}">
              <a16:creationId xmlns:a16="http://schemas.microsoft.com/office/drawing/2014/main" id="{401E5EFA-A495-4B5F-B0F6-229F66489164}"/>
            </a:ext>
          </a:extLst>
        </xdr:cNvPr>
        <xdr:cNvSpPr txBox="1"/>
      </xdr:nvSpPr>
      <xdr:spPr>
        <a:xfrm>
          <a:off x="6672580" y="102819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12065</xdr:rowOff>
    </xdr:from>
    <xdr:ext cx="596900" cy="259080"/>
    <xdr:sp macro="" textlink="">
      <xdr:nvSpPr>
        <xdr:cNvPr id="260" name="n_1mainValue【橋りょう・トンネル】&#10;一人当たり有形固定資産（償却資産）額">
          <a:extLst>
            <a:ext uri="{FF2B5EF4-FFF2-40B4-BE49-F238E27FC236}">
              <a16:creationId xmlns:a16="http://schemas.microsoft.com/office/drawing/2014/main" id="{B0FC9E31-E410-4592-8FE2-1B09B4EE25BF}"/>
            </a:ext>
          </a:extLst>
        </xdr:cNvPr>
        <xdr:cNvSpPr txBox="1"/>
      </xdr:nvSpPr>
      <xdr:spPr>
        <a:xfrm>
          <a:off x="9326880" y="10813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13335</xdr:rowOff>
    </xdr:from>
    <xdr:ext cx="596900" cy="259080"/>
    <xdr:sp macro="" textlink="">
      <xdr:nvSpPr>
        <xdr:cNvPr id="261" name="n_2mainValue【橋りょう・トンネル】&#10;一人当たり有形固定資産（償却資産）額">
          <a:extLst>
            <a:ext uri="{FF2B5EF4-FFF2-40B4-BE49-F238E27FC236}">
              <a16:creationId xmlns:a16="http://schemas.microsoft.com/office/drawing/2014/main" id="{66E7AC0B-5CB7-47F5-9BD4-D5DD791EFEB5}"/>
            </a:ext>
          </a:extLst>
        </xdr:cNvPr>
        <xdr:cNvSpPr txBox="1"/>
      </xdr:nvSpPr>
      <xdr:spPr>
        <a:xfrm>
          <a:off x="8450580" y="108146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145,074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17780</xdr:rowOff>
    </xdr:from>
    <xdr:ext cx="596900" cy="257175"/>
    <xdr:sp macro="" textlink="">
      <xdr:nvSpPr>
        <xdr:cNvPr id="262" name="n_3mainValue【橋りょう・トンネル】&#10;一人当たり有形固定資産（償却資産）額">
          <a:extLst>
            <a:ext uri="{FF2B5EF4-FFF2-40B4-BE49-F238E27FC236}">
              <a16:creationId xmlns:a16="http://schemas.microsoft.com/office/drawing/2014/main" id="{DE44943C-5579-463F-85F3-0F14BFEE72B1}"/>
            </a:ext>
          </a:extLst>
        </xdr:cNvPr>
        <xdr:cNvSpPr txBox="1"/>
      </xdr:nvSpPr>
      <xdr:spPr>
        <a:xfrm>
          <a:off x="7561580" y="108191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20320</xdr:rowOff>
    </xdr:from>
    <xdr:ext cx="596900" cy="257175"/>
    <xdr:sp macro="" textlink="">
      <xdr:nvSpPr>
        <xdr:cNvPr id="263" name="n_4mainValue【橋りょう・トンネル】&#10;一人当たり有形固定資産（償却資産）額">
          <a:extLst>
            <a:ext uri="{FF2B5EF4-FFF2-40B4-BE49-F238E27FC236}">
              <a16:creationId xmlns:a16="http://schemas.microsoft.com/office/drawing/2014/main" id="{AAF5DE54-C9F3-423F-BC16-B038DE41B75D}"/>
            </a:ext>
          </a:extLst>
        </xdr:cNvPr>
        <xdr:cNvSpPr txBox="1"/>
      </xdr:nvSpPr>
      <xdr:spPr>
        <a:xfrm>
          <a:off x="6672580" y="10821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A2D011E-7687-4A7C-B49D-2D1430989F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6B2C7C-8EBA-4603-91AC-A49F31548613}"/>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8FBA760-AC56-4E6A-963A-66E329EBC0A1}"/>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5DFE4EF-258B-4317-B017-1416ECCCE9E6}"/>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55DDB4-48A2-4BA3-AA20-EC3EEB959E63}"/>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F3BB30A-CA92-455E-BD6E-E93BD7F93AC7}"/>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29BAF9E-5003-406B-87B4-74A622AD75AD}"/>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60B0813-115D-46CB-893C-F0087BED31B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5DA5FCB-C52F-490E-B1C1-02F8FEEE57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E4D584B3-5734-4DB7-AB00-6DD0DFA3B2AB}"/>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86CBA35-CF3C-4831-987F-8744B25CBDFA}"/>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7087D7CF-ABD0-493A-B143-49BA91D42F82}"/>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EEE044DA-85EE-48F4-A1D5-E976CA920CE3}"/>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9499A3E8-35CB-4AC5-ABC3-C7D0FF648C5D}"/>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198C3824-9DE6-4E37-A855-F885A791FBBC}"/>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D6105A4-833A-4699-8EC5-00661E0EA10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EE949B38-3282-4B36-9BC9-5D486A04AE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660ED4D9-4678-4EDA-B7B4-7F38EE2AF353}"/>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590685D4-C44B-40F3-AB27-960A72278911}"/>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809E756-C21A-4D25-9DF9-6E5E8474BD7D}"/>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5999BFC-3647-45EF-A2EA-B807E9766F1F}"/>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0582485-156C-4D0F-9F8E-AFBC4B37FB9C}"/>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79BD4EC8-DBFA-400B-B2E5-4580993F2963}"/>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021A366-E46A-4BB7-8988-4C56CAF50F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75F4BA0F-8CD0-4AD7-B5C8-31B6BD1AC2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E3EE280-5D9B-486D-8D75-B7A30424FA5C}"/>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56D87582-05CF-4F72-8E59-D3E04845702D}"/>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C03822D9-2A6D-4E21-BE17-07FEE71FC7C3}"/>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C42DA05-D4F2-44A2-8A8D-38756433A897}"/>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3419C7D-68D9-4D9B-A71C-4C4B3A33B68C}"/>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2C9DF95F-A968-43FB-BC7E-3E7A1DC95C56}"/>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AC54013F-E87D-4C39-BD28-BF4F17B4D2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76B07C3-59A4-4DC5-95DA-E2D999B5EA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1C62B41C-8D91-476C-8ECF-77B586A8D2D5}"/>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7F0A58A-B9B4-4BD7-AF38-89E9EFDC0353}"/>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9C35574-F512-4CB7-A21A-8CB8997368C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A36EBA4D-B836-4322-BDA1-281F7EF6686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7DF01911-41E1-4E54-965D-7C46B78A361A}"/>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4C03BFA-B835-4EAB-87CA-5ED733F4F792}"/>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CEDACA7-444C-4DEC-9B9D-5183D464C92F}"/>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04" name="テキスト ボックス 303">
          <a:extLst>
            <a:ext uri="{FF2B5EF4-FFF2-40B4-BE49-F238E27FC236}">
              <a16:creationId xmlns:a16="http://schemas.microsoft.com/office/drawing/2014/main" id="{F641BD23-36C9-444D-809D-D5320F1AF55A}"/>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108072FE-13AC-4E6B-8CC9-0130DD60D6F9}"/>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306" name="テキスト ボックス 305">
          <a:extLst>
            <a:ext uri="{FF2B5EF4-FFF2-40B4-BE49-F238E27FC236}">
              <a16:creationId xmlns:a16="http://schemas.microsoft.com/office/drawing/2014/main" id="{A94E5817-1596-4601-9D0F-B75E17FB3D2E}"/>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a:extLst>
            <a:ext uri="{FF2B5EF4-FFF2-40B4-BE49-F238E27FC236}">
              <a16:creationId xmlns:a16="http://schemas.microsoft.com/office/drawing/2014/main" id="{122F039D-04DF-49DB-BEBB-21FBFBB1AA69}"/>
            </a:ext>
          </a:extLst>
        </xdr:cNvPr>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5455" cy="259080"/>
    <xdr:sp macro="" textlink="">
      <xdr:nvSpPr>
        <xdr:cNvPr id="308" name="テキスト ボックス 307">
          <a:extLst>
            <a:ext uri="{FF2B5EF4-FFF2-40B4-BE49-F238E27FC236}">
              <a16:creationId xmlns:a16="http://schemas.microsoft.com/office/drawing/2014/main" id="{3D20753A-E4ED-48C8-BE01-6D692ECEFB38}"/>
            </a:ext>
          </a:extLst>
        </xdr:cNvPr>
        <xdr:cNvSpPr txBox="1"/>
      </xdr:nvSpPr>
      <xdr:spPr>
        <a:xfrm>
          <a:off x="11978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a:extLst>
            <a:ext uri="{FF2B5EF4-FFF2-40B4-BE49-F238E27FC236}">
              <a16:creationId xmlns:a16="http://schemas.microsoft.com/office/drawing/2014/main" id="{845EE344-39A5-4B2E-9D01-567A04CC9BA0}"/>
            </a:ext>
          </a:extLst>
        </xdr:cNvPr>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310" name="テキスト ボックス 309">
          <a:extLst>
            <a:ext uri="{FF2B5EF4-FFF2-40B4-BE49-F238E27FC236}">
              <a16:creationId xmlns:a16="http://schemas.microsoft.com/office/drawing/2014/main" id="{1ADD13D6-BD0C-4B53-A34E-CF6A303E4403}"/>
            </a:ext>
          </a:extLst>
        </xdr:cNvPr>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a:extLst>
            <a:ext uri="{FF2B5EF4-FFF2-40B4-BE49-F238E27FC236}">
              <a16:creationId xmlns:a16="http://schemas.microsoft.com/office/drawing/2014/main" id="{DD862A64-9B53-4A92-80E2-11AB84181903}"/>
            </a:ext>
          </a:extLst>
        </xdr:cNvPr>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312" name="テキスト ボックス 311">
          <a:extLst>
            <a:ext uri="{FF2B5EF4-FFF2-40B4-BE49-F238E27FC236}">
              <a16:creationId xmlns:a16="http://schemas.microsoft.com/office/drawing/2014/main" id="{8E46BBE6-B683-4577-93D2-CA434446E758}"/>
            </a:ext>
          </a:extLst>
        </xdr:cNvPr>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a:extLst>
            <a:ext uri="{FF2B5EF4-FFF2-40B4-BE49-F238E27FC236}">
              <a16:creationId xmlns:a16="http://schemas.microsoft.com/office/drawing/2014/main" id="{9301E092-D1DB-4BB1-84A8-2FAB0D49DF63}"/>
            </a:ext>
          </a:extLst>
        </xdr:cNvPr>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314" name="テキスト ボックス 313">
          <a:extLst>
            <a:ext uri="{FF2B5EF4-FFF2-40B4-BE49-F238E27FC236}">
              <a16:creationId xmlns:a16="http://schemas.microsoft.com/office/drawing/2014/main" id="{E8AF995B-2DE5-464B-8192-32B9799BB8A7}"/>
            </a:ext>
          </a:extLst>
        </xdr:cNvPr>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93C8763B-C638-4D4A-A999-07118AB615D5}"/>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316" name="テキスト ボックス 315">
          <a:extLst>
            <a:ext uri="{FF2B5EF4-FFF2-40B4-BE49-F238E27FC236}">
              <a16:creationId xmlns:a16="http://schemas.microsoft.com/office/drawing/2014/main" id="{494C6D67-6B40-4862-B7B1-305A582A53F2}"/>
            </a:ext>
          </a:extLst>
        </xdr:cNvPr>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29915756-4F4A-4CAF-B35A-DB1842EE04D4}"/>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121920</xdr:rowOff>
    </xdr:from>
    <xdr:to>
      <xdr:col>85</xdr:col>
      <xdr:colOff>126365</xdr:colOff>
      <xdr:row>41</xdr:row>
      <xdr:rowOff>133350</xdr:rowOff>
    </xdr:to>
    <xdr:cxnSp macro="">
      <xdr:nvCxnSpPr>
        <xdr:cNvPr id="318" name="直線コネクタ 317">
          <a:extLst>
            <a:ext uri="{FF2B5EF4-FFF2-40B4-BE49-F238E27FC236}">
              <a16:creationId xmlns:a16="http://schemas.microsoft.com/office/drawing/2014/main" id="{014446AB-1E13-46CD-8BD8-1219DE27C40D}"/>
            </a:ext>
          </a:extLst>
        </xdr:cNvPr>
        <xdr:cNvCxnSpPr/>
      </xdr:nvCxnSpPr>
      <xdr:spPr>
        <a:xfrm flipV="1">
          <a:off x="16318865" y="57797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137160</xdr:rowOff>
    </xdr:from>
    <xdr:ext cx="469900" cy="259080"/>
    <xdr:sp macro="" textlink="">
      <xdr:nvSpPr>
        <xdr:cNvPr id="319" name="【認定こども園・幼稚園・保育所】&#10;有形固定資産減価償却率最小値テキスト">
          <a:extLst>
            <a:ext uri="{FF2B5EF4-FFF2-40B4-BE49-F238E27FC236}">
              <a16:creationId xmlns:a16="http://schemas.microsoft.com/office/drawing/2014/main" id="{40C7C9B8-576E-45D0-82D2-976DB10C8FE7}"/>
            </a:ext>
          </a:extLst>
        </xdr:cNvPr>
        <xdr:cNvSpPr txBox="1"/>
      </xdr:nvSpPr>
      <xdr:spPr>
        <a:xfrm>
          <a:off x="16357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0" name="直線コネクタ 319">
          <a:extLst>
            <a:ext uri="{FF2B5EF4-FFF2-40B4-BE49-F238E27FC236}">
              <a16:creationId xmlns:a16="http://schemas.microsoft.com/office/drawing/2014/main" id="{728D737F-1D49-4287-B866-A06E04080FD6}"/>
            </a:ext>
          </a:extLst>
        </xdr:cNvPr>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68580</xdr:rowOff>
    </xdr:from>
    <xdr:ext cx="405130" cy="259080"/>
    <xdr:sp macro="" textlink="">
      <xdr:nvSpPr>
        <xdr:cNvPr id="321" name="【認定こども園・幼稚園・保育所】&#10;有形固定資産減価償却率最大値テキスト">
          <a:extLst>
            <a:ext uri="{FF2B5EF4-FFF2-40B4-BE49-F238E27FC236}">
              <a16:creationId xmlns:a16="http://schemas.microsoft.com/office/drawing/2014/main" id="{8F2AD3E6-B84D-4713-8657-DAD790DFE5B1}"/>
            </a:ext>
          </a:extLst>
        </xdr:cNvPr>
        <xdr:cNvSpPr txBox="1"/>
      </xdr:nvSpPr>
      <xdr:spPr>
        <a:xfrm>
          <a:off x="16357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322" name="直線コネクタ 321">
          <a:extLst>
            <a:ext uri="{FF2B5EF4-FFF2-40B4-BE49-F238E27FC236}">
              <a16:creationId xmlns:a16="http://schemas.microsoft.com/office/drawing/2014/main" id="{627B123A-3AF4-4D78-BE8F-07B7473D1A46}"/>
            </a:ext>
          </a:extLst>
        </xdr:cNvPr>
        <xdr:cNvCxnSpPr/>
      </xdr:nvCxnSpPr>
      <xdr:spPr>
        <a:xfrm>
          <a:off x="16230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109220</xdr:rowOff>
    </xdr:from>
    <xdr:ext cx="405130" cy="257175"/>
    <xdr:sp macro="" textlink="">
      <xdr:nvSpPr>
        <xdr:cNvPr id="323" name="【認定こども園・幼稚園・保育所】&#10;有形固定資産減価償却率平均値テキスト">
          <a:extLst>
            <a:ext uri="{FF2B5EF4-FFF2-40B4-BE49-F238E27FC236}">
              <a16:creationId xmlns:a16="http://schemas.microsoft.com/office/drawing/2014/main" id="{5CBC0F92-CAD4-4187-80A8-250778443725}"/>
            </a:ext>
          </a:extLst>
        </xdr:cNvPr>
        <xdr:cNvSpPr txBox="1"/>
      </xdr:nvSpPr>
      <xdr:spPr>
        <a:xfrm>
          <a:off x="16357600" y="62814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130810</xdr:rowOff>
    </xdr:from>
    <xdr:to>
      <xdr:col>85</xdr:col>
      <xdr:colOff>177800</xdr:colOff>
      <xdr:row>37</xdr:row>
      <xdr:rowOff>60960</xdr:rowOff>
    </xdr:to>
    <xdr:sp macro="" textlink="">
      <xdr:nvSpPr>
        <xdr:cNvPr id="324" name="フローチャート: 判断 323">
          <a:extLst>
            <a:ext uri="{FF2B5EF4-FFF2-40B4-BE49-F238E27FC236}">
              <a16:creationId xmlns:a16="http://schemas.microsoft.com/office/drawing/2014/main" id="{13BFA9E9-7CBD-4216-B943-4A20B3652643}"/>
            </a:ext>
          </a:extLst>
        </xdr:cNvPr>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41275</xdr:rowOff>
    </xdr:from>
    <xdr:to>
      <xdr:col>81</xdr:col>
      <xdr:colOff>101600</xdr:colOff>
      <xdr:row>36</xdr:row>
      <xdr:rowOff>143510</xdr:rowOff>
    </xdr:to>
    <xdr:sp macro="" textlink="">
      <xdr:nvSpPr>
        <xdr:cNvPr id="325" name="フローチャート: 判断 324">
          <a:extLst>
            <a:ext uri="{FF2B5EF4-FFF2-40B4-BE49-F238E27FC236}">
              <a16:creationId xmlns:a16="http://schemas.microsoft.com/office/drawing/2014/main" id="{B527579C-D3DB-4337-A40D-B18177C2C5BE}"/>
            </a:ext>
          </a:extLst>
        </xdr:cNvPr>
        <xdr:cNvSpPr/>
      </xdr:nvSpPr>
      <xdr:spPr>
        <a:xfrm>
          <a:off x="1543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326" name="フローチャート: 判断 325">
          <a:extLst>
            <a:ext uri="{FF2B5EF4-FFF2-40B4-BE49-F238E27FC236}">
              <a16:creationId xmlns:a16="http://schemas.microsoft.com/office/drawing/2014/main" id="{1C988353-883A-4402-B153-C992956A5DC4}"/>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39370</xdr:rowOff>
    </xdr:from>
    <xdr:to>
      <xdr:col>72</xdr:col>
      <xdr:colOff>38100</xdr:colOff>
      <xdr:row>36</xdr:row>
      <xdr:rowOff>140970</xdr:rowOff>
    </xdr:to>
    <xdr:sp macro="" textlink="">
      <xdr:nvSpPr>
        <xdr:cNvPr id="327" name="フローチャート: 判断 326">
          <a:extLst>
            <a:ext uri="{FF2B5EF4-FFF2-40B4-BE49-F238E27FC236}">
              <a16:creationId xmlns:a16="http://schemas.microsoft.com/office/drawing/2014/main" id="{2339CD5A-4C1C-4B5C-9B63-AAA2C8585D93}"/>
            </a:ext>
          </a:extLst>
        </xdr:cNvPr>
        <xdr:cNvSpPr/>
      </xdr:nvSpPr>
      <xdr:spPr>
        <a:xfrm>
          <a:off x="13652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6985</xdr:rowOff>
    </xdr:from>
    <xdr:to>
      <xdr:col>67</xdr:col>
      <xdr:colOff>101600</xdr:colOff>
      <xdr:row>36</xdr:row>
      <xdr:rowOff>109220</xdr:rowOff>
    </xdr:to>
    <xdr:sp macro="" textlink="">
      <xdr:nvSpPr>
        <xdr:cNvPr id="328" name="フローチャート: 判断 327">
          <a:extLst>
            <a:ext uri="{FF2B5EF4-FFF2-40B4-BE49-F238E27FC236}">
              <a16:creationId xmlns:a16="http://schemas.microsoft.com/office/drawing/2014/main" id="{25595704-F19F-4069-B3DD-F7CEA93501E2}"/>
            </a:ext>
          </a:extLst>
        </xdr:cNvPr>
        <xdr:cNvSpPr/>
      </xdr:nvSpPr>
      <xdr:spPr>
        <a:xfrm>
          <a:off x="12763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9" name="テキスト ボックス 328">
          <a:extLst>
            <a:ext uri="{FF2B5EF4-FFF2-40B4-BE49-F238E27FC236}">
              <a16:creationId xmlns:a16="http://schemas.microsoft.com/office/drawing/2014/main" id="{3C64DA0B-9242-4E0A-9FFE-7203D77585D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0" name="テキスト ボックス 329">
          <a:extLst>
            <a:ext uri="{FF2B5EF4-FFF2-40B4-BE49-F238E27FC236}">
              <a16:creationId xmlns:a16="http://schemas.microsoft.com/office/drawing/2014/main" id="{37B93D89-C542-47C0-91C0-5532A84FE0DD}"/>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1" name="テキスト ボックス 330">
          <a:extLst>
            <a:ext uri="{FF2B5EF4-FFF2-40B4-BE49-F238E27FC236}">
              <a16:creationId xmlns:a16="http://schemas.microsoft.com/office/drawing/2014/main" id="{FB1D35C0-7C75-4CF4-A364-DE0DCDFB22D2}"/>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2" name="テキスト ボックス 331">
          <a:extLst>
            <a:ext uri="{FF2B5EF4-FFF2-40B4-BE49-F238E27FC236}">
              <a16:creationId xmlns:a16="http://schemas.microsoft.com/office/drawing/2014/main" id="{D4E1BE58-08B8-40F5-9E2F-E5914A8686C7}"/>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3" name="テキスト ボックス 332">
          <a:extLst>
            <a:ext uri="{FF2B5EF4-FFF2-40B4-BE49-F238E27FC236}">
              <a16:creationId xmlns:a16="http://schemas.microsoft.com/office/drawing/2014/main" id="{CD3E6342-AF59-412F-A9A8-49A1B75A14F8}"/>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167005</xdr:rowOff>
    </xdr:from>
    <xdr:to>
      <xdr:col>85</xdr:col>
      <xdr:colOff>177800</xdr:colOff>
      <xdr:row>35</xdr:row>
      <xdr:rowOff>97790</xdr:rowOff>
    </xdr:to>
    <xdr:sp macro="" textlink="">
      <xdr:nvSpPr>
        <xdr:cNvPr id="334" name="楕円 333">
          <a:extLst>
            <a:ext uri="{FF2B5EF4-FFF2-40B4-BE49-F238E27FC236}">
              <a16:creationId xmlns:a16="http://schemas.microsoft.com/office/drawing/2014/main" id="{3747399C-49B3-4390-98CC-B0D701454601}"/>
            </a:ext>
          </a:extLst>
        </xdr:cNvPr>
        <xdr:cNvSpPr/>
      </xdr:nvSpPr>
      <xdr:spPr>
        <a:xfrm>
          <a:off x="162687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18415</xdr:rowOff>
    </xdr:from>
    <xdr:ext cx="405130" cy="257175"/>
    <xdr:sp macro="" textlink="">
      <xdr:nvSpPr>
        <xdr:cNvPr id="335" name="【認定こども園・幼稚園・保育所】&#10;有形固定資産減価償却率該当値テキスト">
          <a:extLst>
            <a:ext uri="{FF2B5EF4-FFF2-40B4-BE49-F238E27FC236}">
              <a16:creationId xmlns:a16="http://schemas.microsoft.com/office/drawing/2014/main" id="{F7B5C3B4-EDFA-42DC-A839-9FD231BE34F5}"/>
            </a:ext>
          </a:extLst>
        </xdr:cNvPr>
        <xdr:cNvSpPr txBox="1"/>
      </xdr:nvSpPr>
      <xdr:spPr>
        <a:xfrm>
          <a:off x="16357600" y="58477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167005</xdr:rowOff>
    </xdr:from>
    <xdr:to>
      <xdr:col>81</xdr:col>
      <xdr:colOff>101600</xdr:colOff>
      <xdr:row>35</xdr:row>
      <xdr:rowOff>97790</xdr:rowOff>
    </xdr:to>
    <xdr:sp macro="" textlink="">
      <xdr:nvSpPr>
        <xdr:cNvPr id="336" name="楕円 335">
          <a:extLst>
            <a:ext uri="{FF2B5EF4-FFF2-40B4-BE49-F238E27FC236}">
              <a16:creationId xmlns:a16="http://schemas.microsoft.com/office/drawing/2014/main" id="{40FA43C9-3168-4517-B426-BF14EE870144}"/>
            </a:ext>
          </a:extLst>
        </xdr:cNvPr>
        <xdr:cNvSpPr/>
      </xdr:nvSpPr>
      <xdr:spPr>
        <a:xfrm>
          <a:off x="15430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46355</xdr:rowOff>
    </xdr:from>
    <xdr:to>
      <xdr:col>85</xdr:col>
      <xdr:colOff>127000</xdr:colOff>
      <xdr:row>35</xdr:row>
      <xdr:rowOff>46355</xdr:rowOff>
    </xdr:to>
    <xdr:cxnSp macro="">
      <xdr:nvCxnSpPr>
        <xdr:cNvPr id="337" name="直線コネクタ 336">
          <a:extLst>
            <a:ext uri="{FF2B5EF4-FFF2-40B4-BE49-F238E27FC236}">
              <a16:creationId xmlns:a16="http://schemas.microsoft.com/office/drawing/2014/main" id="{FCC62718-A629-457A-A667-99738C4CFF14}"/>
            </a:ext>
          </a:extLst>
        </xdr:cNvPr>
        <xdr:cNvCxnSpPr/>
      </xdr:nvCxnSpPr>
      <xdr:spPr>
        <a:xfrm>
          <a:off x="15481300" y="60471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66675</xdr:rowOff>
    </xdr:from>
    <xdr:to>
      <xdr:col>76</xdr:col>
      <xdr:colOff>165100</xdr:colOff>
      <xdr:row>34</xdr:row>
      <xdr:rowOff>168275</xdr:rowOff>
    </xdr:to>
    <xdr:sp macro="" textlink="">
      <xdr:nvSpPr>
        <xdr:cNvPr id="338" name="楕円 337">
          <a:extLst>
            <a:ext uri="{FF2B5EF4-FFF2-40B4-BE49-F238E27FC236}">
              <a16:creationId xmlns:a16="http://schemas.microsoft.com/office/drawing/2014/main" id="{056D95E7-4798-4EC3-B95C-C86AD4F008C9}"/>
            </a:ext>
          </a:extLst>
        </xdr:cNvPr>
        <xdr:cNvSpPr/>
      </xdr:nvSpPr>
      <xdr:spPr>
        <a:xfrm>
          <a:off x="145415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117475</xdr:rowOff>
    </xdr:from>
    <xdr:to>
      <xdr:col>81</xdr:col>
      <xdr:colOff>50800</xdr:colOff>
      <xdr:row>35</xdr:row>
      <xdr:rowOff>46355</xdr:rowOff>
    </xdr:to>
    <xdr:cxnSp macro="">
      <xdr:nvCxnSpPr>
        <xdr:cNvPr id="339" name="直線コネクタ 338">
          <a:extLst>
            <a:ext uri="{FF2B5EF4-FFF2-40B4-BE49-F238E27FC236}">
              <a16:creationId xmlns:a16="http://schemas.microsoft.com/office/drawing/2014/main" id="{1A76FCB3-9B6D-464A-9698-96A103C4D757}"/>
            </a:ext>
          </a:extLst>
        </xdr:cNvPr>
        <xdr:cNvCxnSpPr/>
      </xdr:nvCxnSpPr>
      <xdr:spPr>
        <a:xfrm>
          <a:off x="14592300" y="594677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9525</xdr:rowOff>
    </xdr:from>
    <xdr:to>
      <xdr:col>72</xdr:col>
      <xdr:colOff>38100</xdr:colOff>
      <xdr:row>34</xdr:row>
      <xdr:rowOff>111125</xdr:rowOff>
    </xdr:to>
    <xdr:sp macro="" textlink="">
      <xdr:nvSpPr>
        <xdr:cNvPr id="340" name="楕円 339">
          <a:extLst>
            <a:ext uri="{FF2B5EF4-FFF2-40B4-BE49-F238E27FC236}">
              <a16:creationId xmlns:a16="http://schemas.microsoft.com/office/drawing/2014/main" id="{455379BC-F75C-4532-8B18-03E259170AD3}"/>
            </a:ext>
          </a:extLst>
        </xdr:cNvPr>
        <xdr:cNvSpPr/>
      </xdr:nvSpPr>
      <xdr:spPr>
        <a:xfrm>
          <a:off x="13652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60325</xdr:rowOff>
    </xdr:from>
    <xdr:to>
      <xdr:col>76</xdr:col>
      <xdr:colOff>114300</xdr:colOff>
      <xdr:row>34</xdr:row>
      <xdr:rowOff>117475</xdr:rowOff>
    </xdr:to>
    <xdr:cxnSp macro="">
      <xdr:nvCxnSpPr>
        <xdr:cNvPr id="341" name="直線コネクタ 340">
          <a:extLst>
            <a:ext uri="{FF2B5EF4-FFF2-40B4-BE49-F238E27FC236}">
              <a16:creationId xmlns:a16="http://schemas.microsoft.com/office/drawing/2014/main" id="{5FD0969C-2503-432F-8297-4195CCD527A9}"/>
            </a:ext>
          </a:extLst>
        </xdr:cNvPr>
        <xdr:cNvCxnSpPr/>
      </xdr:nvCxnSpPr>
      <xdr:spPr>
        <a:xfrm>
          <a:off x="13703300" y="5889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167005</xdr:rowOff>
    </xdr:from>
    <xdr:to>
      <xdr:col>67</xdr:col>
      <xdr:colOff>101600</xdr:colOff>
      <xdr:row>35</xdr:row>
      <xdr:rowOff>97790</xdr:rowOff>
    </xdr:to>
    <xdr:sp macro="" textlink="">
      <xdr:nvSpPr>
        <xdr:cNvPr id="342" name="楕円 341">
          <a:extLst>
            <a:ext uri="{FF2B5EF4-FFF2-40B4-BE49-F238E27FC236}">
              <a16:creationId xmlns:a16="http://schemas.microsoft.com/office/drawing/2014/main" id="{EC43C525-AC52-487D-92CE-6483DB9AA44F}"/>
            </a:ext>
          </a:extLst>
        </xdr:cNvPr>
        <xdr:cNvSpPr/>
      </xdr:nvSpPr>
      <xdr:spPr>
        <a:xfrm>
          <a:off x="12763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60325</xdr:rowOff>
    </xdr:from>
    <xdr:to>
      <xdr:col>71</xdr:col>
      <xdr:colOff>177800</xdr:colOff>
      <xdr:row>35</xdr:row>
      <xdr:rowOff>46355</xdr:rowOff>
    </xdr:to>
    <xdr:cxnSp macro="">
      <xdr:nvCxnSpPr>
        <xdr:cNvPr id="343" name="直線コネクタ 342">
          <a:extLst>
            <a:ext uri="{FF2B5EF4-FFF2-40B4-BE49-F238E27FC236}">
              <a16:creationId xmlns:a16="http://schemas.microsoft.com/office/drawing/2014/main" id="{75AEA589-5C2D-40D8-AC28-161016BDBED6}"/>
            </a:ext>
          </a:extLst>
        </xdr:cNvPr>
        <xdr:cNvCxnSpPr/>
      </xdr:nvCxnSpPr>
      <xdr:spPr>
        <a:xfrm flipV="1">
          <a:off x="12814300" y="588962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133985</xdr:rowOff>
    </xdr:from>
    <xdr:ext cx="405130" cy="257175"/>
    <xdr:sp macro="" textlink="">
      <xdr:nvSpPr>
        <xdr:cNvPr id="344" name="n_1aveValue【認定こども園・幼稚園・保育所】&#10;有形固定資産減価償却率">
          <a:extLst>
            <a:ext uri="{FF2B5EF4-FFF2-40B4-BE49-F238E27FC236}">
              <a16:creationId xmlns:a16="http://schemas.microsoft.com/office/drawing/2014/main" id="{0A0FC118-37FE-493B-AC7D-94DEE50D5F69}"/>
            </a:ext>
          </a:extLst>
        </xdr:cNvPr>
        <xdr:cNvSpPr txBox="1"/>
      </xdr:nvSpPr>
      <xdr:spPr>
        <a:xfrm>
          <a:off x="15266035" y="63061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83820</xdr:rowOff>
    </xdr:from>
    <xdr:ext cx="403225" cy="259080"/>
    <xdr:sp macro="" textlink="">
      <xdr:nvSpPr>
        <xdr:cNvPr id="345" name="n_2aveValue【認定こども園・幼稚園・保育所】&#10;有形固定資産減価償却率">
          <a:extLst>
            <a:ext uri="{FF2B5EF4-FFF2-40B4-BE49-F238E27FC236}">
              <a16:creationId xmlns:a16="http://schemas.microsoft.com/office/drawing/2014/main" id="{F8831BBB-082C-4DB9-A8A7-25A55DFB42EA}"/>
            </a:ext>
          </a:extLst>
        </xdr:cNvPr>
        <xdr:cNvSpPr txBox="1"/>
      </xdr:nvSpPr>
      <xdr:spPr>
        <a:xfrm>
          <a:off x="14389735" y="6256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132080</xdr:rowOff>
    </xdr:from>
    <xdr:ext cx="403225" cy="257175"/>
    <xdr:sp macro="" textlink="">
      <xdr:nvSpPr>
        <xdr:cNvPr id="346" name="n_3aveValue【認定こども園・幼稚園・保育所】&#10;有形固定資産減価償却率">
          <a:extLst>
            <a:ext uri="{FF2B5EF4-FFF2-40B4-BE49-F238E27FC236}">
              <a16:creationId xmlns:a16="http://schemas.microsoft.com/office/drawing/2014/main" id="{53D42BA8-D263-44FB-917B-A9340CCF8EEB}"/>
            </a:ext>
          </a:extLst>
        </xdr:cNvPr>
        <xdr:cNvSpPr txBox="1"/>
      </xdr:nvSpPr>
      <xdr:spPr>
        <a:xfrm>
          <a:off x="13500735" y="6304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99695</xdr:rowOff>
    </xdr:from>
    <xdr:ext cx="403225" cy="257175"/>
    <xdr:sp macro="" textlink="">
      <xdr:nvSpPr>
        <xdr:cNvPr id="347" name="n_4aveValue【認定こども園・幼稚園・保育所】&#10;有形固定資産減価償却率">
          <a:extLst>
            <a:ext uri="{FF2B5EF4-FFF2-40B4-BE49-F238E27FC236}">
              <a16:creationId xmlns:a16="http://schemas.microsoft.com/office/drawing/2014/main" id="{DFB8F8E6-4594-4F97-8C17-6E162BF05959}"/>
            </a:ext>
          </a:extLst>
        </xdr:cNvPr>
        <xdr:cNvSpPr txBox="1"/>
      </xdr:nvSpPr>
      <xdr:spPr>
        <a:xfrm>
          <a:off x="12611735" y="627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113665</xdr:rowOff>
    </xdr:from>
    <xdr:ext cx="405130" cy="258445"/>
    <xdr:sp macro="" textlink="">
      <xdr:nvSpPr>
        <xdr:cNvPr id="348" name="n_1mainValue【認定こども園・幼稚園・保育所】&#10;有形固定資産減価償却率">
          <a:extLst>
            <a:ext uri="{FF2B5EF4-FFF2-40B4-BE49-F238E27FC236}">
              <a16:creationId xmlns:a16="http://schemas.microsoft.com/office/drawing/2014/main" id="{0D83ECCA-5634-4224-B685-29C3FA53C299}"/>
            </a:ext>
          </a:extLst>
        </xdr:cNvPr>
        <xdr:cNvSpPr txBox="1"/>
      </xdr:nvSpPr>
      <xdr:spPr>
        <a:xfrm>
          <a:off x="15266035" y="5771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13335</xdr:rowOff>
    </xdr:from>
    <xdr:ext cx="403225" cy="259080"/>
    <xdr:sp macro="" textlink="">
      <xdr:nvSpPr>
        <xdr:cNvPr id="349" name="n_2mainValue【認定こども園・幼稚園・保育所】&#10;有形固定資産減価償却率">
          <a:extLst>
            <a:ext uri="{FF2B5EF4-FFF2-40B4-BE49-F238E27FC236}">
              <a16:creationId xmlns:a16="http://schemas.microsoft.com/office/drawing/2014/main" id="{9835F923-AA3A-4DFA-8074-DDA9CEC5406C}"/>
            </a:ext>
          </a:extLst>
        </xdr:cNvPr>
        <xdr:cNvSpPr txBox="1"/>
      </xdr:nvSpPr>
      <xdr:spPr>
        <a:xfrm>
          <a:off x="14389735" y="5671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127635</xdr:rowOff>
    </xdr:from>
    <xdr:ext cx="403225" cy="259080"/>
    <xdr:sp macro="" textlink="">
      <xdr:nvSpPr>
        <xdr:cNvPr id="350" name="n_3mainValue【認定こども園・幼稚園・保育所】&#10;有形固定資産減価償却率">
          <a:extLst>
            <a:ext uri="{FF2B5EF4-FFF2-40B4-BE49-F238E27FC236}">
              <a16:creationId xmlns:a16="http://schemas.microsoft.com/office/drawing/2014/main" id="{57E6A059-A11F-4F6E-B75E-31033684ECA8}"/>
            </a:ext>
          </a:extLst>
        </xdr:cNvPr>
        <xdr:cNvSpPr txBox="1"/>
      </xdr:nvSpPr>
      <xdr:spPr>
        <a:xfrm>
          <a:off x="13500735" y="5614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113665</xdr:rowOff>
    </xdr:from>
    <xdr:ext cx="403225" cy="258445"/>
    <xdr:sp macro="" textlink="">
      <xdr:nvSpPr>
        <xdr:cNvPr id="351" name="n_4mainValue【認定こども園・幼稚園・保育所】&#10;有形固定資産減価償却率">
          <a:extLst>
            <a:ext uri="{FF2B5EF4-FFF2-40B4-BE49-F238E27FC236}">
              <a16:creationId xmlns:a16="http://schemas.microsoft.com/office/drawing/2014/main" id="{DDB7FF59-B320-43A0-961D-055326230D30}"/>
            </a:ext>
          </a:extLst>
        </xdr:cNvPr>
        <xdr:cNvSpPr txBox="1"/>
      </xdr:nvSpPr>
      <xdr:spPr>
        <a:xfrm>
          <a:off x="12611735" y="57715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30CFBF27-DF95-4489-B46B-B2BCE24804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525F5F03-FAE6-4277-B084-6344F72DAD0C}"/>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4F92FA0A-15A8-42B4-BC17-2874E3887CDB}"/>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AA6D680A-F93F-4138-A20B-D2851F8B331A}"/>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2DF600C4-73F4-4BEE-A2DF-6FAC919AFD58}"/>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6CCC933A-FDF6-4286-8195-7BD2A87591AB}"/>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47432C9-D197-41A7-9911-FDB03F773B39}"/>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C6745825-252C-43CE-A729-E79214BE0193}"/>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360" name="テキスト ボックス 359">
          <a:extLst>
            <a:ext uri="{FF2B5EF4-FFF2-40B4-BE49-F238E27FC236}">
              <a16:creationId xmlns:a16="http://schemas.microsoft.com/office/drawing/2014/main" id="{BC979B87-AC05-43FE-90FC-18089B325FC7}"/>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43A52E20-5F3F-4E1C-955E-D7756190BEEE}"/>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8CCE4F7E-2BD7-4A06-969A-84067663BA4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5455" cy="259080"/>
    <xdr:sp macro="" textlink="">
      <xdr:nvSpPr>
        <xdr:cNvPr id="363" name="テキスト ボックス 362">
          <a:extLst>
            <a:ext uri="{FF2B5EF4-FFF2-40B4-BE49-F238E27FC236}">
              <a16:creationId xmlns:a16="http://schemas.microsoft.com/office/drawing/2014/main" id="{22070F3F-12E5-49F0-B9E5-06A2C16C9310}"/>
            </a:ext>
          </a:extLst>
        </xdr:cNvPr>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F3E5ACF1-A248-48B2-9DAA-F6AC23C6A903}"/>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5455" cy="259080"/>
    <xdr:sp macro="" textlink="">
      <xdr:nvSpPr>
        <xdr:cNvPr id="365" name="テキスト ボックス 364">
          <a:extLst>
            <a:ext uri="{FF2B5EF4-FFF2-40B4-BE49-F238E27FC236}">
              <a16:creationId xmlns:a16="http://schemas.microsoft.com/office/drawing/2014/main" id="{C0BBA915-894A-47DE-BE06-CC8C3AF7DF3A}"/>
            </a:ext>
          </a:extLst>
        </xdr:cNvPr>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A0558F5C-5346-4D6D-B037-A36970BEF596}"/>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5455" cy="259080"/>
    <xdr:sp macro="" textlink="">
      <xdr:nvSpPr>
        <xdr:cNvPr id="367" name="テキスト ボックス 366">
          <a:extLst>
            <a:ext uri="{FF2B5EF4-FFF2-40B4-BE49-F238E27FC236}">
              <a16:creationId xmlns:a16="http://schemas.microsoft.com/office/drawing/2014/main" id="{E7F256F7-3514-4012-BC52-77DF6068F68A}"/>
            </a:ext>
          </a:extLst>
        </xdr:cNvPr>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E8164804-6B9F-48DB-A081-EC0703E67B42}"/>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5455" cy="259080"/>
    <xdr:sp macro="" textlink="">
      <xdr:nvSpPr>
        <xdr:cNvPr id="369" name="テキスト ボックス 368">
          <a:extLst>
            <a:ext uri="{FF2B5EF4-FFF2-40B4-BE49-F238E27FC236}">
              <a16:creationId xmlns:a16="http://schemas.microsoft.com/office/drawing/2014/main" id="{8FC72BA6-0A4D-4841-B84A-BFAE4172A573}"/>
            </a:ext>
          </a:extLst>
        </xdr:cNvPr>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DC0180DA-14CB-4F28-BB07-32CF89059766}"/>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371" name="テキスト ボックス 370">
          <a:extLst>
            <a:ext uri="{FF2B5EF4-FFF2-40B4-BE49-F238E27FC236}">
              <a16:creationId xmlns:a16="http://schemas.microsoft.com/office/drawing/2014/main" id="{734109BB-385B-42A5-A969-17A15BB467EA}"/>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03AD8305-F45F-4844-AAD4-97FF61F9EF24}"/>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41</xdr:row>
      <xdr:rowOff>67310</xdr:rowOff>
    </xdr:to>
    <xdr:cxnSp macro="">
      <xdr:nvCxnSpPr>
        <xdr:cNvPr id="373" name="直線コネクタ 372">
          <a:extLst>
            <a:ext uri="{FF2B5EF4-FFF2-40B4-BE49-F238E27FC236}">
              <a16:creationId xmlns:a16="http://schemas.microsoft.com/office/drawing/2014/main" id="{781B0375-8942-4188-B1C8-220FB389DC63}"/>
            </a:ext>
          </a:extLst>
        </xdr:cNvPr>
        <xdr:cNvCxnSpPr/>
      </xdr:nvCxnSpPr>
      <xdr:spPr>
        <a:xfrm flipV="1">
          <a:off x="22160865" y="595122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71120</xdr:rowOff>
    </xdr:from>
    <xdr:ext cx="469900" cy="259080"/>
    <xdr:sp macro="" textlink="">
      <xdr:nvSpPr>
        <xdr:cNvPr id="374" name="【認定こども園・幼稚園・保育所】&#10;一人当たり面積最小値テキスト">
          <a:extLst>
            <a:ext uri="{FF2B5EF4-FFF2-40B4-BE49-F238E27FC236}">
              <a16:creationId xmlns:a16="http://schemas.microsoft.com/office/drawing/2014/main" id="{50FB505C-440E-490A-A4BF-982CB8000FF7}"/>
            </a:ext>
          </a:extLst>
        </xdr:cNvPr>
        <xdr:cNvSpPr txBox="1"/>
      </xdr:nvSpPr>
      <xdr:spPr>
        <a:xfrm>
          <a:off x="22199600" y="710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67310</xdr:rowOff>
    </xdr:from>
    <xdr:to>
      <xdr:col>116</xdr:col>
      <xdr:colOff>152400</xdr:colOff>
      <xdr:row>41</xdr:row>
      <xdr:rowOff>67310</xdr:rowOff>
    </xdr:to>
    <xdr:cxnSp macro="">
      <xdr:nvCxnSpPr>
        <xdr:cNvPr id="375" name="直線コネクタ 374">
          <a:extLst>
            <a:ext uri="{FF2B5EF4-FFF2-40B4-BE49-F238E27FC236}">
              <a16:creationId xmlns:a16="http://schemas.microsoft.com/office/drawing/2014/main" id="{B331265A-89C2-44A0-B8B0-B1DCC1931121}"/>
            </a:ext>
          </a:extLst>
        </xdr:cNvPr>
        <xdr:cNvCxnSpPr/>
      </xdr:nvCxnSpPr>
      <xdr:spPr>
        <a:xfrm>
          <a:off x="22072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376" name="【認定こども園・幼稚園・保育所】&#10;一人当たり面積最大値テキスト">
          <a:extLst>
            <a:ext uri="{FF2B5EF4-FFF2-40B4-BE49-F238E27FC236}">
              <a16:creationId xmlns:a16="http://schemas.microsoft.com/office/drawing/2014/main" id="{364BD6DC-223D-4048-9458-9B690447C780}"/>
            </a:ext>
          </a:extLst>
        </xdr:cNvPr>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7" name="直線コネクタ 376">
          <a:extLst>
            <a:ext uri="{FF2B5EF4-FFF2-40B4-BE49-F238E27FC236}">
              <a16:creationId xmlns:a16="http://schemas.microsoft.com/office/drawing/2014/main" id="{F87A43C8-AABA-4191-A597-BDD6919D0F22}"/>
            </a:ext>
          </a:extLst>
        </xdr:cNvPr>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120650</xdr:rowOff>
    </xdr:from>
    <xdr:ext cx="469900" cy="257175"/>
    <xdr:sp macro="" textlink="">
      <xdr:nvSpPr>
        <xdr:cNvPr id="378" name="【認定こども園・幼稚園・保育所】&#10;一人当たり面積平均値テキスト">
          <a:extLst>
            <a:ext uri="{FF2B5EF4-FFF2-40B4-BE49-F238E27FC236}">
              <a16:creationId xmlns:a16="http://schemas.microsoft.com/office/drawing/2014/main" id="{83085CB4-972B-4233-AC41-11641C58376A}"/>
            </a:ext>
          </a:extLst>
        </xdr:cNvPr>
        <xdr:cNvSpPr txBox="1"/>
      </xdr:nvSpPr>
      <xdr:spPr>
        <a:xfrm>
          <a:off x="22199600" y="64643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142240</xdr:rowOff>
    </xdr:from>
    <xdr:to>
      <xdr:col>116</xdr:col>
      <xdr:colOff>114300</xdr:colOff>
      <xdr:row>38</xdr:row>
      <xdr:rowOff>72390</xdr:rowOff>
    </xdr:to>
    <xdr:sp macro="" textlink="">
      <xdr:nvSpPr>
        <xdr:cNvPr id="379" name="フローチャート: 判断 378">
          <a:extLst>
            <a:ext uri="{FF2B5EF4-FFF2-40B4-BE49-F238E27FC236}">
              <a16:creationId xmlns:a16="http://schemas.microsoft.com/office/drawing/2014/main" id="{DD3FE2F9-B2EA-4723-AF5C-3F2E367A7278}"/>
            </a:ext>
          </a:extLst>
        </xdr:cNvPr>
        <xdr:cNvSpPr/>
      </xdr:nvSpPr>
      <xdr:spPr>
        <a:xfrm>
          <a:off x="22110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380" name="フローチャート: 判断 379">
          <a:extLst>
            <a:ext uri="{FF2B5EF4-FFF2-40B4-BE49-F238E27FC236}">
              <a16:creationId xmlns:a16="http://schemas.microsoft.com/office/drawing/2014/main" id="{6F0D778E-DF7D-4F88-9774-192AD0B57682}"/>
            </a:ext>
          </a:extLst>
        </xdr:cNvPr>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158115</xdr:rowOff>
    </xdr:from>
    <xdr:to>
      <xdr:col>107</xdr:col>
      <xdr:colOff>101600</xdr:colOff>
      <xdr:row>38</xdr:row>
      <xdr:rowOff>88265</xdr:rowOff>
    </xdr:to>
    <xdr:sp macro="" textlink="">
      <xdr:nvSpPr>
        <xdr:cNvPr id="381" name="フローチャート: 判断 380">
          <a:extLst>
            <a:ext uri="{FF2B5EF4-FFF2-40B4-BE49-F238E27FC236}">
              <a16:creationId xmlns:a16="http://schemas.microsoft.com/office/drawing/2014/main" id="{EAA71776-642B-4E53-AEE4-01184BADB644}"/>
            </a:ext>
          </a:extLst>
        </xdr:cNvPr>
        <xdr:cNvSpPr/>
      </xdr:nvSpPr>
      <xdr:spPr>
        <a:xfrm>
          <a:off x="20383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27940</xdr:rowOff>
    </xdr:from>
    <xdr:to>
      <xdr:col>102</xdr:col>
      <xdr:colOff>165100</xdr:colOff>
      <xdr:row>38</xdr:row>
      <xdr:rowOff>129540</xdr:rowOff>
    </xdr:to>
    <xdr:sp macro="" textlink="">
      <xdr:nvSpPr>
        <xdr:cNvPr id="382" name="フローチャート: 判断 381">
          <a:extLst>
            <a:ext uri="{FF2B5EF4-FFF2-40B4-BE49-F238E27FC236}">
              <a16:creationId xmlns:a16="http://schemas.microsoft.com/office/drawing/2014/main" id="{A2EF525B-3888-4790-BDAC-BDF10406A305}"/>
            </a:ext>
          </a:extLst>
        </xdr:cNvPr>
        <xdr:cNvSpPr/>
      </xdr:nvSpPr>
      <xdr:spPr>
        <a:xfrm>
          <a:off x="19494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16510</xdr:rowOff>
    </xdr:from>
    <xdr:to>
      <xdr:col>98</xdr:col>
      <xdr:colOff>38100</xdr:colOff>
      <xdr:row>38</xdr:row>
      <xdr:rowOff>118110</xdr:rowOff>
    </xdr:to>
    <xdr:sp macro="" textlink="">
      <xdr:nvSpPr>
        <xdr:cNvPr id="383" name="フローチャート: 判断 382">
          <a:extLst>
            <a:ext uri="{FF2B5EF4-FFF2-40B4-BE49-F238E27FC236}">
              <a16:creationId xmlns:a16="http://schemas.microsoft.com/office/drawing/2014/main" id="{8EFE1541-24DA-4DD4-AB80-DED098A90E4D}"/>
            </a:ext>
          </a:extLst>
        </xdr:cNvPr>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4" name="テキスト ボックス 383">
          <a:extLst>
            <a:ext uri="{FF2B5EF4-FFF2-40B4-BE49-F238E27FC236}">
              <a16:creationId xmlns:a16="http://schemas.microsoft.com/office/drawing/2014/main" id="{DF121BF8-F095-4F71-BCD0-04C14343EB2D}"/>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5" name="テキスト ボックス 384">
          <a:extLst>
            <a:ext uri="{FF2B5EF4-FFF2-40B4-BE49-F238E27FC236}">
              <a16:creationId xmlns:a16="http://schemas.microsoft.com/office/drawing/2014/main" id="{79CF43A5-F379-4860-8A96-6BA0F4DFB561}"/>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86" name="テキスト ボックス 385">
          <a:extLst>
            <a:ext uri="{FF2B5EF4-FFF2-40B4-BE49-F238E27FC236}">
              <a16:creationId xmlns:a16="http://schemas.microsoft.com/office/drawing/2014/main" id="{A9511BC6-885D-4F63-B354-D36EFEF124C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7" name="テキスト ボックス 386">
          <a:extLst>
            <a:ext uri="{FF2B5EF4-FFF2-40B4-BE49-F238E27FC236}">
              <a16:creationId xmlns:a16="http://schemas.microsoft.com/office/drawing/2014/main" id="{F126FACD-90F6-46BA-A5A3-156E5ED6A9AD}"/>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8" name="テキスト ボックス 387">
          <a:extLst>
            <a:ext uri="{FF2B5EF4-FFF2-40B4-BE49-F238E27FC236}">
              <a16:creationId xmlns:a16="http://schemas.microsoft.com/office/drawing/2014/main" id="{18966845-6D3F-4E48-ACEF-4B6E0FDBB4D5}"/>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13970</xdr:rowOff>
    </xdr:from>
    <xdr:to>
      <xdr:col>116</xdr:col>
      <xdr:colOff>114300</xdr:colOff>
      <xdr:row>35</xdr:row>
      <xdr:rowOff>115570</xdr:rowOff>
    </xdr:to>
    <xdr:sp macro="" textlink="">
      <xdr:nvSpPr>
        <xdr:cNvPr id="389" name="楕円 388">
          <a:extLst>
            <a:ext uri="{FF2B5EF4-FFF2-40B4-BE49-F238E27FC236}">
              <a16:creationId xmlns:a16="http://schemas.microsoft.com/office/drawing/2014/main" id="{B194DCB6-C278-49BE-B26E-50A7B093802F}"/>
            </a:ext>
          </a:extLst>
        </xdr:cNvPr>
        <xdr:cNvSpPr/>
      </xdr:nvSpPr>
      <xdr:spPr>
        <a:xfrm>
          <a:off x="22110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100330</xdr:rowOff>
    </xdr:from>
    <xdr:ext cx="469900" cy="257175"/>
    <xdr:sp macro="" textlink="">
      <xdr:nvSpPr>
        <xdr:cNvPr id="390" name="【認定こども園・幼稚園・保育所】&#10;一人当たり面積該当値テキスト">
          <a:extLst>
            <a:ext uri="{FF2B5EF4-FFF2-40B4-BE49-F238E27FC236}">
              <a16:creationId xmlns:a16="http://schemas.microsoft.com/office/drawing/2014/main" id="{FBC7541A-E866-453C-8533-6643B1678958}"/>
            </a:ext>
          </a:extLst>
        </xdr:cNvPr>
        <xdr:cNvSpPr txBox="1"/>
      </xdr:nvSpPr>
      <xdr:spPr>
        <a:xfrm>
          <a:off x="22199600" y="59296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20955</xdr:rowOff>
    </xdr:from>
    <xdr:to>
      <xdr:col>112</xdr:col>
      <xdr:colOff>38100</xdr:colOff>
      <xdr:row>35</xdr:row>
      <xdr:rowOff>122555</xdr:rowOff>
    </xdr:to>
    <xdr:sp macro="" textlink="">
      <xdr:nvSpPr>
        <xdr:cNvPr id="391" name="楕円 390">
          <a:extLst>
            <a:ext uri="{FF2B5EF4-FFF2-40B4-BE49-F238E27FC236}">
              <a16:creationId xmlns:a16="http://schemas.microsoft.com/office/drawing/2014/main" id="{5D112D5F-AE98-4CE5-9224-03B33D176687}"/>
            </a:ext>
          </a:extLst>
        </xdr:cNvPr>
        <xdr:cNvSpPr/>
      </xdr:nvSpPr>
      <xdr:spPr>
        <a:xfrm>
          <a:off x="21272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64770</xdr:rowOff>
    </xdr:from>
    <xdr:to>
      <xdr:col>116</xdr:col>
      <xdr:colOff>63500</xdr:colOff>
      <xdr:row>35</xdr:row>
      <xdr:rowOff>71755</xdr:rowOff>
    </xdr:to>
    <xdr:cxnSp macro="">
      <xdr:nvCxnSpPr>
        <xdr:cNvPr id="392" name="直線コネクタ 391">
          <a:extLst>
            <a:ext uri="{FF2B5EF4-FFF2-40B4-BE49-F238E27FC236}">
              <a16:creationId xmlns:a16="http://schemas.microsoft.com/office/drawing/2014/main" id="{60FF8663-27F0-411F-9E03-A58B6C18BFCB}"/>
            </a:ext>
          </a:extLst>
        </xdr:cNvPr>
        <xdr:cNvCxnSpPr/>
      </xdr:nvCxnSpPr>
      <xdr:spPr>
        <a:xfrm flipV="1">
          <a:off x="21323300" y="60655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25400</xdr:rowOff>
    </xdr:from>
    <xdr:to>
      <xdr:col>107</xdr:col>
      <xdr:colOff>101600</xdr:colOff>
      <xdr:row>35</xdr:row>
      <xdr:rowOff>127000</xdr:rowOff>
    </xdr:to>
    <xdr:sp macro="" textlink="">
      <xdr:nvSpPr>
        <xdr:cNvPr id="393" name="楕円 392">
          <a:extLst>
            <a:ext uri="{FF2B5EF4-FFF2-40B4-BE49-F238E27FC236}">
              <a16:creationId xmlns:a16="http://schemas.microsoft.com/office/drawing/2014/main" id="{25A58652-DB5D-46F2-B4C2-F89C5E3BF74F}"/>
            </a:ext>
          </a:extLst>
        </xdr:cNvPr>
        <xdr:cNvSpPr/>
      </xdr:nvSpPr>
      <xdr:spPr>
        <a:xfrm>
          <a:off x="20383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71755</xdr:rowOff>
    </xdr:from>
    <xdr:to>
      <xdr:col>111</xdr:col>
      <xdr:colOff>177800</xdr:colOff>
      <xdr:row>35</xdr:row>
      <xdr:rowOff>76200</xdr:rowOff>
    </xdr:to>
    <xdr:cxnSp macro="">
      <xdr:nvCxnSpPr>
        <xdr:cNvPr id="394" name="直線コネクタ 393">
          <a:extLst>
            <a:ext uri="{FF2B5EF4-FFF2-40B4-BE49-F238E27FC236}">
              <a16:creationId xmlns:a16="http://schemas.microsoft.com/office/drawing/2014/main" id="{DA1E03E5-94A0-47B6-9E75-2EF2FDC521E4}"/>
            </a:ext>
          </a:extLst>
        </xdr:cNvPr>
        <xdr:cNvCxnSpPr/>
      </xdr:nvCxnSpPr>
      <xdr:spPr>
        <a:xfrm flipV="1">
          <a:off x="20434300" y="6072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86995</xdr:rowOff>
    </xdr:from>
    <xdr:to>
      <xdr:col>102</xdr:col>
      <xdr:colOff>165100</xdr:colOff>
      <xdr:row>36</xdr:row>
      <xdr:rowOff>17780</xdr:rowOff>
    </xdr:to>
    <xdr:sp macro="" textlink="">
      <xdr:nvSpPr>
        <xdr:cNvPr id="395" name="楕円 394">
          <a:extLst>
            <a:ext uri="{FF2B5EF4-FFF2-40B4-BE49-F238E27FC236}">
              <a16:creationId xmlns:a16="http://schemas.microsoft.com/office/drawing/2014/main" id="{53056019-D3E8-45A6-971C-084807170F1B}"/>
            </a:ext>
          </a:extLst>
        </xdr:cNvPr>
        <xdr:cNvSpPr/>
      </xdr:nvSpPr>
      <xdr:spPr>
        <a:xfrm>
          <a:off x="19494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76200</xdr:rowOff>
    </xdr:from>
    <xdr:to>
      <xdr:col>107</xdr:col>
      <xdr:colOff>50800</xdr:colOff>
      <xdr:row>35</xdr:row>
      <xdr:rowOff>137795</xdr:rowOff>
    </xdr:to>
    <xdr:cxnSp macro="">
      <xdr:nvCxnSpPr>
        <xdr:cNvPr id="396" name="直線コネクタ 395">
          <a:extLst>
            <a:ext uri="{FF2B5EF4-FFF2-40B4-BE49-F238E27FC236}">
              <a16:creationId xmlns:a16="http://schemas.microsoft.com/office/drawing/2014/main" id="{27F0B3C4-664D-4CE5-B7DC-5AA70A4EB2E7}"/>
            </a:ext>
          </a:extLst>
        </xdr:cNvPr>
        <xdr:cNvCxnSpPr/>
      </xdr:nvCxnSpPr>
      <xdr:spPr>
        <a:xfrm flipV="1">
          <a:off x="19545300" y="60769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151130</xdr:rowOff>
    </xdr:from>
    <xdr:to>
      <xdr:col>98</xdr:col>
      <xdr:colOff>38100</xdr:colOff>
      <xdr:row>36</xdr:row>
      <xdr:rowOff>81280</xdr:rowOff>
    </xdr:to>
    <xdr:sp macro="" textlink="">
      <xdr:nvSpPr>
        <xdr:cNvPr id="397" name="楕円 396">
          <a:extLst>
            <a:ext uri="{FF2B5EF4-FFF2-40B4-BE49-F238E27FC236}">
              <a16:creationId xmlns:a16="http://schemas.microsoft.com/office/drawing/2014/main" id="{6999291E-C3F9-4DC3-8370-B70761099F91}"/>
            </a:ext>
          </a:extLst>
        </xdr:cNvPr>
        <xdr:cNvSpPr/>
      </xdr:nvSpPr>
      <xdr:spPr>
        <a:xfrm>
          <a:off x="18605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137795</xdr:rowOff>
    </xdr:from>
    <xdr:to>
      <xdr:col>102</xdr:col>
      <xdr:colOff>114300</xdr:colOff>
      <xdr:row>36</xdr:row>
      <xdr:rowOff>30480</xdr:rowOff>
    </xdr:to>
    <xdr:cxnSp macro="">
      <xdr:nvCxnSpPr>
        <xdr:cNvPr id="398" name="直線コネクタ 397">
          <a:extLst>
            <a:ext uri="{FF2B5EF4-FFF2-40B4-BE49-F238E27FC236}">
              <a16:creationId xmlns:a16="http://schemas.microsoft.com/office/drawing/2014/main" id="{67A37A2A-C155-4245-8968-6A4DC0CE1EC9}"/>
            </a:ext>
          </a:extLst>
        </xdr:cNvPr>
        <xdr:cNvCxnSpPr/>
      </xdr:nvCxnSpPr>
      <xdr:spPr>
        <a:xfrm flipV="1">
          <a:off x="18656300" y="61385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88265</xdr:rowOff>
    </xdr:from>
    <xdr:ext cx="469900" cy="257175"/>
    <xdr:sp macro="" textlink="">
      <xdr:nvSpPr>
        <xdr:cNvPr id="399" name="n_1aveValue【認定こども園・幼稚園・保育所】&#10;一人当たり面積">
          <a:extLst>
            <a:ext uri="{FF2B5EF4-FFF2-40B4-BE49-F238E27FC236}">
              <a16:creationId xmlns:a16="http://schemas.microsoft.com/office/drawing/2014/main" id="{DECC722C-970C-4793-8320-D7773B2990CF}"/>
            </a:ext>
          </a:extLst>
        </xdr:cNvPr>
        <xdr:cNvSpPr txBox="1"/>
      </xdr:nvSpPr>
      <xdr:spPr>
        <a:xfrm>
          <a:off x="21075650" y="66033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79375</xdr:rowOff>
    </xdr:from>
    <xdr:ext cx="467995" cy="258445"/>
    <xdr:sp macro="" textlink="">
      <xdr:nvSpPr>
        <xdr:cNvPr id="400" name="n_2aveValue【認定こども園・幼稚園・保育所】&#10;一人当たり面積">
          <a:extLst>
            <a:ext uri="{FF2B5EF4-FFF2-40B4-BE49-F238E27FC236}">
              <a16:creationId xmlns:a16="http://schemas.microsoft.com/office/drawing/2014/main" id="{CC8D7D7C-EA36-4DCE-BA3F-879C763B9ABC}"/>
            </a:ext>
          </a:extLst>
        </xdr:cNvPr>
        <xdr:cNvSpPr txBox="1"/>
      </xdr:nvSpPr>
      <xdr:spPr>
        <a:xfrm>
          <a:off x="20199350" y="65944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120650</xdr:rowOff>
    </xdr:from>
    <xdr:ext cx="467995" cy="257175"/>
    <xdr:sp macro="" textlink="">
      <xdr:nvSpPr>
        <xdr:cNvPr id="401" name="n_3aveValue【認定こども園・幼稚園・保育所】&#10;一人当たり面積">
          <a:extLst>
            <a:ext uri="{FF2B5EF4-FFF2-40B4-BE49-F238E27FC236}">
              <a16:creationId xmlns:a16="http://schemas.microsoft.com/office/drawing/2014/main" id="{56864A01-A9EB-48CA-8253-63352B81EE55}"/>
            </a:ext>
          </a:extLst>
        </xdr:cNvPr>
        <xdr:cNvSpPr txBox="1"/>
      </xdr:nvSpPr>
      <xdr:spPr>
        <a:xfrm>
          <a:off x="19310350" y="6635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109220</xdr:rowOff>
    </xdr:from>
    <xdr:ext cx="467995" cy="257175"/>
    <xdr:sp macro="" textlink="">
      <xdr:nvSpPr>
        <xdr:cNvPr id="402" name="n_4aveValue【認定こども園・幼稚園・保育所】&#10;一人当たり面積">
          <a:extLst>
            <a:ext uri="{FF2B5EF4-FFF2-40B4-BE49-F238E27FC236}">
              <a16:creationId xmlns:a16="http://schemas.microsoft.com/office/drawing/2014/main" id="{CC5A96C5-20EC-49D1-A5EE-CB06415BC8FA}"/>
            </a:ext>
          </a:extLst>
        </xdr:cNvPr>
        <xdr:cNvSpPr txBox="1"/>
      </xdr:nvSpPr>
      <xdr:spPr>
        <a:xfrm>
          <a:off x="18421350" y="6624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33</xdr:row>
      <xdr:rowOff>139065</xdr:rowOff>
    </xdr:from>
    <xdr:ext cx="469900" cy="259080"/>
    <xdr:sp macro="" textlink="">
      <xdr:nvSpPr>
        <xdr:cNvPr id="403" name="n_1mainValue【認定こども園・幼稚園・保育所】&#10;一人当たり面積">
          <a:extLst>
            <a:ext uri="{FF2B5EF4-FFF2-40B4-BE49-F238E27FC236}">
              <a16:creationId xmlns:a16="http://schemas.microsoft.com/office/drawing/2014/main" id="{182E16DD-BD50-458D-9E0D-C6A59C0A664B}"/>
            </a:ext>
          </a:extLst>
        </xdr:cNvPr>
        <xdr:cNvSpPr txBox="1"/>
      </xdr:nvSpPr>
      <xdr:spPr>
        <a:xfrm>
          <a:off x="21075650" y="5796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143510</xdr:rowOff>
    </xdr:from>
    <xdr:ext cx="467995" cy="257175"/>
    <xdr:sp macro="" textlink="">
      <xdr:nvSpPr>
        <xdr:cNvPr id="404" name="n_2mainValue【認定こども園・幼稚園・保育所】&#10;一人当たり面積">
          <a:extLst>
            <a:ext uri="{FF2B5EF4-FFF2-40B4-BE49-F238E27FC236}">
              <a16:creationId xmlns:a16="http://schemas.microsoft.com/office/drawing/2014/main" id="{3E8A55A4-9CED-468D-909A-D632D45B5728}"/>
            </a:ext>
          </a:extLst>
        </xdr:cNvPr>
        <xdr:cNvSpPr txBox="1"/>
      </xdr:nvSpPr>
      <xdr:spPr>
        <a:xfrm>
          <a:off x="20199350" y="58013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34</xdr:row>
      <xdr:rowOff>33655</xdr:rowOff>
    </xdr:from>
    <xdr:ext cx="467995" cy="258445"/>
    <xdr:sp macro="" textlink="">
      <xdr:nvSpPr>
        <xdr:cNvPr id="405" name="n_3mainValue【認定こども園・幼稚園・保育所】&#10;一人当たり面積">
          <a:extLst>
            <a:ext uri="{FF2B5EF4-FFF2-40B4-BE49-F238E27FC236}">
              <a16:creationId xmlns:a16="http://schemas.microsoft.com/office/drawing/2014/main" id="{A36303EC-D098-4F47-BC61-F89558BE104A}"/>
            </a:ext>
          </a:extLst>
        </xdr:cNvPr>
        <xdr:cNvSpPr txBox="1"/>
      </xdr:nvSpPr>
      <xdr:spPr>
        <a:xfrm>
          <a:off x="19310350" y="58629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34</xdr:row>
      <xdr:rowOff>97790</xdr:rowOff>
    </xdr:from>
    <xdr:ext cx="467995" cy="257175"/>
    <xdr:sp macro="" textlink="">
      <xdr:nvSpPr>
        <xdr:cNvPr id="406" name="n_4mainValue【認定こども園・幼稚園・保育所】&#10;一人当たり面積">
          <a:extLst>
            <a:ext uri="{FF2B5EF4-FFF2-40B4-BE49-F238E27FC236}">
              <a16:creationId xmlns:a16="http://schemas.microsoft.com/office/drawing/2014/main" id="{DF85C8A8-7D48-44A9-8B4A-B728CFBD923A}"/>
            </a:ext>
          </a:extLst>
        </xdr:cNvPr>
        <xdr:cNvSpPr txBox="1"/>
      </xdr:nvSpPr>
      <xdr:spPr>
        <a:xfrm>
          <a:off x="18421350" y="5927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84037BC8-5B2F-4B4F-8CCA-81FA2AB968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312661-B755-4198-B972-5DE089C2D2D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2DF9591-0EE4-413C-9C76-AEC4CB926395}"/>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3FB2C7A1-F141-4E08-AA35-4ADECBD3ACC7}"/>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FD2057B8-F5A8-48D3-BD5A-EECD0ECC9DE2}"/>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A8821B91-191E-44DF-8CB9-1DE86CDF9FBB}"/>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1FF29C9B-0E62-4B03-A7F2-237E72EC12A4}"/>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EF1244B7-6F8E-417C-878B-F3DF431A79F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15" name="テキスト ボックス 414">
          <a:extLst>
            <a:ext uri="{FF2B5EF4-FFF2-40B4-BE49-F238E27FC236}">
              <a16:creationId xmlns:a16="http://schemas.microsoft.com/office/drawing/2014/main" id="{C561587C-CACD-40CF-A931-B44013FE591E}"/>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A2E8E500-34BA-46FB-A043-996E5353E967}"/>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417" name="テキスト ボックス 416">
          <a:extLst>
            <a:ext uri="{FF2B5EF4-FFF2-40B4-BE49-F238E27FC236}">
              <a16:creationId xmlns:a16="http://schemas.microsoft.com/office/drawing/2014/main" id="{26D7677C-5540-4D5E-9BAD-30E3237EF83F}"/>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18" name="直線コネクタ 417">
          <a:extLst>
            <a:ext uri="{FF2B5EF4-FFF2-40B4-BE49-F238E27FC236}">
              <a16:creationId xmlns:a16="http://schemas.microsoft.com/office/drawing/2014/main" id="{7F88BC77-561D-4EDD-B58A-DDBA47D708FB}"/>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19" name="テキスト ボックス 418">
          <a:extLst>
            <a:ext uri="{FF2B5EF4-FFF2-40B4-BE49-F238E27FC236}">
              <a16:creationId xmlns:a16="http://schemas.microsoft.com/office/drawing/2014/main" id="{7CB1FC2C-3BBE-4752-81EE-E37D858816EC}"/>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20" name="直線コネクタ 419">
          <a:extLst>
            <a:ext uri="{FF2B5EF4-FFF2-40B4-BE49-F238E27FC236}">
              <a16:creationId xmlns:a16="http://schemas.microsoft.com/office/drawing/2014/main" id="{76A2109A-1D54-4DB8-8AB7-DB2F25CE12D1}"/>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21" name="テキスト ボックス 420">
          <a:extLst>
            <a:ext uri="{FF2B5EF4-FFF2-40B4-BE49-F238E27FC236}">
              <a16:creationId xmlns:a16="http://schemas.microsoft.com/office/drawing/2014/main" id="{391BB9B8-30C0-4DEF-BA89-352144B6D70C}"/>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22" name="直線コネクタ 421">
          <a:extLst>
            <a:ext uri="{FF2B5EF4-FFF2-40B4-BE49-F238E27FC236}">
              <a16:creationId xmlns:a16="http://schemas.microsoft.com/office/drawing/2014/main" id="{BF2EBA7E-4B7B-473E-ABB3-4663C4B83C49}"/>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423" name="テキスト ボックス 422">
          <a:extLst>
            <a:ext uri="{FF2B5EF4-FFF2-40B4-BE49-F238E27FC236}">
              <a16:creationId xmlns:a16="http://schemas.microsoft.com/office/drawing/2014/main" id="{ACA48FA2-55E4-483F-AEC7-5F60D2B14086}"/>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24" name="直線コネクタ 423">
          <a:extLst>
            <a:ext uri="{FF2B5EF4-FFF2-40B4-BE49-F238E27FC236}">
              <a16:creationId xmlns:a16="http://schemas.microsoft.com/office/drawing/2014/main" id="{F99B403B-2E0B-400D-A49F-4FAE46846385}"/>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25" name="テキスト ボックス 424">
          <a:extLst>
            <a:ext uri="{FF2B5EF4-FFF2-40B4-BE49-F238E27FC236}">
              <a16:creationId xmlns:a16="http://schemas.microsoft.com/office/drawing/2014/main" id="{C088017D-FEA9-4932-B6EF-F5465AD43E77}"/>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26" name="直線コネクタ 425">
          <a:extLst>
            <a:ext uri="{FF2B5EF4-FFF2-40B4-BE49-F238E27FC236}">
              <a16:creationId xmlns:a16="http://schemas.microsoft.com/office/drawing/2014/main" id="{42EAB1AC-4BAD-4CB6-9B76-03D0A1EC00B4}"/>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427" name="テキスト ボックス 426">
          <a:extLst>
            <a:ext uri="{FF2B5EF4-FFF2-40B4-BE49-F238E27FC236}">
              <a16:creationId xmlns:a16="http://schemas.microsoft.com/office/drawing/2014/main" id="{7CD55B95-A1F4-4BBB-9267-D327AE1C5886}"/>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28" name="直線コネクタ 427">
          <a:extLst>
            <a:ext uri="{FF2B5EF4-FFF2-40B4-BE49-F238E27FC236}">
              <a16:creationId xmlns:a16="http://schemas.microsoft.com/office/drawing/2014/main" id="{D33CD2AE-FC0F-4119-9BE2-C3D38779892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29" name="テキスト ボックス 428">
          <a:extLst>
            <a:ext uri="{FF2B5EF4-FFF2-40B4-BE49-F238E27FC236}">
              <a16:creationId xmlns:a16="http://schemas.microsoft.com/office/drawing/2014/main" id="{36C544AB-8A9E-4712-BB27-5DA227BA83C2}"/>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597B15AB-F56C-4103-A931-9E2170B1B228}"/>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431" name="テキスト ボックス 430">
          <a:extLst>
            <a:ext uri="{FF2B5EF4-FFF2-40B4-BE49-F238E27FC236}">
              <a16:creationId xmlns:a16="http://schemas.microsoft.com/office/drawing/2014/main" id="{0D2C3E53-134C-4279-B430-FB3BD44F0B0C}"/>
            </a:ext>
          </a:extLst>
        </xdr:cNvPr>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772E4584-BDC2-4997-9D86-FA2C3518A228}"/>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9525</xdr:rowOff>
    </xdr:from>
    <xdr:to>
      <xdr:col>85</xdr:col>
      <xdr:colOff>126365</xdr:colOff>
      <xdr:row>64</xdr:row>
      <xdr:rowOff>133985</xdr:rowOff>
    </xdr:to>
    <xdr:cxnSp macro="">
      <xdr:nvCxnSpPr>
        <xdr:cNvPr id="433" name="直線コネクタ 432">
          <a:extLst>
            <a:ext uri="{FF2B5EF4-FFF2-40B4-BE49-F238E27FC236}">
              <a16:creationId xmlns:a16="http://schemas.microsoft.com/office/drawing/2014/main" id="{386D1A60-CF77-44C9-B207-4E9B9193FAC8}"/>
            </a:ext>
          </a:extLst>
        </xdr:cNvPr>
        <xdr:cNvCxnSpPr/>
      </xdr:nvCxnSpPr>
      <xdr:spPr>
        <a:xfrm flipV="1">
          <a:off x="16318865" y="961072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137795</xdr:rowOff>
    </xdr:from>
    <xdr:ext cx="405130" cy="259080"/>
    <xdr:sp macro="" textlink="">
      <xdr:nvSpPr>
        <xdr:cNvPr id="434" name="【学校施設】&#10;有形固定資産減価償却率最小値テキスト">
          <a:extLst>
            <a:ext uri="{FF2B5EF4-FFF2-40B4-BE49-F238E27FC236}">
              <a16:creationId xmlns:a16="http://schemas.microsoft.com/office/drawing/2014/main" id="{E3866C8C-36C3-4721-92CA-69FAAF79A5D1}"/>
            </a:ext>
          </a:extLst>
        </xdr:cNvPr>
        <xdr:cNvSpPr txBox="1"/>
      </xdr:nvSpPr>
      <xdr:spPr>
        <a:xfrm>
          <a:off x="16357600" y="11110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133985</xdr:rowOff>
    </xdr:from>
    <xdr:to>
      <xdr:col>86</xdr:col>
      <xdr:colOff>25400</xdr:colOff>
      <xdr:row>64</xdr:row>
      <xdr:rowOff>133985</xdr:rowOff>
    </xdr:to>
    <xdr:cxnSp macro="">
      <xdr:nvCxnSpPr>
        <xdr:cNvPr id="435" name="直線コネクタ 434">
          <a:extLst>
            <a:ext uri="{FF2B5EF4-FFF2-40B4-BE49-F238E27FC236}">
              <a16:creationId xmlns:a16="http://schemas.microsoft.com/office/drawing/2014/main" id="{2A544689-5AA3-416A-A313-162897687DEB}"/>
            </a:ext>
          </a:extLst>
        </xdr:cNvPr>
        <xdr:cNvCxnSpPr/>
      </xdr:nvCxnSpPr>
      <xdr:spPr>
        <a:xfrm>
          <a:off x="16230600" y="1110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127635</xdr:rowOff>
    </xdr:from>
    <xdr:ext cx="405130" cy="259080"/>
    <xdr:sp macro="" textlink="">
      <xdr:nvSpPr>
        <xdr:cNvPr id="436" name="【学校施設】&#10;有形固定資産減価償却率最大値テキスト">
          <a:extLst>
            <a:ext uri="{FF2B5EF4-FFF2-40B4-BE49-F238E27FC236}">
              <a16:creationId xmlns:a16="http://schemas.microsoft.com/office/drawing/2014/main" id="{3B0741EB-B230-438A-BA8A-278F0553D27E}"/>
            </a:ext>
          </a:extLst>
        </xdr:cNvPr>
        <xdr:cNvSpPr txBox="1"/>
      </xdr:nvSpPr>
      <xdr:spPr>
        <a:xfrm>
          <a:off x="16357600" y="9385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9525</xdr:rowOff>
    </xdr:from>
    <xdr:to>
      <xdr:col>86</xdr:col>
      <xdr:colOff>25400</xdr:colOff>
      <xdr:row>56</xdr:row>
      <xdr:rowOff>9525</xdr:rowOff>
    </xdr:to>
    <xdr:cxnSp macro="">
      <xdr:nvCxnSpPr>
        <xdr:cNvPr id="437" name="直線コネクタ 436">
          <a:extLst>
            <a:ext uri="{FF2B5EF4-FFF2-40B4-BE49-F238E27FC236}">
              <a16:creationId xmlns:a16="http://schemas.microsoft.com/office/drawing/2014/main" id="{0C034410-BBAA-43FD-A31F-240E249CFC5B}"/>
            </a:ext>
          </a:extLst>
        </xdr:cNvPr>
        <xdr:cNvCxnSpPr/>
      </xdr:nvCxnSpPr>
      <xdr:spPr>
        <a:xfrm>
          <a:off x="16230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73025</xdr:rowOff>
    </xdr:from>
    <xdr:ext cx="405130" cy="259080"/>
    <xdr:sp macro="" textlink="">
      <xdr:nvSpPr>
        <xdr:cNvPr id="438" name="【学校施設】&#10;有形固定資産減価償却率平均値テキスト">
          <a:extLst>
            <a:ext uri="{FF2B5EF4-FFF2-40B4-BE49-F238E27FC236}">
              <a16:creationId xmlns:a16="http://schemas.microsoft.com/office/drawing/2014/main" id="{D0D53483-DED4-4EA2-A743-385CD29F6F9A}"/>
            </a:ext>
          </a:extLst>
        </xdr:cNvPr>
        <xdr:cNvSpPr txBox="1"/>
      </xdr:nvSpPr>
      <xdr:spPr>
        <a:xfrm>
          <a:off x="16357600" y="1018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439" name="フローチャート: 判断 438">
          <a:extLst>
            <a:ext uri="{FF2B5EF4-FFF2-40B4-BE49-F238E27FC236}">
              <a16:creationId xmlns:a16="http://schemas.microsoft.com/office/drawing/2014/main" id="{565F1F04-32D5-475B-B1F6-FA36F926F6B1}"/>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0" name="フローチャート: 判断 439">
          <a:extLst>
            <a:ext uri="{FF2B5EF4-FFF2-40B4-BE49-F238E27FC236}">
              <a16:creationId xmlns:a16="http://schemas.microsoft.com/office/drawing/2014/main" id="{818B6E8B-5B9C-46B5-9159-83262BA1A2FB}"/>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146685</xdr:rowOff>
    </xdr:from>
    <xdr:to>
      <xdr:col>76</xdr:col>
      <xdr:colOff>165100</xdr:colOff>
      <xdr:row>60</xdr:row>
      <xdr:rowOff>76835</xdr:rowOff>
    </xdr:to>
    <xdr:sp macro="" textlink="">
      <xdr:nvSpPr>
        <xdr:cNvPr id="441" name="フローチャート: 判断 440">
          <a:extLst>
            <a:ext uri="{FF2B5EF4-FFF2-40B4-BE49-F238E27FC236}">
              <a16:creationId xmlns:a16="http://schemas.microsoft.com/office/drawing/2014/main" id="{D91D17BF-5AF2-4D19-A4A4-61CCC1B4A45E}"/>
            </a:ext>
          </a:extLst>
        </xdr:cNvPr>
        <xdr:cNvSpPr/>
      </xdr:nvSpPr>
      <xdr:spPr>
        <a:xfrm>
          <a:off x="14541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35560</xdr:rowOff>
    </xdr:from>
    <xdr:to>
      <xdr:col>72</xdr:col>
      <xdr:colOff>38100</xdr:colOff>
      <xdr:row>59</xdr:row>
      <xdr:rowOff>137160</xdr:rowOff>
    </xdr:to>
    <xdr:sp macro="" textlink="">
      <xdr:nvSpPr>
        <xdr:cNvPr id="442" name="フローチャート: 判断 441">
          <a:extLst>
            <a:ext uri="{FF2B5EF4-FFF2-40B4-BE49-F238E27FC236}">
              <a16:creationId xmlns:a16="http://schemas.microsoft.com/office/drawing/2014/main" id="{C6A0714F-741C-46A2-BA6A-EE026DBFF3E1}"/>
            </a:ext>
          </a:extLst>
        </xdr:cNvPr>
        <xdr:cNvSpPr/>
      </xdr:nvSpPr>
      <xdr:spPr>
        <a:xfrm>
          <a:off x="13652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443" name="フローチャート: 判断 442">
          <a:extLst>
            <a:ext uri="{FF2B5EF4-FFF2-40B4-BE49-F238E27FC236}">
              <a16:creationId xmlns:a16="http://schemas.microsoft.com/office/drawing/2014/main" id="{70B872B3-2524-4D91-A290-E36CCA876037}"/>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444" name="テキスト ボックス 443">
          <a:extLst>
            <a:ext uri="{FF2B5EF4-FFF2-40B4-BE49-F238E27FC236}">
              <a16:creationId xmlns:a16="http://schemas.microsoft.com/office/drawing/2014/main" id="{DB7F60AE-EFC9-44FC-9D3C-8EB09D45A767}"/>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445" name="テキスト ボックス 444">
          <a:extLst>
            <a:ext uri="{FF2B5EF4-FFF2-40B4-BE49-F238E27FC236}">
              <a16:creationId xmlns:a16="http://schemas.microsoft.com/office/drawing/2014/main" id="{1C743FE3-73DB-4678-9795-50FB60941188}"/>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446" name="テキスト ボックス 445">
          <a:extLst>
            <a:ext uri="{FF2B5EF4-FFF2-40B4-BE49-F238E27FC236}">
              <a16:creationId xmlns:a16="http://schemas.microsoft.com/office/drawing/2014/main" id="{BFC88647-A4BB-4A08-BF81-2A96A7AF7BBA}"/>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447" name="テキスト ボックス 446">
          <a:extLst>
            <a:ext uri="{FF2B5EF4-FFF2-40B4-BE49-F238E27FC236}">
              <a16:creationId xmlns:a16="http://schemas.microsoft.com/office/drawing/2014/main" id="{BF2A5D45-AA6E-4D20-B152-C602F30C96D7}"/>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448" name="テキスト ボックス 447">
          <a:extLst>
            <a:ext uri="{FF2B5EF4-FFF2-40B4-BE49-F238E27FC236}">
              <a16:creationId xmlns:a16="http://schemas.microsoft.com/office/drawing/2014/main" id="{EBA82987-7A81-47A1-B950-3DED3FC3DB6D}"/>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449" name="楕円 448">
          <a:extLst>
            <a:ext uri="{FF2B5EF4-FFF2-40B4-BE49-F238E27FC236}">
              <a16:creationId xmlns:a16="http://schemas.microsoft.com/office/drawing/2014/main" id="{10EFF8B9-39C0-46CA-91E2-2568626CD7E0}"/>
            </a:ext>
          </a:extLst>
        </xdr:cNvPr>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78105</xdr:rowOff>
    </xdr:from>
    <xdr:ext cx="405130" cy="257175"/>
    <xdr:sp macro="" textlink="">
      <xdr:nvSpPr>
        <xdr:cNvPr id="450" name="【学校施設】&#10;有形固定資産減価償却率該当値テキスト">
          <a:extLst>
            <a:ext uri="{FF2B5EF4-FFF2-40B4-BE49-F238E27FC236}">
              <a16:creationId xmlns:a16="http://schemas.microsoft.com/office/drawing/2014/main" id="{991BBA0A-D820-4889-8F40-A14FB04B4482}"/>
            </a:ext>
          </a:extLst>
        </xdr:cNvPr>
        <xdr:cNvSpPr txBox="1"/>
      </xdr:nvSpPr>
      <xdr:spPr>
        <a:xfrm>
          <a:off x="16357600" y="103651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102870</xdr:rowOff>
    </xdr:from>
    <xdr:to>
      <xdr:col>81</xdr:col>
      <xdr:colOff>101600</xdr:colOff>
      <xdr:row>61</xdr:row>
      <xdr:rowOff>33020</xdr:rowOff>
    </xdr:to>
    <xdr:sp macro="" textlink="">
      <xdr:nvSpPr>
        <xdr:cNvPr id="451" name="楕円 450">
          <a:extLst>
            <a:ext uri="{FF2B5EF4-FFF2-40B4-BE49-F238E27FC236}">
              <a16:creationId xmlns:a16="http://schemas.microsoft.com/office/drawing/2014/main" id="{598CF8CF-654F-4D13-BC29-41B4CF5FF329}"/>
            </a:ext>
          </a:extLst>
        </xdr:cNvPr>
        <xdr:cNvSpPr/>
      </xdr:nvSpPr>
      <xdr:spPr>
        <a:xfrm>
          <a:off x="15430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60</xdr:row>
      <xdr:rowOff>153670</xdr:rowOff>
    </xdr:to>
    <xdr:cxnSp macro="">
      <xdr:nvCxnSpPr>
        <xdr:cNvPr id="452" name="直線コネクタ 451">
          <a:extLst>
            <a:ext uri="{FF2B5EF4-FFF2-40B4-BE49-F238E27FC236}">
              <a16:creationId xmlns:a16="http://schemas.microsoft.com/office/drawing/2014/main" id="{1B82A19D-AEEC-44CE-A20A-77C19431211E}"/>
            </a:ext>
          </a:extLst>
        </xdr:cNvPr>
        <xdr:cNvCxnSpPr/>
      </xdr:nvCxnSpPr>
      <xdr:spPr>
        <a:xfrm flipV="1">
          <a:off x="15481300" y="104374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73025</xdr:rowOff>
    </xdr:from>
    <xdr:to>
      <xdr:col>76</xdr:col>
      <xdr:colOff>165100</xdr:colOff>
      <xdr:row>61</xdr:row>
      <xdr:rowOff>3175</xdr:rowOff>
    </xdr:to>
    <xdr:sp macro="" textlink="">
      <xdr:nvSpPr>
        <xdr:cNvPr id="453" name="楕円 452">
          <a:extLst>
            <a:ext uri="{FF2B5EF4-FFF2-40B4-BE49-F238E27FC236}">
              <a16:creationId xmlns:a16="http://schemas.microsoft.com/office/drawing/2014/main" id="{F43CC263-5251-4ABA-820F-11666F4478B3}"/>
            </a:ext>
          </a:extLst>
        </xdr:cNvPr>
        <xdr:cNvSpPr/>
      </xdr:nvSpPr>
      <xdr:spPr>
        <a:xfrm>
          <a:off x="14541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123825</xdr:rowOff>
    </xdr:from>
    <xdr:to>
      <xdr:col>81</xdr:col>
      <xdr:colOff>50800</xdr:colOff>
      <xdr:row>60</xdr:row>
      <xdr:rowOff>153670</xdr:rowOff>
    </xdr:to>
    <xdr:cxnSp macro="">
      <xdr:nvCxnSpPr>
        <xdr:cNvPr id="454" name="直線コネクタ 453">
          <a:extLst>
            <a:ext uri="{FF2B5EF4-FFF2-40B4-BE49-F238E27FC236}">
              <a16:creationId xmlns:a16="http://schemas.microsoft.com/office/drawing/2014/main" id="{8FF16F7E-FC83-437F-9C2A-AE488BFCC36E}"/>
            </a:ext>
          </a:extLst>
        </xdr:cNvPr>
        <xdr:cNvCxnSpPr/>
      </xdr:nvCxnSpPr>
      <xdr:spPr>
        <a:xfrm>
          <a:off x="14592300" y="104108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11430</xdr:rowOff>
    </xdr:from>
    <xdr:to>
      <xdr:col>72</xdr:col>
      <xdr:colOff>38100</xdr:colOff>
      <xdr:row>60</xdr:row>
      <xdr:rowOff>113030</xdr:rowOff>
    </xdr:to>
    <xdr:sp macro="" textlink="">
      <xdr:nvSpPr>
        <xdr:cNvPr id="455" name="楕円 454">
          <a:extLst>
            <a:ext uri="{FF2B5EF4-FFF2-40B4-BE49-F238E27FC236}">
              <a16:creationId xmlns:a16="http://schemas.microsoft.com/office/drawing/2014/main" id="{3EBA176B-9193-487A-B529-EE8352466079}"/>
            </a:ext>
          </a:extLst>
        </xdr:cNvPr>
        <xdr:cNvSpPr/>
      </xdr:nvSpPr>
      <xdr:spPr>
        <a:xfrm>
          <a:off x="13652500" y="102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62230</xdr:rowOff>
    </xdr:from>
    <xdr:to>
      <xdr:col>76</xdr:col>
      <xdr:colOff>114300</xdr:colOff>
      <xdr:row>60</xdr:row>
      <xdr:rowOff>123825</xdr:rowOff>
    </xdr:to>
    <xdr:cxnSp macro="">
      <xdr:nvCxnSpPr>
        <xdr:cNvPr id="456" name="直線コネクタ 455">
          <a:extLst>
            <a:ext uri="{FF2B5EF4-FFF2-40B4-BE49-F238E27FC236}">
              <a16:creationId xmlns:a16="http://schemas.microsoft.com/office/drawing/2014/main" id="{BBA6D57C-CBC1-4D2E-8105-1906D9BEBBD8}"/>
            </a:ext>
          </a:extLst>
        </xdr:cNvPr>
        <xdr:cNvCxnSpPr/>
      </xdr:nvCxnSpPr>
      <xdr:spPr>
        <a:xfrm>
          <a:off x="13703300" y="1034923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457" name="楕円 456">
          <a:extLst>
            <a:ext uri="{FF2B5EF4-FFF2-40B4-BE49-F238E27FC236}">
              <a16:creationId xmlns:a16="http://schemas.microsoft.com/office/drawing/2014/main" id="{ABF77CD9-4167-4BC6-B934-386BC95702D9}"/>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62230</xdr:rowOff>
    </xdr:to>
    <xdr:cxnSp macro="">
      <xdr:nvCxnSpPr>
        <xdr:cNvPr id="458" name="直線コネクタ 457">
          <a:extLst>
            <a:ext uri="{FF2B5EF4-FFF2-40B4-BE49-F238E27FC236}">
              <a16:creationId xmlns:a16="http://schemas.microsoft.com/office/drawing/2014/main" id="{A4117ECB-9C9F-4AC4-8267-26577FDA5C4F}"/>
            </a:ext>
          </a:extLst>
        </xdr:cNvPr>
        <xdr:cNvCxnSpPr/>
      </xdr:nvCxnSpPr>
      <xdr:spPr>
        <a:xfrm>
          <a:off x="12814300" y="103003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459" name="n_1aveValue【学校施設】&#10;有形固定資産減価償却率">
          <a:extLst>
            <a:ext uri="{FF2B5EF4-FFF2-40B4-BE49-F238E27FC236}">
              <a16:creationId xmlns:a16="http://schemas.microsoft.com/office/drawing/2014/main" id="{F70E06D7-52F5-474C-9506-9ACA4B702CFE}"/>
            </a:ext>
          </a:extLst>
        </xdr:cNvPr>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93345</xdr:rowOff>
    </xdr:from>
    <xdr:ext cx="403225" cy="259080"/>
    <xdr:sp macro="" textlink="">
      <xdr:nvSpPr>
        <xdr:cNvPr id="460" name="n_2aveValue【学校施設】&#10;有形固定資産減価償却率">
          <a:extLst>
            <a:ext uri="{FF2B5EF4-FFF2-40B4-BE49-F238E27FC236}">
              <a16:creationId xmlns:a16="http://schemas.microsoft.com/office/drawing/2014/main" id="{6DB72945-09FF-44B1-AA0E-7A3812969DCC}"/>
            </a:ext>
          </a:extLst>
        </xdr:cNvPr>
        <xdr:cNvSpPr txBox="1"/>
      </xdr:nvSpPr>
      <xdr:spPr>
        <a:xfrm>
          <a:off x="14389735" y="10037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153670</xdr:rowOff>
    </xdr:from>
    <xdr:ext cx="403225" cy="259080"/>
    <xdr:sp macro="" textlink="">
      <xdr:nvSpPr>
        <xdr:cNvPr id="461" name="n_3aveValue【学校施設】&#10;有形固定資産減価償却率">
          <a:extLst>
            <a:ext uri="{FF2B5EF4-FFF2-40B4-BE49-F238E27FC236}">
              <a16:creationId xmlns:a16="http://schemas.microsoft.com/office/drawing/2014/main" id="{CD5E3715-B9E1-4574-9815-E4CF08267EAC}"/>
            </a:ext>
          </a:extLst>
        </xdr:cNvPr>
        <xdr:cNvSpPr txBox="1"/>
      </xdr:nvSpPr>
      <xdr:spPr>
        <a:xfrm>
          <a:off x="13500735" y="9926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111125</xdr:rowOff>
    </xdr:from>
    <xdr:ext cx="403225" cy="257175"/>
    <xdr:sp macro="" textlink="">
      <xdr:nvSpPr>
        <xdr:cNvPr id="462" name="n_4aveValue【学校施設】&#10;有形固定資産減価償却率">
          <a:extLst>
            <a:ext uri="{FF2B5EF4-FFF2-40B4-BE49-F238E27FC236}">
              <a16:creationId xmlns:a16="http://schemas.microsoft.com/office/drawing/2014/main" id="{71871CFF-E2FB-4555-83EE-E8504BF6DAC8}"/>
            </a:ext>
          </a:extLst>
        </xdr:cNvPr>
        <xdr:cNvSpPr txBox="1"/>
      </xdr:nvSpPr>
      <xdr:spPr>
        <a:xfrm>
          <a:off x="12611735" y="9883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24130</xdr:rowOff>
    </xdr:from>
    <xdr:ext cx="405130" cy="259080"/>
    <xdr:sp macro="" textlink="">
      <xdr:nvSpPr>
        <xdr:cNvPr id="463" name="n_1mainValue【学校施設】&#10;有形固定資産減価償却率">
          <a:extLst>
            <a:ext uri="{FF2B5EF4-FFF2-40B4-BE49-F238E27FC236}">
              <a16:creationId xmlns:a16="http://schemas.microsoft.com/office/drawing/2014/main" id="{5CB323FC-B8F7-4DDD-81A6-DAFC22DB6951}"/>
            </a:ext>
          </a:extLst>
        </xdr:cNvPr>
        <xdr:cNvSpPr txBox="1"/>
      </xdr:nvSpPr>
      <xdr:spPr>
        <a:xfrm>
          <a:off x="15266035" y="1048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166370</xdr:rowOff>
    </xdr:from>
    <xdr:ext cx="403225" cy="257175"/>
    <xdr:sp macro="" textlink="">
      <xdr:nvSpPr>
        <xdr:cNvPr id="464" name="n_2mainValue【学校施設】&#10;有形固定資産減価償却率">
          <a:extLst>
            <a:ext uri="{FF2B5EF4-FFF2-40B4-BE49-F238E27FC236}">
              <a16:creationId xmlns:a16="http://schemas.microsoft.com/office/drawing/2014/main" id="{CD689016-B780-46DA-9BCD-783FF82762A6}"/>
            </a:ext>
          </a:extLst>
        </xdr:cNvPr>
        <xdr:cNvSpPr txBox="1"/>
      </xdr:nvSpPr>
      <xdr:spPr>
        <a:xfrm>
          <a:off x="14389735" y="10453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104140</xdr:rowOff>
    </xdr:from>
    <xdr:ext cx="403225" cy="259080"/>
    <xdr:sp macro="" textlink="">
      <xdr:nvSpPr>
        <xdr:cNvPr id="465" name="n_3mainValue【学校施設】&#10;有形固定資産減価償却率">
          <a:extLst>
            <a:ext uri="{FF2B5EF4-FFF2-40B4-BE49-F238E27FC236}">
              <a16:creationId xmlns:a16="http://schemas.microsoft.com/office/drawing/2014/main" id="{C43586FB-64A4-417C-B3C1-4B375266B0E1}"/>
            </a:ext>
          </a:extLst>
        </xdr:cNvPr>
        <xdr:cNvSpPr txBox="1"/>
      </xdr:nvSpPr>
      <xdr:spPr>
        <a:xfrm>
          <a:off x="13500735" y="103911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55245</xdr:rowOff>
    </xdr:from>
    <xdr:ext cx="403225" cy="257175"/>
    <xdr:sp macro="" textlink="">
      <xdr:nvSpPr>
        <xdr:cNvPr id="466" name="n_4mainValue【学校施設】&#10;有形固定資産減価償却率">
          <a:extLst>
            <a:ext uri="{FF2B5EF4-FFF2-40B4-BE49-F238E27FC236}">
              <a16:creationId xmlns:a16="http://schemas.microsoft.com/office/drawing/2014/main" id="{E3A6ED33-FD19-43CE-AE40-D8928F5324E1}"/>
            </a:ext>
          </a:extLst>
        </xdr:cNvPr>
        <xdr:cNvSpPr txBox="1"/>
      </xdr:nvSpPr>
      <xdr:spPr>
        <a:xfrm>
          <a:off x="12611735" y="103422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B7374C12-9410-4FB4-AF3A-9750FF4168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A9A2EDAC-1910-48A9-BD0F-B88F4F5045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DADE8B68-B790-4F11-AEDC-6A0DF58AF99B}"/>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F3614E98-7AC5-4A91-8C84-E941B00E9A9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AA19B211-D6E7-456E-B958-ED69CCF26D06}"/>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F44153EE-44E0-46D4-A779-C1444ECC57CE}"/>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DAE9EC25-DD13-42DF-B11B-255BF0A454C3}"/>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957D1C60-572D-44CA-BD80-C86DAB39740B}"/>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475" name="テキスト ボックス 474">
          <a:extLst>
            <a:ext uri="{FF2B5EF4-FFF2-40B4-BE49-F238E27FC236}">
              <a16:creationId xmlns:a16="http://schemas.microsoft.com/office/drawing/2014/main" id="{71136F28-46BF-4011-8B67-D2E04CBC9AD5}"/>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CF0E1429-40D8-4B59-A89F-237FCD2BB65E}"/>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477" name="テキスト ボックス 476">
          <a:extLst>
            <a:ext uri="{FF2B5EF4-FFF2-40B4-BE49-F238E27FC236}">
              <a16:creationId xmlns:a16="http://schemas.microsoft.com/office/drawing/2014/main" id="{00D8B483-7A1C-46F1-898F-BFE2B2AC7788}"/>
            </a:ext>
          </a:extLst>
        </xdr:cNvPr>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4EFFD51A-6DFF-4650-9432-51F8EFB9E37A}"/>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479" name="テキスト ボックス 478">
          <a:extLst>
            <a:ext uri="{FF2B5EF4-FFF2-40B4-BE49-F238E27FC236}">
              <a16:creationId xmlns:a16="http://schemas.microsoft.com/office/drawing/2014/main" id="{35DCC18D-F9D8-41D9-AB66-6CDDF8DA2CF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A40D750E-C12F-4236-BF77-345666070DE9}"/>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481" name="テキスト ボックス 480">
          <a:extLst>
            <a:ext uri="{FF2B5EF4-FFF2-40B4-BE49-F238E27FC236}">
              <a16:creationId xmlns:a16="http://schemas.microsoft.com/office/drawing/2014/main" id="{17720225-A9B6-4CAF-9886-260792FE5134}"/>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4F7388C7-12DA-496E-A433-FA5971028775}"/>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483" name="テキスト ボックス 482">
          <a:extLst>
            <a:ext uri="{FF2B5EF4-FFF2-40B4-BE49-F238E27FC236}">
              <a16:creationId xmlns:a16="http://schemas.microsoft.com/office/drawing/2014/main" id="{9C7D8BA5-C964-469B-9505-8A5A44E6BF4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DE160E6B-F2F3-4538-835D-4BDC893E89B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485" name="テキスト ボックス 484">
          <a:extLst>
            <a:ext uri="{FF2B5EF4-FFF2-40B4-BE49-F238E27FC236}">
              <a16:creationId xmlns:a16="http://schemas.microsoft.com/office/drawing/2014/main" id="{FA59E269-B55F-4E90-A60A-6093D19E7E69}"/>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484A1EC8-E1F2-434D-8767-7FB1751CF7B8}"/>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487" name="テキスト ボックス 486">
          <a:extLst>
            <a:ext uri="{FF2B5EF4-FFF2-40B4-BE49-F238E27FC236}">
              <a16:creationId xmlns:a16="http://schemas.microsoft.com/office/drawing/2014/main" id="{2E7E20C4-53EB-4020-9E9E-454B1F8E63BD}"/>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4E9EF53-4DFC-4923-AE11-9423BECDD7E3}"/>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489" name="テキスト ボックス 488">
          <a:extLst>
            <a:ext uri="{FF2B5EF4-FFF2-40B4-BE49-F238E27FC236}">
              <a16:creationId xmlns:a16="http://schemas.microsoft.com/office/drawing/2014/main" id="{9987B75B-32BF-4920-B9F9-A30E6E8DDFC6}"/>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1655A895-CFF4-4AEC-959D-EB24B4EC0B7C}"/>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1270</xdr:rowOff>
    </xdr:from>
    <xdr:to>
      <xdr:col>116</xdr:col>
      <xdr:colOff>62865</xdr:colOff>
      <xdr:row>63</xdr:row>
      <xdr:rowOff>95885</xdr:rowOff>
    </xdr:to>
    <xdr:cxnSp macro="">
      <xdr:nvCxnSpPr>
        <xdr:cNvPr id="491" name="直線コネクタ 490">
          <a:extLst>
            <a:ext uri="{FF2B5EF4-FFF2-40B4-BE49-F238E27FC236}">
              <a16:creationId xmlns:a16="http://schemas.microsoft.com/office/drawing/2014/main" id="{75209897-9BAF-4AB9-AAE1-F5539EEB5653}"/>
            </a:ext>
          </a:extLst>
        </xdr:cNvPr>
        <xdr:cNvCxnSpPr/>
      </xdr:nvCxnSpPr>
      <xdr:spPr>
        <a:xfrm flipV="1">
          <a:off x="22160865" y="977392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99695</xdr:rowOff>
    </xdr:from>
    <xdr:ext cx="469900" cy="257175"/>
    <xdr:sp macro="" textlink="">
      <xdr:nvSpPr>
        <xdr:cNvPr id="492" name="【学校施設】&#10;一人当たり面積最小値テキスト">
          <a:extLst>
            <a:ext uri="{FF2B5EF4-FFF2-40B4-BE49-F238E27FC236}">
              <a16:creationId xmlns:a16="http://schemas.microsoft.com/office/drawing/2014/main" id="{39E3E104-B695-4DE7-9684-95111835199C}"/>
            </a:ext>
          </a:extLst>
        </xdr:cNvPr>
        <xdr:cNvSpPr txBox="1"/>
      </xdr:nvSpPr>
      <xdr:spPr>
        <a:xfrm>
          <a:off x="22199600" y="109010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95885</xdr:rowOff>
    </xdr:from>
    <xdr:to>
      <xdr:col>116</xdr:col>
      <xdr:colOff>152400</xdr:colOff>
      <xdr:row>63</xdr:row>
      <xdr:rowOff>95885</xdr:rowOff>
    </xdr:to>
    <xdr:cxnSp macro="">
      <xdr:nvCxnSpPr>
        <xdr:cNvPr id="493" name="直線コネクタ 492">
          <a:extLst>
            <a:ext uri="{FF2B5EF4-FFF2-40B4-BE49-F238E27FC236}">
              <a16:creationId xmlns:a16="http://schemas.microsoft.com/office/drawing/2014/main" id="{C9EE9C05-1389-4EA2-B118-3FC751BEB154}"/>
            </a:ext>
          </a:extLst>
        </xdr:cNvPr>
        <xdr:cNvCxnSpPr/>
      </xdr:nvCxnSpPr>
      <xdr:spPr>
        <a:xfrm>
          <a:off x="22072600" y="1089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119380</xdr:rowOff>
    </xdr:from>
    <xdr:ext cx="469900" cy="259080"/>
    <xdr:sp macro="" textlink="">
      <xdr:nvSpPr>
        <xdr:cNvPr id="494" name="【学校施設】&#10;一人当たり面積最大値テキスト">
          <a:extLst>
            <a:ext uri="{FF2B5EF4-FFF2-40B4-BE49-F238E27FC236}">
              <a16:creationId xmlns:a16="http://schemas.microsoft.com/office/drawing/2014/main" id="{C8B5C080-EE2A-4149-A9EC-615ECD58CD7F}"/>
            </a:ext>
          </a:extLst>
        </xdr:cNvPr>
        <xdr:cNvSpPr txBox="1"/>
      </xdr:nvSpPr>
      <xdr:spPr>
        <a:xfrm>
          <a:off x="22199600" y="9549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1270</xdr:rowOff>
    </xdr:from>
    <xdr:to>
      <xdr:col>116</xdr:col>
      <xdr:colOff>152400</xdr:colOff>
      <xdr:row>57</xdr:row>
      <xdr:rowOff>1270</xdr:rowOff>
    </xdr:to>
    <xdr:cxnSp macro="">
      <xdr:nvCxnSpPr>
        <xdr:cNvPr id="495" name="直線コネクタ 494">
          <a:extLst>
            <a:ext uri="{FF2B5EF4-FFF2-40B4-BE49-F238E27FC236}">
              <a16:creationId xmlns:a16="http://schemas.microsoft.com/office/drawing/2014/main" id="{82B04794-66F6-4810-AC6D-D8DA06853706}"/>
            </a:ext>
          </a:extLst>
        </xdr:cNvPr>
        <xdr:cNvCxnSpPr/>
      </xdr:nvCxnSpPr>
      <xdr:spPr>
        <a:xfrm>
          <a:off x="22072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147955</xdr:rowOff>
    </xdr:from>
    <xdr:ext cx="469900" cy="258445"/>
    <xdr:sp macro="" textlink="">
      <xdr:nvSpPr>
        <xdr:cNvPr id="496" name="【学校施設】&#10;一人当たり面積平均値テキスト">
          <a:extLst>
            <a:ext uri="{FF2B5EF4-FFF2-40B4-BE49-F238E27FC236}">
              <a16:creationId xmlns:a16="http://schemas.microsoft.com/office/drawing/2014/main" id="{38CEB3F2-7D67-49F0-901B-3D8DA6850BFE}"/>
            </a:ext>
          </a:extLst>
        </xdr:cNvPr>
        <xdr:cNvSpPr txBox="1"/>
      </xdr:nvSpPr>
      <xdr:spPr>
        <a:xfrm>
          <a:off x="22199600" y="104349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125095</xdr:rowOff>
    </xdr:from>
    <xdr:to>
      <xdr:col>116</xdr:col>
      <xdr:colOff>114300</xdr:colOff>
      <xdr:row>62</xdr:row>
      <xdr:rowOff>55245</xdr:rowOff>
    </xdr:to>
    <xdr:sp macro="" textlink="">
      <xdr:nvSpPr>
        <xdr:cNvPr id="497" name="フローチャート: 判断 496">
          <a:extLst>
            <a:ext uri="{FF2B5EF4-FFF2-40B4-BE49-F238E27FC236}">
              <a16:creationId xmlns:a16="http://schemas.microsoft.com/office/drawing/2014/main" id="{EDBC8A87-0ACC-449B-B116-074A899A6720}"/>
            </a:ext>
          </a:extLst>
        </xdr:cNvPr>
        <xdr:cNvSpPr/>
      </xdr:nvSpPr>
      <xdr:spPr>
        <a:xfrm>
          <a:off x="221107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144145</xdr:rowOff>
    </xdr:from>
    <xdr:to>
      <xdr:col>112</xdr:col>
      <xdr:colOff>38100</xdr:colOff>
      <xdr:row>62</xdr:row>
      <xdr:rowOff>74930</xdr:rowOff>
    </xdr:to>
    <xdr:sp macro="" textlink="">
      <xdr:nvSpPr>
        <xdr:cNvPr id="498" name="フローチャート: 判断 497">
          <a:extLst>
            <a:ext uri="{FF2B5EF4-FFF2-40B4-BE49-F238E27FC236}">
              <a16:creationId xmlns:a16="http://schemas.microsoft.com/office/drawing/2014/main" id="{1945C05E-CFD9-4D4B-AF77-9E006E622109}"/>
            </a:ext>
          </a:extLst>
        </xdr:cNvPr>
        <xdr:cNvSpPr/>
      </xdr:nvSpPr>
      <xdr:spPr>
        <a:xfrm>
          <a:off x="212725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159385</xdr:rowOff>
    </xdr:from>
    <xdr:to>
      <xdr:col>107</xdr:col>
      <xdr:colOff>101600</xdr:colOff>
      <xdr:row>62</xdr:row>
      <xdr:rowOff>89535</xdr:rowOff>
    </xdr:to>
    <xdr:sp macro="" textlink="">
      <xdr:nvSpPr>
        <xdr:cNvPr id="499" name="フローチャート: 判断 498">
          <a:extLst>
            <a:ext uri="{FF2B5EF4-FFF2-40B4-BE49-F238E27FC236}">
              <a16:creationId xmlns:a16="http://schemas.microsoft.com/office/drawing/2014/main" id="{F8EFFA0D-C0EE-4E55-88A9-C875519F9866}"/>
            </a:ext>
          </a:extLst>
        </xdr:cNvPr>
        <xdr:cNvSpPr/>
      </xdr:nvSpPr>
      <xdr:spPr>
        <a:xfrm>
          <a:off x="203835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6985</xdr:rowOff>
    </xdr:from>
    <xdr:to>
      <xdr:col>102</xdr:col>
      <xdr:colOff>165100</xdr:colOff>
      <xdr:row>62</xdr:row>
      <xdr:rowOff>109220</xdr:rowOff>
    </xdr:to>
    <xdr:sp macro="" textlink="">
      <xdr:nvSpPr>
        <xdr:cNvPr id="500" name="フローチャート: 判断 499">
          <a:extLst>
            <a:ext uri="{FF2B5EF4-FFF2-40B4-BE49-F238E27FC236}">
              <a16:creationId xmlns:a16="http://schemas.microsoft.com/office/drawing/2014/main" id="{CCA07215-C673-476C-A450-3A69BF0D7CE9}"/>
            </a:ext>
          </a:extLst>
        </xdr:cNvPr>
        <xdr:cNvSpPr/>
      </xdr:nvSpPr>
      <xdr:spPr>
        <a:xfrm>
          <a:off x="19494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165100</xdr:rowOff>
    </xdr:from>
    <xdr:to>
      <xdr:col>98</xdr:col>
      <xdr:colOff>38100</xdr:colOff>
      <xdr:row>62</xdr:row>
      <xdr:rowOff>95250</xdr:rowOff>
    </xdr:to>
    <xdr:sp macro="" textlink="">
      <xdr:nvSpPr>
        <xdr:cNvPr id="501" name="フローチャート: 判断 500">
          <a:extLst>
            <a:ext uri="{FF2B5EF4-FFF2-40B4-BE49-F238E27FC236}">
              <a16:creationId xmlns:a16="http://schemas.microsoft.com/office/drawing/2014/main" id="{AD229544-0B54-4127-AA69-FF24F99A822F}"/>
            </a:ext>
          </a:extLst>
        </xdr:cNvPr>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02" name="テキスト ボックス 501">
          <a:extLst>
            <a:ext uri="{FF2B5EF4-FFF2-40B4-BE49-F238E27FC236}">
              <a16:creationId xmlns:a16="http://schemas.microsoft.com/office/drawing/2014/main" id="{10E39CB4-A4BD-4AAF-BEA3-54498F40D2F4}"/>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03" name="テキスト ボックス 502">
          <a:extLst>
            <a:ext uri="{FF2B5EF4-FFF2-40B4-BE49-F238E27FC236}">
              <a16:creationId xmlns:a16="http://schemas.microsoft.com/office/drawing/2014/main" id="{5E73A845-10B7-4941-BC88-73D2C23B0753}"/>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04" name="テキスト ボックス 503">
          <a:extLst>
            <a:ext uri="{FF2B5EF4-FFF2-40B4-BE49-F238E27FC236}">
              <a16:creationId xmlns:a16="http://schemas.microsoft.com/office/drawing/2014/main" id="{1356FEB4-6264-4389-85F4-7469599DBB64}"/>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05" name="テキスト ボックス 504">
          <a:extLst>
            <a:ext uri="{FF2B5EF4-FFF2-40B4-BE49-F238E27FC236}">
              <a16:creationId xmlns:a16="http://schemas.microsoft.com/office/drawing/2014/main" id="{BD312762-7ED9-47EB-8845-EF31D369A838}"/>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06" name="テキスト ボックス 505">
          <a:extLst>
            <a:ext uri="{FF2B5EF4-FFF2-40B4-BE49-F238E27FC236}">
              <a16:creationId xmlns:a16="http://schemas.microsoft.com/office/drawing/2014/main" id="{8196EF27-758E-4B78-B965-FF2F8B4E0B43}"/>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07" name="楕円 506">
          <a:extLst>
            <a:ext uri="{FF2B5EF4-FFF2-40B4-BE49-F238E27FC236}">
              <a16:creationId xmlns:a16="http://schemas.microsoft.com/office/drawing/2014/main" id="{ECFF8221-43AD-43FA-AC53-55C6B5982960}"/>
            </a:ext>
          </a:extLst>
        </xdr:cNvPr>
        <xdr:cNvSpPr/>
      </xdr:nvSpPr>
      <xdr:spPr>
        <a:xfrm>
          <a:off x="221107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68580</xdr:rowOff>
    </xdr:from>
    <xdr:ext cx="469900" cy="259080"/>
    <xdr:sp macro="" textlink="">
      <xdr:nvSpPr>
        <xdr:cNvPr id="508" name="【学校施設】&#10;一人当たり面積該当値テキスト">
          <a:extLst>
            <a:ext uri="{FF2B5EF4-FFF2-40B4-BE49-F238E27FC236}">
              <a16:creationId xmlns:a16="http://schemas.microsoft.com/office/drawing/2014/main" id="{95A7595E-8565-4D92-8AB5-395918E4896F}"/>
            </a:ext>
          </a:extLst>
        </xdr:cNvPr>
        <xdr:cNvSpPr txBox="1"/>
      </xdr:nvSpPr>
      <xdr:spPr>
        <a:xfrm>
          <a:off x="2219960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158115</xdr:rowOff>
    </xdr:from>
    <xdr:to>
      <xdr:col>112</xdr:col>
      <xdr:colOff>38100</xdr:colOff>
      <xdr:row>63</xdr:row>
      <xdr:rowOff>88265</xdr:rowOff>
    </xdr:to>
    <xdr:sp macro="" textlink="">
      <xdr:nvSpPr>
        <xdr:cNvPr id="509" name="楕円 508">
          <a:extLst>
            <a:ext uri="{FF2B5EF4-FFF2-40B4-BE49-F238E27FC236}">
              <a16:creationId xmlns:a16="http://schemas.microsoft.com/office/drawing/2014/main" id="{6DE0768F-57BF-448F-AC7D-5FB94A5B3418}"/>
            </a:ext>
          </a:extLst>
        </xdr:cNvPr>
        <xdr:cNvSpPr/>
      </xdr:nvSpPr>
      <xdr:spPr>
        <a:xfrm>
          <a:off x="21272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33020</xdr:rowOff>
    </xdr:from>
    <xdr:to>
      <xdr:col>116</xdr:col>
      <xdr:colOff>63500</xdr:colOff>
      <xdr:row>63</xdr:row>
      <xdr:rowOff>37465</xdr:rowOff>
    </xdr:to>
    <xdr:cxnSp macro="">
      <xdr:nvCxnSpPr>
        <xdr:cNvPr id="510" name="直線コネクタ 509">
          <a:extLst>
            <a:ext uri="{FF2B5EF4-FFF2-40B4-BE49-F238E27FC236}">
              <a16:creationId xmlns:a16="http://schemas.microsoft.com/office/drawing/2014/main" id="{CCD2AD4E-A362-400D-A77E-FED0C7EBE0E2}"/>
            </a:ext>
          </a:extLst>
        </xdr:cNvPr>
        <xdr:cNvCxnSpPr/>
      </xdr:nvCxnSpPr>
      <xdr:spPr>
        <a:xfrm flipV="1">
          <a:off x="21323300" y="108343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139065</xdr:rowOff>
    </xdr:from>
    <xdr:to>
      <xdr:col>107</xdr:col>
      <xdr:colOff>101600</xdr:colOff>
      <xdr:row>63</xdr:row>
      <xdr:rowOff>69215</xdr:rowOff>
    </xdr:to>
    <xdr:sp macro="" textlink="">
      <xdr:nvSpPr>
        <xdr:cNvPr id="511" name="楕円 510">
          <a:extLst>
            <a:ext uri="{FF2B5EF4-FFF2-40B4-BE49-F238E27FC236}">
              <a16:creationId xmlns:a16="http://schemas.microsoft.com/office/drawing/2014/main" id="{4F6446A8-B321-4A94-AC41-8AC25D95EFDA}"/>
            </a:ext>
          </a:extLst>
        </xdr:cNvPr>
        <xdr:cNvSpPr/>
      </xdr:nvSpPr>
      <xdr:spPr>
        <a:xfrm>
          <a:off x="20383500" y="107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18415</xdr:rowOff>
    </xdr:from>
    <xdr:to>
      <xdr:col>111</xdr:col>
      <xdr:colOff>177800</xdr:colOff>
      <xdr:row>63</xdr:row>
      <xdr:rowOff>37465</xdr:rowOff>
    </xdr:to>
    <xdr:cxnSp macro="">
      <xdr:nvCxnSpPr>
        <xdr:cNvPr id="512" name="直線コネクタ 511">
          <a:extLst>
            <a:ext uri="{FF2B5EF4-FFF2-40B4-BE49-F238E27FC236}">
              <a16:creationId xmlns:a16="http://schemas.microsoft.com/office/drawing/2014/main" id="{A78AA46D-AB0B-47AF-9F95-A5A1847CFB5E}"/>
            </a:ext>
          </a:extLst>
        </xdr:cNvPr>
        <xdr:cNvCxnSpPr/>
      </xdr:nvCxnSpPr>
      <xdr:spPr>
        <a:xfrm>
          <a:off x="20434300" y="108197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168275</xdr:rowOff>
    </xdr:from>
    <xdr:to>
      <xdr:col>102</xdr:col>
      <xdr:colOff>165100</xdr:colOff>
      <xdr:row>63</xdr:row>
      <xdr:rowOff>98425</xdr:rowOff>
    </xdr:to>
    <xdr:sp macro="" textlink="">
      <xdr:nvSpPr>
        <xdr:cNvPr id="513" name="楕円 512">
          <a:extLst>
            <a:ext uri="{FF2B5EF4-FFF2-40B4-BE49-F238E27FC236}">
              <a16:creationId xmlns:a16="http://schemas.microsoft.com/office/drawing/2014/main" id="{47BB7768-460E-4C56-A88E-E8B62E7C03E7}"/>
            </a:ext>
          </a:extLst>
        </xdr:cNvPr>
        <xdr:cNvSpPr/>
      </xdr:nvSpPr>
      <xdr:spPr>
        <a:xfrm>
          <a:off x="19494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18415</xdr:rowOff>
    </xdr:from>
    <xdr:to>
      <xdr:col>107</xdr:col>
      <xdr:colOff>50800</xdr:colOff>
      <xdr:row>63</xdr:row>
      <xdr:rowOff>47625</xdr:rowOff>
    </xdr:to>
    <xdr:cxnSp macro="">
      <xdr:nvCxnSpPr>
        <xdr:cNvPr id="514" name="直線コネクタ 513">
          <a:extLst>
            <a:ext uri="{FF2B5EF4-FFF2-40B4-BE49-F238E27FC236}">
              <a16:creationId xmlns:a16="http://schemas.microsoft.com/office/drawing/2014/main" id="{1D18A72C-1AC8-417C-B211-84E6CBD48C4E}"/>
            </a:ext>
          </a:extLst>
        </xdr:cNvPr>
        <xdr:cNvCxnSpPr/>
      </xdr:nvCxnSpPr>
      <xdr:spPr>
        <a:xfrm flipV="1">
          <a:off x="19545300" y="108197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3175</xdr:rowOff>
    </xdr:from>
    <xdr:to>
      <xdr:col>98</xdr:col>
      <xdr:colOff>38100</xdr:colOff>
      <xdr:row>63</xdr:row>
      <xdr:rowOff>104775</xdr:rowOff>
    </xdr:to>
    <xdr:sp macro="" textlink="">
      <xdr:nvSpPr>
        <xdr:cNvPr id="515" name="楕円 514">
          <a:extLst>
            <a:ext uri="{FF2B5EF4-FFF2-40B4-BE49-F238E27FC236}">
              <a16:creationId xmlns:a16="http://schemas.microsoft.com/office/drawing/2014/main" id="{A57FF272-B82B-4505-A075-67BC36024518}"/>
            </a:ext>
          </a:extLst>
        </xdr:cNvPr>
        <xdr:cNvSpPr/>
      </xdr:nvSpPr>
      <xdr:spPr>
        <a:xfrm>
          <a:off x="18605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47625</xdr:rowOff>
    </xdr:from>
    <xdr:to>
      <xdr:col>102</xdr:col>
      <xdr:colOff>114300</xdr:colOff>
      <xdr:row>63</xdr:row>
      <xdr:rowOff>53975</xdr:rowOff>
    </xdr:to>
    <xdr:cxnSp macro="">
      <xdr:nvCxnSpPr>
        <xdr:cNvPr id="516" name="直線コネクタ 515">
          <a:extLst>
            <a:ext uri="{FF2B5EF4-FFF2-40B4-BE49-F238E27FC236}">
              <a16:creationId xmlns:a16="http://schemas.microsoft.com/office/drawing/2014/main" id="{C29A59EF-5217-4F7C-BE08-E1544FE27D51}"/>
            </a:ext>
          </a:extLst>
        </xdr:cNvPr>
        <xdr:cNvCxnSpPr/>
      </xdr:nvCxnSpPr>
      <xdr:spPr>
        <a:xfrm flipV="1">
          <a:off x="18656300" y="108489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90805</xdr:rowOff>
    </xdr:from>
    <xdr:ext cx="469900" cy="258445"/>
    <xdr:sp macro="" textlink="">
      <xdr:nvSpPr>
        <xdr:cNvPr id="517" name="n_1aveValue【学校施設】&#10;一人当たり面積">
          <a:extLst>
            <a:ext uri="{FF2B5EF4-FFF2-40B4-BE49-F238E27FC236}">
              <a16:creationId xmlns:a16="http://schemas.microsoft.com/office/drawing/2014/main" id="{31E50DDB-410D-4A81-AD69-D7C7199D77E7}"/>
            </a:ext>
          </a:extLst>
        </xdr:cNvPr>
        <xdr:cNvSpPr txBox="1"/>
      </xdr:nvSpPr>
      <xdr:spPr>
        <a:xfrm>
          <a:off x="21075650" y="10377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106045</xdr:rowOff>
    </xdr:from>
    <xdr:ext cx="467995" cy="259080"/>
    <xdr:sp macro="" textlink="">
      <xdr:nvSpPr>
        <xdr:cNvPr id="518" name="n_2aveValue【学校施設】&#10;一人当たり面積">
          <a:extLst>
            <a:ext uri="{FF2B5EF4-FFF2-40B4-BE49-F238E27FC236}">
              <a16:creationId xmlns:a16="http://schemas.microsoft.com/office/drawing/2014/main" id="{529083B3-B19B-4DA1-B8F2-3A5F7BD4701E}"/>
            </a:ext>
          </a:extLst>
        </xdr:cNvPr>
        <xdr:cNvSpPr txBox="1"/>
      </xdr:nvSpPr>
      <xdr:spPr>
        <a:xfrm>
          <a:off x="20199350" y="10393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125095</xdr:rowOff>
    </xdr:from>
    <xdr:ext cx="467995" cy="258445"/>
    <xdr:sp macro="" textlink="">
      <xdr:nvSpPr>
        <xdr:cNvPr id="519" name="n_3aveValue【学校施設】&#10;一人当たり面積">
          <a:extLst>
            <a:ext uri="{FF2B5EF4-FFF2-40B4-BE49-F238E27FC236}">
              <a16:creationId xmlns:a16="http://schemas.microsoft.com/office/drawing/2014/main" id="{42A7691C-04FA-4633-9EC1-13FE3F02F50A}"/>
            </a:ext>
          </a:extLst>
        </xdr:cNvPr>
        <xdr:cNvSpPr txBox="1"/>
      </xdr:nvSpPr>
      <xdr:spPr>
        <a:xfrm>
          <a:off x="19310350" y="104120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111760</xdr:rowOff>
    </xdr:from>
    <xdr:ext cx="467995" cy="257175"/>
    <xdr:sp macro="" textlink="">
      <xdr:nvSpPr>
        <xdr:cNvPr id="520" name="n_4aveValue【学校施設】&#10;一人当たり面積">
          <a:extLst>
            <a:ext uri="{FF2B5EF4-FFF2-40B4-BE49-F238E27FC236}">
              <a16:creationId xmlns:a16="http://schemas.microsoft.com/office/drawing/2014/main" id="{E7E3B60D-15A0-491A-A92D-8AA7D08E01A6}"/>
            </a:ext>
          </a:extLst>
        </xdr:cNvPr>
        <xdr:cNvSpPr txBox="1"/>
      </xdr:nvSpPr>
      <xdr:spPr>
        <a:xfrm>
          <a:off x="18421350" y="10398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79375</xdr:rowOff>
    </xdr:from>
    <xdr:ext cx="469900" cy="258445"/>
    <xdr:sp macro="" textlink="">
      <xdr:nvSpPr>
        <xdr:cNvPr id="521" name="n_1mainValue【学校施設】&#10;一人当たり面積">
          <a:extLst>
            <a:ext uri="{FF2B5EF4-FFF2-40B4-BE49-F238E27FC236}">
              <a16:creationId xmlns:a16="http://schemas.microsoft.com/office/drawing/2014/main" id="{883B4950-8C4C-4765-A558-A037C8BB3976}"/>
            </a:ext>
          </a:extLst>
        </xdr:cNvPr>
        <xdr:cNvSpPr txBox="1"/>
      </xdr:nvSpPr>
      <xdr:spPr>
        <a:xfrm>
          <a:off x="21075650" y="10880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60325</xdr:rowOff>
    </xdr:from>
    <xdr:ext cx="467995" cy="259080"/>
    <xdr:sp macro="" textlink="">
      <xdr:nvSpPr>
        <xdr:cNvPr id="522" name="n_2mainValue【学校施設】&#10;一人当たり面積">
          <a:extLst>
            <a:ext uri="{FF2B5EF4-FFF2-40B4-BE49-F238E27FC236}">
              <a16:creationId xmlns:a16="http://schemas.microsoft.com/office/drawing/2014/main" id="{65005C1C-A4E7-4148-A511-5DEAA4848668}"/>
            </a:ext>
          </a:extLst>
        </xdr:cNvPr>
        <xdr:cNvSpPr txBox="1"/>
      </xdr:nvSpPr>
      <xdr:spPr>
        <a:xfrm>
          <a:off x="20199350" y="10861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89535</xdr:rowOff>
    </xdr:from>
    <xdr:ext cx="467995" cy="257175"/>
    <xdr:sp macro="" textlink="">
      <xdr:nvSpPr>
        <xdr:cNvPr id="523" name="n_3mainValue【学校施設】&#10;一人当たり面積">
          <a:extLst>
            <a:ext uri="{FF2B5EF4-FFF2-40B4-BE49-F238E27FC236}">
              <a16:creationId xmlns:a16="http://schemas.microsoft.com/office/drawing/2014/main" id="{26D61C5E-725D-442C-B2D7-7853A57F20D6}"/>
            </a:ext>
          </a:extLst>
        </xdr:cNvPr>
        <xdr:cNvSpPr txBox="1"/>
      </xdr:nvSpPr>
      <xdr:spPr>
        <a:xfrm>
          <a:off x="19310350" y="108908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95885</xdr:rowOff>
    </xdr:from>
    <xdr:ext cx="467995" cy="259080"/>
    <xdr:sp macro="" textlink="">
      <xdr:nvSpPr>
        <xdr:cNvPr id="524" name="n_4mainValue【学校施設】&#10;一人当たり面積">
          <a:extLst>
            <a:ext uri="{FF2B5EF4-FFF2-40B4-BE49-F238E27FC236}">
              <a16:creationId xmlns:a16="http://schemas.microsoft.com/office/drawing/2014/main" id="{07C28BEB-CA56-4787-85D9-5219C079BA7F}"/>
            </a:ext>
          </a:extLst>
        </xdr:cNvPr>
        <xdr:cNvSpPr txBox="1"/>
      </xdr:nvSpPr>
      <xdr:spPr>
        <a:xfrm>
          <a:off x="18421350" y="108972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3D9C8D51-0C16-4F43-A9C5-7F9EBA0368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5882E74-0611-4CFC-8C92-5FA5652B61F9}"/>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61902B8D-688D-48E9-9603-28563BB2518D}"/>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C019C73F-38F4-486F-A477-FB0BEE5CEAD7}"/>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7BF130A5-195F-43BC-982A-230861E3E83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0C370AA-D84C-406D-90A7-08B9B29E6559}"/>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33D04D90-AA28-4DB3-B1CC-58FAA8C10A6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2CA5AD4F-B9F8-495F-9E28-83AFE7A8C3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DA433662-C72C-4BC8-9B96-733AB448C2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59C0A308-4A85-433D-8F1E-A1EC97E1D40B}"/>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30B09774-579B-48BC-A49B-C6AFD625AC5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B839D34D-E67B-4F45-93CD-B9F9488AD3E1}"/>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A75EC2AA-8817-4390-9B50-822B12B5B14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4EE76DAE-DF49-40D3-934C-C21F868C070F}"/>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C27CDD55-D5C6-4B7C-B0B4-E7ECD1B2F508}"/>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088CC9A0-B281-41C6-87AF-FEE65ED5BC2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AB07B080-09FF-4504-B4E4-BA1A48E305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6F311A6-A914-4807-A810-FDCC47D8124D}"/>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CA9489C-F5ED-419D-8503-3B23E9F2947F}"/>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FCF7545D-22C5-433B-9900-BA30FEF81E9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35CA9B92-93FF-4A7F-91E5-BDFEF5CC3941}"/>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E78B0C18-B476-4F52-B468-25F4C11060BB}"/>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D5E90D76-F681-443E-AEDA-BF7AAC70EDFC}"/>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A8726728-ACD2-42CC-BCA3-A16E521ADD86}"/>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549" name="テキスト ボックス 548">
          <a:extLst>
            <a:ext uri="{FF2B5EF4-FFF2-40B4-BE49-F238E27FC236}">
              <a16:creationId xmlns:a16="http://schemas.microsoft.com/office/drawing/2014/main" id="{80C0BE96-2DA2-4D21-A0B6-60216DB89CCD}"/>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2770001B-B57A-406B-B2BD-BA4169939C23}"/>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551" name="テキスト ボックス 550">
          <a:extLst>
            <a:ext uri="{FF2B5EF4-FFF2-40B4-BE49-F238E27FC236}">
              <a16:creationId xmlns:a16="http://schemas.microsoft.com/office/drawing/2014/main" id="{7471ACCC-A15E-4F22-85B2-213153737F72}"/>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28A5CBCD-8B32-493C-8B7B-7D4444C3B285}"/>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553" name="テキスト ボックス 552">
          <a:extLst>
            <a:ext uri="{FF2B5EF4-FFF2-40B4-BE49-F238E27FC236}">
              <a16:creationId xmlns:a16="http://schemas.microsoft.com/office/drawing/2014/main" id="{779D9D76-7E67-473D-A6B1-2A02148538AC}"/>
            </a:ext>
          </a:extLst>
        </xdr:cNvPr>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109CA85A-FF1E-4349-9078-4871975CB7ED}"/>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555" name="テキスト ボックス 554">
          <a:extLst>
            <a:ext uri="{FF2B5EF4-FFF2-40B4-BE49-F238E27FC236}">
              <a16:creationId xmlns:a16="http://schemas.microsoft.com/office/drawing/2014/main" id="{89F39E43-A67B-4163-B48E-3867A873F333}"/>
            </a:ext>
          </a:extLst>
        </xdr:cNvPr>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336D7F47-C705-42A7-A467-2B5DD438671E}"/>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557" name="テキスト ボックス 556">
          <a:extLst>
            <a:ext uri="{FF2B5EF4-FFF2-40B4-BE49-F238E27FC236}">
              <a16:creationId xmlns:a16="http://schemas.microsoft.com/office/drawing/2014/main" id="{03D5E8B5-D766-431F-AEFD-35A0974E4232}"/>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98FF5B75-152D-4EE1-8E1A-B2250FF585E9}"/>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559" name="テキスト ボックス 558">
          <a:extLst>
            <a:ext uri="{FF2B5EF4-FFF2-40B4-BE49-F238E27FC236}">
              <a16:creationId xmlns:a16="http://schemas.microsoft.com/office/drawing/2014/main" id="{DC34E106-FA9C-4AF0-B000-DE4249076C23}"/>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C5079752-46B8-4B46-8B37-19FCADECD3A6}"/>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561" name="テキスト ボックス 560">
          <a:extLst>
            <a:ext uri="{FF2B5EF4-FFF2-40B4-BE49-F238E27FC236}">
              <a16:creationId xmlns:a16="http://schemas.microsoft.com/office/drawing/2014/main" id="{0C290D62-52BA-48F9-923E-A3D77B4183C3}"/>
            </a:ext>
          </a:extLst>
        </xdr:cNvPr>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E817D26B-F51B-44B4-86C8-83F08E9885D4}"/>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563" name="テキスト ボックス 562">
          <a:extLst>
            <a:ext uri="{FF2B5EF4-FFF2-40B4-BE49-F238E27FC236}">
              <a16:creationId xmlns:a16="http://schemas.microsoft.com/office/drawing/2014/main" id="{4A363684-D69F-4200-A5D6-2E18747C8EAE}"/>
            </a:ext>
          </a:extLst>
        </xdr:cNvPr>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BBE9662B-C002-488D-A874-34BD39E5CA55}"/>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3810</xdr:rowOff>
    </xdr:from>
    <xdr:to>
      <xdr:col>85</xdr:col>
      <xdr:colOff>126365</xdr:colOff>
      <xdr:row>108</xdr:row>
      <xdr:rowOff>152400</xdr:rowOff>
    </xdr:to>
    <xdr:cxnSp macro="">
      <xdr:nvCxnSpPr>
        <xdr:cNvPr id="565" name="直線コネクタ 564">
          <a:extLst>
            <a:ext uri="{FF2B5EF4-FFF2-40B4-BE49-F238E27FC236}">
              <a16:creationId xmlns:a16="http://schemas.microsoft.com/office/drawing/2014/main" id="{1780C33B-7C1C-4D55-BB35-2DCD50CFE048}"/>
            </a:ext>
          </a:extLst>
        </xdr:cNvPr>
        <xdr:cNvCxnSpPr/>
      </xdr:nvCxnSpPr>
      <xdr:spPr>
        <a:xfrm flipV="1">
          <a:off x="16318865" y="1714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566" name="【公民館】&#10;有形固定資産減価償却率最小値テキスト">
          <a:extLst>
            <a:ext uri="{FF2B5EF4-FFF2-40B4-BE49-F238E27FC236}">
              <a16:creationId xmlns:a16="http://schemas.microsoft.com/office/drawing/2014/main" id="{03E6B70C-13FE-4E97-9004-0E1FCC83F599}"/>
            </a:ext>
          </a:extLst>
        </xdr:cNvPr>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ED1B8B88-DD5F-4D42-829F-61A1C49EB7B3}"/>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121920</xdr:rowOff>
    </xdr:from>
    <xdr:ext cx="405130" cy="257175"/>
    <xdr:sp macro="" textlink="">
      <xdr:nvSpPr>
        <xdr:cNvPr id="568" name="【公民館】&#10;有形固定資産減価償却率最大値テキスト">
          <a:extLst>
            <a:ext uri="{FF2B5EF4-FFF2-40B4-BE49-F238E27FC236}">
              <a16:creationId xmlns:a16="http://schemas.microsoft.com/office/drawing/2014/main" id="{E30654C3-9776-4CFD-9648-DF65C5A78A1D}"/>
            </a:ext>
          </a:extLst>
        </xdr:cNvPr>
        <xdr:cNvSpPr txBox="1"/>
      </xdr:nvSpPr>
      <xdr:spPr>
        <a:xfrm>
          <a:off x="16357600" y="16924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3810</xdr:rowOff>
    </xdr:from>
    <xdr:to>
      <xdr:col>86</xdr:col>
      <xdr:colOff>25400</xdr:colOff>
      <xdr:row>100</xdr:row>
      <xdr:rowOff>3810</xdr:rowOff>
    </xdr:to>
    <xdr:cxnSp macro="">
      <xdr:nvCxnSpPr>
        <xdr:cNvPr id="569" name="直線コネクタ 568">
          <a:extLst>
            <a:ext uri="{FF2B5EF4-FFF2-40B4-BE49-F238E27FC236}">
              <a16:creationId xmlns:a16="http://schemas.microsoft.com/office/drawing/2014/main" id="{DC099A79-D778-4E30-B110-9402FB891928}"/>
            </a:ext>
          </a:extLst>
        </xdr:cNvPr>
        <xdr:cNvCxnSpPr/>
      </xdr:nvCxnSpPr>
      <xdr:spPr>
        <a:xfrm>
          <a:off x="16230600" y="1714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132080</xdr:rowOff>
    </xdr:from>
    <xdr:ext cx="405130" cy="257175"/>
    <xdr:sp macro="" textlink="">
      <xdr:nvSpPr>
        <xdr:cNvPr id="570" name="【公民館】&#10;有形固定資産減価償却率平均値テキスト">
          <a:extLst>
            <a:ext uri="{FF2B5EF4-FFF2-40B4-BE49-F238E27FC236}">
              <a16:creationId xmlns:a16="http://schemas.microsoft.com/office/drawing/2014/main" id="{8540E0C0-21D4-4369-82F9-90B6A8C2764C}"/>
            </a:ext>
          </a:extLst>
        </xdr:cNvPr>
        <xdr:cNvSpPr txBox="1"/>
      </xdr:nvSpPr>
      <xdr:spPr>
        <a:xfrm>
          <a:off x="16357600" y="179628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153035</xdr:rowOff>
    </xdr:from>
    <xdr:to>
      <xdr:col>85</xdr:col>
      <xdr:colOff>177800</xdr:colOff>
      <xdr:row>105</xdr:row>
      <xdr:rowOff>83185</xdr:rowOff>
    </xdr:to>
    <xdr:sp macro="" textlink="">
      <xdr:nvSpPr>
        <xdr:cNvPr id="571" name="フローチャート: 判断 570">
          <a:extLst>
            <a:ext uri="{FF2B5EF4-FFF2-40B4-BE49-F238E27FC236}">
              <a16:creationId xmlns:a16="http://schemas.microsoft.com/office/drawing/2014/main" id="{98A5E0FA-77DC-46B7-AA9C-6E978265C10C}"/>
            </a:ext>
          </a:extLst>
        </xdr:cNvPr>
        <xdr:cNvSpPr/>
      </xdr:nvSpPr>
      <xdr:spPr>
        <a:xfrm>
          <a:off x="16268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572" name="フローチャート: 判断 571">
          <a:extLst>
            <a:ext uri="{FF2B5EF4-FFF2-40B4-BE49-F238E27FC236}">
              <a16:creationId xmlns:a16="http://schemas.microsoft.com/office/drawing/2014/main" id="{597B4E47-6569-4859-86BD-5CBF14100EEF}"/>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143510</xdr:rowOff>
    </xdr:from>
    <xdr:to>
      <xdr:col>76</xdr:col>
      <xdr:colOff>165100</xdr:colOff>
      <xdr:row>105</xdr:row>
      <xdr:rowOff>73660</xdr:rowOff>
    </xdr:to>
    <xdr:sp macro="" textlink="">
      <xdr:nvSpPr>
        <xdr:cNvPr id="573" name="フローチャート: 判断 572">
          <a:extLst>
            <a:ext uri="{FF2B5EF4-FFF2-40B4-BE49-F238E27FC236}">
              <a16:creationId xmlns:a16="http://schemas.microsoft.com/office/drawing/2014/main" id="{9431311B-9EE6-4428-81E8-806619FE63FE}"/>
            </a:ext>
          </a:extLst>
        </xdr:cNvPr>
        <xdr:cNvSpPr/>
      </xdr:nvSpPr>
      <xdr:spPr>
        <a:xfrm>
          <a:off x="145415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126365</xdr:rowOff>
    </xdr:from>
    <xdr:to>
      <xdr:col>72</xdr:col>
      <xdr:colOff>38100</xdr:colOff>
      <xdr:row>105</xdr:row>
      <xdr:rowOff>56515</xdr:rowOff>
    </xdr:to>
    <xdr:sp macro="" textlink="">
      <xdr:nvSpPr>
        <xdr:cNvPr id="574" name="フローチャート: 判断 573">
          <a:extLst>
            <a:ext uri="{FF2B5EF4-FFF2-40B4-BE49-F238E27FC236}">
              <a16:creationId xmlns:a16="http://schemas.microsoft.com/office/drawing/2014/main" id="{1BF53A25-3979-4C89-A034-6F8D1727EAA8}"/>
            </a:ext>
          </a:extLst>
        </xdr:cNvPr>
        <xdr:cNvSpPr/>
      </xdr:nvSpPr>
      <xdr:spPr>
        <a:xfrm>
          <a:off x="13652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575" name="フローチャート: 判断 574">
          <a:extLst>
            <a:ext uri="{FF2B5EF4-FFF2-40B4-BE49-F238E27FC236}">
              <a16:creationId xmlns:a16="http://schemas.microsoft.com/office/drawing/2014/main" id="{25C103A6-122F-428B-A0B2-75BB5257081B}"/>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6" name="テキスト ボックス 575">
          <a:extLst>
            <a:ext uri="{FF2B5EF4-FFF2-40B4-BE49-F238E27FC236}">
              <a16:creationId xmlns:a16="http://schemas.microsoft.com/office/drawing/2014/main" id="{0BAE2550-773A-4E2D-9112-2DA3B433509E}"/>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7" name="テキスト ボックス 576">
          <a:extLst>
            <a:ext uri="{FF2B5EF4-FFF2-40B4-BE49-F238E27FC236}">
              <a16:creationId xmlns:a16="http://schemas.microsoft.com/office/drawing/2014/main" id="{2B606357-9727-4017-A08D-BCD14F6909F5}"/>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8" name="テキスト ボックス 577">
          <a:extLst>
            <a:ext uri="{FF2B5EF4-FFF2-40B4-BE49-F238E27FC236}">
              <a16:creationId xmlns:a16="http://schemas.microsoft.com/office/drawing/2014/main" id="{DED88482-84DD-4E8B-89B5-2A21C0534092}"/>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9" name="テキスト ボックス 578">
          <a:extLst>
            <a:ext uri="{FF2B5EF4-FFF2-40B4-BE49-F238E27FC236}">
              <a16:creationId xmlns:a16="http://schemas.microsoft.com/office/drawing/2014/main" id="{1753E9AF-4849-4EF6-8C1E-CF6D6B7EEEB4}"/>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0" name="テキスト ボックス 579">
          <a:extLst>
            <a:ext uri="{FF2B5EF4-FFF2-40B4-BE49-F238E27FC236}">
              <a16:creationId xmlns:a16="http://schemas.microsoft.com/office/drawing/2014/main" id="{B126E6B8-2DF5-4F24-9F1B-B8E027DEB112}"/>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63500</xdr:colOff>
      <xdr:row>105</xdr:row>
      <xdr:rowOff>55880</xdr:rowOff>
    </xdr:from>
    <xdr:to>
      <xdr:col>76</xdr:col>
      <xdr:colOff>165100</xdr:colOff>
      <xdr:row>105</xdr:row>
      <xdr:rowOff>157480</xdr:rowOff>
    </xdr:to>
    <xdr:sp macro="" textlink="">
      <xdr:nvSpPr>
        <xdr:cNvPr id="581" name="楕円 580">
          <a:extLst>
            <a:ext uri="{FF2B5EF4-FFF2-40B4-BE49-F238E27FC236}">
              <a16:creationId xmlns:a16="http://schemas.microsoft.com/office/drawing/2014/main" id="{E01ED277-FC7E-4E6A-AA26-1C10E6B34627}"/>
            </a:ext>
          </a:extLst>
        </xdr:cNvPr>
        <xdr:cNvSpPr/>
      </xdr:nvSpPr>
      <xdr:spPr>
        <a:xfrm>
          <a:off x="14541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582" name="楕円 581">
          <a:extLst>
            <a:ext uri="{FF2B5EF4-FFF2-40B4-BE49-F238E27FC236}">
              <a16:creationId xmlns:a16="http://schemas.microsoft.com/office/drawing/2014/main" id="{76D3DC2E-3A80-4977-B6D9-81394513571F}"/>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106680</xdr:rowOff>
    </xdr:from>
    <xdr:to>
      <xdr:col>76</xdr:col>
      <xdr:colOff>114300</xdr:colOff>
      <xdr:row>107</xdr:row>
      <xdr:rowOff>133350</xdr:rowOff>
    </xdr:to>
    <xdr:cxnSp macro="">
      <xdr:nvCxnSpPr>
        <xdr:cNvPr id="583" name="直線コネクタ 582">
          <a:extLst>
            <a:ext uri="{FF2B5EF4-FFF2-40B4-BE49-F238E27FC236}">
              <a16:creationId xmlns:a16="http://schemas.microsoft.com/office/drawing/2014/main" id="{9452A53A-8B68-4F6D-A934-ABE01B6163B0}"/>
            </a:ext>
          </a:extLst>
        </xdr:cNvPr>
        <xdr:cNvCxnSpPr/>
      </xdr:nvCxnSpPr>
      <xdr:spPr>
        <a:xfrm flipV="1">
          <a:off x="13703300" y="18108930"/>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44450</xdr:rowOff>
    </xdr:from>
    <xdr:to>
      <xdr:col>67</xdr:col>
      <xdr:colOff>101600</xdr:colOff>
      <xdr:row>107</xdr:row>
      <xdr:rowOff>146050</xdr:rowOff>
    </xdr:to>
    <xdr:sp macro="" textlink="">
      <xdr:nvSpPr>
        <xdr:cNvPr id="584" name="楕円 583">
          <a:extLst>
            <a:ext uri="{FF2B5EF4-FFF2-40B4-BE49-F238E27FC236}">
              <a16:creationId xmlns:a16="http://schemas.microsoft.com/office/drawing/2014/main" id="{A45B51D2-4448-4398-995C-7B41003920B3}"/>
            </a:ext>
          </a:extLst>
        </xdr:cNvPr>
        <xdr:cNvSpPr/>
      </xdr:nvSpPr>
      <xdr:spPr>
        <a:xfrm>
          <a:off x="1276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95250</xdr:rowOff>
    </xdr:from>
    <xdr:to>
      <xdr:col>71</xdr:col>
      <xdr:colOff>177800</xdr:colOff>
      <xdr:row>107</xdr:row>
      <xdr:rowOff>133350</xdr:rowOff>
    </xdr:to>
    <xdr:cxnSp macro="">
      <xdr:nvCxnSpPr>
        <xdr:cNvPr id="585" name="直線コネクタ 584">
          <a:extLst>
            <a:ext uri="{FF2B5EF4-FFF2-40B4-BE49-F238E27FC236}">
              <a16:creationId xmlns:a16="http://schemas.microsoft.com/office/drawing/2014/main" id="{215AAC68-5366-455D-922A-31F54E2E6F07}"/>
            </a:ext>
          </a:extLst>
        </xdr:cNvPr>
        <xdr:cNvCxnSpPr/>
      </xdr:nvCxnSpPr>
      <xdr:spPr>
        <a:xfrm>
          <a:off x="12814300" y="18440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107315</xdr:rowOff>
    </xdr:from>
    <xdr:ext cx="405130" cy="259080"/>
    <xdr:sp macro="" textlink="">
      <xdr:nvSpPr>
        <xdr:cNvPr id="586" name="n_1aveValue【公民館】&#10;有形固定資産減価償却率">
          <a:extLst>
            <a:ext uri="{FF2B5EF4-FFF2-40B4-BE49-F238E27FC236}">
              <a16:creationId xmlns:a16="http://schemas.microsoft.com/office/drawing/2014/main" id="{896E198F-1BB3-475B-B277-90A4EFFD93EC}"/>
            </a:ext>
          </a:extLst>
        </xdr:cNvPr>
        <xdr:cNvSpPr txBox="1"/>
      </xdr:nvSpPr>
      <xdr:spPr>
        <a:xfrm>
          <a:off x="15266035" y="1776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90170</xdr:rowOff>
    </xdr:from>
    <xdr:ext cx="403225" cy="259080"/>
    <xdr:sp macro="" textlink="">
      <xdr:nvSpPr>
        <xdr:cNvPr id="587" name="n_2aveValue【公民館】&#10;有形固定資産減価償却率">
          <a:extLst>
            <a:ext uri="{FF2B5EF4-FFF2-40B4-BE49-F238E27FC236}">
              <a16:creationId xmlns:a16="http://schemas.microsoft.com/office/drawing/2014/main" id="{EE831F57-A770-42C4-ABF0-FDFE68C31ADB}"/>
            </a:ext>
          </a:extLst>
        </xdr:cNvPr>
        <xdr:cNvSpPr txBox="1"/>
      </xdr:nvSpPr>
      <xdr:spPr>
        <a:xfrm>
          <a:off x="14389735" y="17749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73025</xdr:rowOff>
    </xdr:from>
    <xdr:ext cx="403225" cy="259080"/>
    <xdr:sp macro="" textlink="">
      <xdr:nvSpPr>
        <xdr:cNvPr id="588" name="n_3aveValue【公民館】&#10;有形固定資産減価償却率">
          <a:extLst>
            <a:ext uri="{FF2B5EF4-FFF2-40B4-BE49-F238E27FC236}">
              <a16:creationId xmlns:a16="http://schemas.microsoft.com/office/drawing/2014/main" id="{7FBDD226-C0EB-4C03-BEE4-9A9B3002B2FB}"/>
            </a:ext>
          </a:extLst>
        </xdr:cNvPr>
        <xdr:cNvSpPr txBox="1"/>
      </xdr:nvSpPr>
      <xdr:spPr>
        <a:xfrm>
          <a:off x="13500735" y="17732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124460</xdr:rowOff>
    </xdr:from>
    <xdr:ext cx="403225" cy="259080"/>
    <xdr:sp macro="" textlink="">
      <xdr:nvSpPr>
        <xdr:cNvPr id="589" name="n_4aveValue【公民館】&#10;有形固定資産減価償却率">
          <a:extLst>
            <a:ext uri="{FF2B5EF4-FFF2-40B4-BE49-F238E27FC236}">
              <a16:creationId xmlns:a16="http://schemas.microsoft.com/office/drawing/2014/main" id="{25278E59-A840-4925-8B5E-E11C55B8DABC}"/>
            </a:ext>
          </a:extLst>
        </xdr:cNvPr>
        <xdr:cNvSpPr txBox="1"/>
      </xdr:nvSpPr>
      <xdr:spPr>
        <a:xfrm>
          <a:off x="12611735" y="17783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148590</xdr:rowOff>
    </xdr:from>
    <xdr:ext cx="403225" cy="259080"/>
    <xdr:sp macro="" textlink="">
      <xdr:nvSpPr>
        <xdr:cNvPr id="590" name="n_2mainValue【公民館】&#10;有形固定資産減価償却率">
          <a:extLst>
            <a:ext uri="{FF2B5EF4-FFF2-40B4-BE49-F238E27FC236}">
              <a16:creationId xmlns:a16="http://schemas.microsoft.com/office/drawing/2014/main" id="{54F6ED95-2B86-413F-81D8-3930CCD01C78}"/>
            </a:ext>
          </a:extLst>
        </xdr:cNvPr>
        <xdr:cNvSpPr txBox="1"/>
      </xdr:nvSpPr>
      <xdr:spPr>
        <a:xfrm>
          <a:off x="14389735" y="18150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3810</xdr:rowOff>
    </xdr:from>
    <xdr:ext cx="403225" cy="259080"/>
    <xdr:sp macro="" textlink="">
      <xdr:nvSpPr>
        <xdr:cNvPr id="591" name="n_3mainValue【公民館】&#10;有形固定資産減価償却率">
          <a:extLst>
            <a:ext uri="{FF2B5EF4-FFF2-40B4-BE49-F238E27FC236}">
              <a16:creationId xmlns:a16="http://schemas.microsoft.com/office/drawing/2014/main" id="{FE075883-E9F3-46DC-B367-BB1E62D338D0}"/>
            </a:ext>
          </a:extLst>
        </xdr:cNvPr>
        <xdr:cNvSpPr txBox="1"/>
      </xdr:nvSpPr>
      <xdr:spPr>
        <a:xfrm>
          <a:off x="13500735" y="18520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137160</xdr:rowOff>
    </xdr:from>
    <xdr:ext cx="403225" cy="259080"/>
    <xdr:sp macro="" textlink="">
      <xdr:nvSpPr>
        <xdr:cNvPr id="592" name="n_4mainValue【公民館】&#10;有形固定資産減価償却率">
          <a:extLst>
            <a:ext uri="{FF2B5EF4-FFF2-40B4-BE49-F238E27FC236}">
              <a16:creationId xmlns:a16="http://schemas.microsoft.com/office/drawing/2014/main" id="{8293DE8D-890B-4F5B-88C6-B909DDBBDA94}"/>
            </a:ext>
          </a:extLst>
        </xdr:cNvPr>
        <xdr:cNvSpPr txBox="1"/>
      </xdr:nvSpPr>
      <xdr:spPr>
        <a:xfrm>
          <a:off x="12611735" y="18482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D0B90EE4-F7C5-4C2A-AA90-B342771119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B831486B-C4A0-4342-9134-1819435612A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A9CF276C-4FC8-46C8-A4E8-83781E4409EB}"/>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748A6D16-52D5-4077-9276-AFFCCB2EA37E}"/>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873D3DCF-805C-4EB9-8548-FF4B7D190BFC}"/>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6E1FCCE1-1737-41D3-9055-BCCAA27F1A5F}"/>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61694284-BA22-4070-A303-960778AE86A8}"/>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99697CB4-9326-442F-BF05-A513F9D0026A}"/>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601" name="テキスト ボックス 600">
          <a:extLst>
            <a:ext uri="{FF2B5EF4-FFF2-40B4-BE49-F238E27FC236}">
              <a16:creationId xmlns:a16="http://schemas.microsoft.com/office/drawing/2014/main" id="{B30CFF48-7790-4A7C-B1C4-C50F4A46440F}"/>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193970E6-6A5A-484F-B93B-081C22E55CDA}"/>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3" name="直線コネクタ 602">
          <a:extLst>
            <a:ext uri="{FF2B5EF4-FFF2-40B4-BE49-F238E27FC236}">
              <a16:creationId xmlns:a16="http://schemas.microsoft.com/office/drawing/2014/main" id="{DD0162C2-D865-4507-B4A4-662AE2D85B87}"/>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604" name="テキスト ボックス 603">
          <a:extLst>
            <a:ext uri="{FF2B5EF4-FFF2-40B4-BE49-F238E27FC236}">
              <a16:creationId xmlns:a16="http://schemas.microsoft.com/office/drawing/2014/main" id="{AE78FE45-32B9-49F8-A406-8F57281F200F}"/>
            </a:ext>
          </a:extLst>
        </xdr:cNvPr>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5" name="直線コネクタ 604">
          <a:extLst>
            <a:ext uri="{FF2B5EF4-FFF2-40B4-BE49-F238E27FC236}">
              <a16:creationId xmlns:a16="http://schemas.microsoft.com/office/drawing/2014/main" id="{0F2AB828-1F6C-482D-A353-FA07F3C5C7BC}"/>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606" name="テキスト ボックス 605">
          <a:extLst>
            <a:ext uri="{FF2B5EF4-FFF2-40B4-BE49-F238E27FC236}">
              <a16:creationId xmlns:a16="http://schemas.microsoft.com/office/drawing/2014/main" id="{1EDAD9C8-3035-4156-A26C-37C85227A9E7}"/>
            </a:ext>
          </a:extLst>
        </xdr:cNvPr>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a:extLst>
            <a:ext uri="{FF2B5EF4-FFF2-40B4-BE49-F238E27FC236}">
              <a16:creationId xmlns:a16="http://schemas.microsoft.com/office/drawing/2014/main" id="{E6C89A42-1DCE-425C-B71F-B66838481DDF}"/>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608" name="テキスト ボックス 607">
          <a:extLst>
            <a:ext uri="{FF2B5EF4-FFF2-40B4-BE49-F238E27FC236}">
              <a16:creationId xmlns:a16="http://schemas.microsoft.com/office/drawing/2014/main" id="{EC0CF0CE-280C-44F7-A360-B59E8CE89EEF}"/>
            </a:ext>
          </a:extLst>
        </xdr:cNvPr>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9" name="直線コネクタ 608">
          <a:extLst>
            <a:ext uri="{FF2B5EF4-FFF2-40B4-BE49-F238E27FC236}">
              <a16:creationId xmlns:a16="http://schemas.microsoft.com/office/drawing/2014/main" id="{BA389D72-41FD-4B9E-B5CF-2FDC94A0E407}"/>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610" name="テキスト ボックス 609">
          <a:extLst>
            <a:ext uri="{FF2B5EF4-FFF2-40B4-BE49-F238E27FC236}">
              <a16:creationId xmlns:a16="http://schemas.microsoft.com/office/drawing/2014/main" id="{B037AF7E-9471-46FA-B04C-B7C52704E4F5}"/>
            </a:ext>
          </a:extLst>
        </xdr:cNvPr>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1" name="直線コネクタ 610">
          <a:extLst>
            <a:ext uri="{FF2B5EF4-FFF2-40B4-BE49-F238E27FC236}">
              <a16:creationId xmlns:a16="http://schemas.microsoft.com/office/drawing/2014/main" id="{76E19C56-5743-4AE8-98BC-04BD66027416}"/>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612" name="テキスト ボックス 611">
          <a:extLst>
            <a:ext uri="{FF2B5EF4-FFF2-40B4-BE49-F238E27FC236}">
              <a16:creationId xmlns:a16="http://schemas.microsoft.com/office/drawing/2014/main" id="{A0A16646-000A-4C10-85D5-86B54A1C2B5B}"/>
            </a:ext>
          </a:extLst>
        </xdr:cNvPr>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a:extLst>
            <a:ext uri="{FF2B5EF4-FFF2-40B4-BE49-F238E27FC236}">
              <a16:creationId xmlns:a16="http://schemas.microsoft.com/office/drawing/2014/main" id="{1222FA01-006A-4B4B-8560-D2954133123D}"/>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614" name="テキスト ボックス 613">
          <a:extLst>
            <a:ext uri="{FF2B5EF4-FFF2-40B4-BE49-F238E27FC236}">
              <a16:creationId xmlns:a16="http://schemas.microsoft.com/office/drawing/2014/main" id="{9C6EDAB1-5490-4454-9A81-40A725735072}"/>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公民館】&#10;一人当たり面積グラフ枠">
          <a:extLst>
            <a:ext uri="{FF2B5EF4-FFF2-40B4-BE49-F238E27FC236}">
              <a16:creationId xmlns:a16="http://schemas.microsoft.com/office/drawing/2014/main" id="{AA678FBF-5F0A-4689-ABA0-966AB7978171}"/>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63500</xdr:rowOff>
    </xdr:from>
    <xdr:to>
      <xdr:col>116</xdr:col>
      <xdr:colOff>62865</xdr:colOff>
      <xdr:row>108</xdr:row>
      <xdr:rowOff>144780</xdr:rowOff>
    </xdr:to>
    <xdr:cxnSp macro="">
      <xdr:nvCxnSpPr>
        <xdr:cNvPr id="616" name="直線コネクタ 615">
          <a:extLst>
            <a:ext uri="{FF2B5EF4-FFF2-40B4-BE49-F238E27FC236}">
              <a16:creationId xmlns:a16="http://schemas.microsoft.com/office/drawing/2014/main" id="{603E6117-30E4-4244-9F0F-070A588829C1}"/>
            </a:ext>
          </a:extLst>
        </xdr:cNvPr>
        <xdr:cNvCxnSpPr/>
      </xdr:nvCxnSpPr>
      <xdr:spPr>
        <a:xfrm flipV="1">
          <a:off x="22160865" y="173799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148590</xdr:rowOff>
    </xdr:from>
    <xdr:ext cx="469900" cy="259080"/>
    <xdr:sp macro="" textlink="">
      <xdr:nvSpPr>
        <xdr:cNvPr id="617" name="【公民館】&#10;一人当たり面積最小値テキスト">
          <a:extLst>
            <a:ext uri="{FF2B5EF4-FFF2-40B4-BE49-F238E27FC236}">
              <a16:creationId xmlns:a16="http://schemas.microsoft.com/office/drawing/2014/main" id="{37318D67-3C28-458C-A049-04824478633E}"/>
            </a:ext>
          </a:extLst>
        </xdr:cNvPr>
        <xdr:cNvSpPr txBox="1"/>
      </xdr:nvSpPr>
      <xdr:spPr>
        <a:xfrm>
          <a:off x="22199600" y="1866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18" name="直線コネクタ 617">
          <a:extLst>
            <a:ext uri="{FF2B5EF4-FFF2-40B4-BE49-F238E27FC236}">
              <a16:creationId xmlns:a16="http://schemas.microsoft.com/office/drawing/2014/main" id="{62BC6FB6-BA5F-44F8-B235-EE21BFB40BDE}"/>
            </a:ext>
          </a:extLst>
        </xdr:cNvPr>
        <xdr:cNvCxnSpPr/>
      </xdr:nvCxnSpPr>
      <xdr:spPr>
        <a:xfrm>
          <a:off x="22072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10160</xdr:rowOff>
    </xdr:from>
    <xdr:ext cx="469900" cy="259080"/>
    <xdr:sp macro="" textlink="">
      <xdr:nvSpPr>
        <xdr:cNvPr id="619" name="【公民館】&#10;一人当たり面積最大値テキスト">
          <a:extLst>
            <a:ext uri="{FF2B5EF4-FFF2-40B4-BE49-F238E27FC236}">
              <a16:creationId xmlns:a16="http://schemas.microsoft.com/office/drawing/2014/main" id="{BC12A964-E68C-4753-AAE3-D227D7315916}"/>
            </a:ext>
          </a:extLst>
        </xdr:cNvPr>
        <xdr:cNvSpPr txBox="1"/>
      </xdr:nvSpPr>
      <xdr:spPr>
        <a:xfrm>
          <a:off x="2219960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620" name="直線コネクタ 619">
          <a:extLst>
            <a:ext uri="{FF2B5EF4-FFF2-40B4-BE49-F238E27FC236}">
              <a16:creationId xmlns:a16="http://schemas.microsoft.com/office/drawing/2014/main" id="{F5B98361-C46B-4264-8660-9227170E3A77}"/>
            </a:ext>
          </a:extLst>
        </xdr:cNvPr>
        <xdr:cNvCxnSpPr/>
      </xdr:nvCxnSpPr>
      <xdr:spPr>
        <a:xfrm>
          <a:off x="22072600" y="1737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27940</xdr:rowOff>
    </xdr:from>
    <xdr:ext cx="469900" cy="259080"/>
    <xdr:sp macro="" textlink="">
      <xdr:nvSpPr>
        <xdr:cNvPr id="621" name="【公民館】&#10;一人当たり面積平均値テキスト">
          <a:extLst>
            <a:ext uri="{FF2B5EF4-FFF2-40B4-BE49-F238E27FC236}">
              <a16:creationId xmlns:a16="http://schemas.microsoft.com/office/drawing/2014/main" id="{AAD29C4C-88EC-4651-93D5-BA95C5E5491C}"/>
            </a:ext>
          </a:extLst>
        </xdr:cNvPr>
        <xdr:cNvSpPr txBox="1"/>
      </xdr:nvSpPr>
      <xdr:spPr>
        <a:xfrm>
          <a:off x="22199600" y="18201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622" name="フローチャート: 判断 621">
          <a:extLst>
            <a:ext uri="{FF2B5EF4-FFF2-40B4-BE49-F238E27FC236}">
              <a16:creationId xmlns:a16="http://schemas.microsoft.com/office/drawing/2014/main" id="{48C9F699-5C85-4B34-8AED-87BBFEA86241}"/>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623" name="フローチャート: 判断 622">
          <a:extLst>
            <a:ext uri="{FF2B5EF4-FFF2-40B4-BE49-F238E27FC236}">
              <a16:creationId xmlns:a16="http://schemas.microsoft.com/office/drawing/2014/main" id="{65DB1759-3C55-4BA1-AD2B-059C6B309967}"/>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54610</xdr:rowOff>
    </xdr:from>
    <xdr:to>
      <xdr:col>107</xdr:col>
      <xdr:colOff>101600</xdr:colOff>
      <xdr:row>106</xdr:row>
      <xdr:rowOff>156210</xdr:rowOff>
    </xdr:to>
    <xdr:sp macro="" textlink="">
      <xdr:nvSpPr>
        <xdr:cNvPr id="624" name="フローチャート: 判断 623">
          <a:extLst>
            <a:ext uri="{FF2B5EF4-FFF2-40B4-BE49-F238E27FC236}">
              <a16:creationId xmlns:a16="http://schemas.microsoft.com/office/drawing/2014/main" id="{6F3AA7B5-359A-40BE-9C8B-0D729F8D32E7}"/>
            </a:ext>
          </a:extLst>
        </xdr:cNvPr>
        <xdr:cNvSpPr/>
      </xdr:nvSpPr>
      <xdr:spPr>
        <a:xfrm>
          <a:off x="20383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54610</xdr:rowOff>
    </xdr:from>
    <xdr:to>
      <xdr:col>102</xdr:col>
      <xdr:colOff>165100</xdr:colOff>
      <xdr:row>106</xdr:row>
      <xdr:rowOff>156210</xdr:rowOff>
    </xdr:to>
    <xdr:sp macro="" textlink="">
      <xdr:nvSpPr>
        <xdr:cNvPr id="625" name="フローチャート: 判断 624">
          <a:extLst>
            <a:ext uri="{FF2B5EF4-FFF2-40B4-BE49-F238E27FC236}">
              <a16:creationId xmlns:a16="http://schemas.microsoft.com/office/drawing/2014/main" id="{80EDFB40-8388-421B-A7AB-6195D4E64B84}"/>
            </a:ext>
          </a:extLst>
        </xdr:cNvPr>
        <xdr:cNvSpPr/>
      </xdr:nvSpPr>
      <xdr:spPr>
        <a:xfrm>
          <a:off x="19494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626" name="フローチャート: 判断 625">
          <a:extLst>
            <a:ext uri="{FF2B5EF4-FFF2-40B4-BE49-F238E27FC236}">
              <a16:creationId xmlns:a16="http://schemas.microsoft.com/office/drawing/2014/main" id="{F72C4711-7CD5-41FD-8003-BB015889DCD3}"/>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27" name="テキスト ボックス 626">
          <a:extLst>
            <a:ext uri="{FF2B5EF4-FFF2-40B4-BE49-F238E27FC236}">
              <a16:creationId xmlns:a16="http://schemas.microsoft.com/office/drawing/2014/main" id="{D1ECB3D1-BFB1-47E9-A7BB-56727C5AB832}"/>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28" name="テキスト ボックス 627">
          <a:extLst>
            <a:ext uri="{FF2B5EF4-FFF2-40B4-BE49-F238E27FC236}">
              <a16:creationId xmlns:a16="http://schemas.microsoft.com/office/drawing/2014/main" id="{F445EF8E-1D02-49BF-80AC-8CDDAC6746A8}"/>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29" name="テキスト ボックス 628">
          <a:extLst>
            <a:ext uri="{FF2B5EF4-FFF2-40B4-BE49-F238E27FC236}">
              <a16:creationId xmlns:a16="http://schemas.microsoft.com/office/drawing/2014/main" id="{44D0852C-22A2-450B-80EC-45331B2F583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0" name="テキスト ボックス 629">
          <a:extLst>
            <a:ext uri="{FF2B5EF4-FFF2-40B4-BE49-F238E27FC236}">
              <a16:creationId xmlns:a16="http://schemas.microsoft.com/office/drawing/2014/main" id="{D8605B0E-28CC-4694-BCBC-031374606DC6}"/>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1" name="テキスト ボックス 630">
          <a:extLst>
            <a:ext uri="{FF2B5EF4-FFF2-40B4-BE49-F238E27FC236}">
              <a16:creationId xmlns:a16="http://schemas.microsoft.com/office/drawing/2014/main" id="{6EFB5A6F-0E19-4846-8220-029C4F62E263}"/>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107</xdr:col>
      <xdr:colOff>0</xdr:colOff>
      <xdr:row>107</xdr:row>
      <xdr:rowOff>22860</xdr:rowOff>
    </xdr:from>
    <xdr:to>
      <xdr:col>107</xdr:col>
      <xdr:colOff>101600</xdr:colOff>
      <xdr:row>107</xdr:row>
      <xdr:rowOff>124460</xdr:rowOff>
    </xdr:to>
    <xdr:sp macro="" textlink="">
      <xdr:nvSpPr>
        <xdr:cNvPr id="632" name="楕円 631">
          <a:extLst>
            <a:ext uri="{FF2B5EF4-FFF2-40B4-BE49-F238E27FC236}">
              <a16:creationId xmlns:a16="http://schemas.microsoft.com/office/drawing/2014/main" id="{A08A1961-37BA-4AEB-850B-E67044C5BB56}"/>
            </a:ext>
          </a:extLst>
        </xdr:cNvPr>
        <xdr:cNvSpPr/>
      </xdr:nvSpPr>
      <xdr:spPr>
        <a:xfrm>
          <a:off x="20383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26670</xdr:rowOff>
    </xdr:from>
    <xdr:to>
      <xdr:col>102</xdr:col>
      <xdr:colOff>165100</xdr:colOff>
      <xdr:row>107</xdr:row>
      <xdr:rowOff>128270</xdr:rowOff>
    </xdr:to>
    <xdr:sp macro="" textlink="">
      <xdr:nvSpPr>
        <xdr:cNvPr id="633" name="楕円 632">
          <a:extLst>
            <a:ext uri="{FF2B5EF4-FFF2-40B4-BE49-F238E27FC236}">
              <a16:creationId xmlns:a16="http://schemas.microsoft.com/office/drawing/2014/main" id="{C46A89BA-14E9-4F3C-AEA7-493521A07B2B}"/>
            </a:ext>
          </a:extLst>
        </xdr:cNvPr>
        <xdr:cNvSpPr/>
      </xdr:nvSpPr>
      <xdr:spPr>
        <a:xfrm>
          <a:off x="19494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73660</xdr:rowOff>
    </xdr:from>
    <xdr:to>
      <xdr:col>107</xdr:col>
      <xdr:colOff>50800</xdr:colOff>
      <xdr:row>107</xdr:row>
      <xdr:rowOff>77470</xdr:rowOff>
    </xdr:to>
    <xdr:cxnSp macro="">
      <xdr:nvCxnSpPr>
        <xdr:cNvPr id="634" name="直線コネクタ 633">
          <a:extLst>
            <a:ext uri="{FF2B5EF4-FFF2-40B4-BE49-F238E27FC236}">
              <a16:creationId xmlns:a16="http://schemas.microsoft.com/office/drawing/2014/main" id="{93E93820-4A48-426B-A966-8A6D590E85EC}"/>
            </a:ext>
          </a:extLst>
        </xdr:cNvPr>
        <xdr:cNvCxnSpPr/>
      </xdr:nvCxnSpPr>
      <xdr:spPr>
        <a:xfrm flipV="1">
          <a:off x="19545300" y="18418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29210</xdr:rowOff>
    </xdr:from>
    <xdr:to>
      <xdr:col>98</xdr:col>
      <xdr:colOff>38100</xdr:colOff>
      <xdr:row>107</xdr:row>
      <xdr:rowOff>130810</xdr:rowOff>
    </xdr:to>
    <xdr:sp macro="" textlink="">
      <xdr:nvSpPr>
        <xdr:cNvPr id="635" name="楕円 634">
          <a:extLst>
            <a:ext uri="{FF2B5EF4-FFF2-40B4-BE49-F238E27FC236}">
              <a16:creationId xmlns:a16="http://schemas.microsoft.com/office/drawing/2014/main" id="{22D2F472-9D90-411A-A226-E063BB8105B0}"/>
            </a:ext>
          </a:extLst>
        </xdr:cNvPr>
        <xdr:cNvSpPr/>
      </xdr:nvSpPr>
      <xdr:spPr>
        <a:xfrm>
          <a:off x="18605500" y="183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77470</xdr:rowOff>
    </xdr:from>
    <xdr:to>
      <xdr:col>102</xdr:col>
      <xdr:colOff>114300</xdr:colOff>
      <xdr:row>107</xdr:row>
      <xdr:rowOff>80010</xdr:rowOff>
    </xdr:to>
    <xdr:cxnSp macro="">
      <xdr:nvCxnSpPr>
        <xdr:cNvPr id="636" name="直線コネクタ 635">
          <a:extLst>
            <a:ext uri="{FF2B5EF4-FFF2-40B4-BE49-F238E27FC236}">
              <a16:creationId xmlns:a16="http://schemas.microsoft.com/office/drawing/2014/main" id="{6FE44636-1F34-416A-80CE-4019F67BB33C}"/>
            </a:ext>
          </a:extLst>
        </xdr:cNvPr>
        <xdr:cNvCxnSpPr/>
      </xdr:nvCxnSpPr>
      <xdr:spPr>
        <a:xfrm flipV="1">
          <a:off x="18656300" y="18422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162560</xdr:rowOff>
    </xdr:from>
    <xdr:ext cx="469900" cy="259080"/>
    <xdr:sp macro="" textlink="">
      <xdr:nvSpPr>
        <xdr:cNvPr id="637" name="n_1aveValue【公民館】&#10;一人当たり面積">
          <a:extLst>
            <a:ext uri="{FF2B5EF4-FFF2-40B4-BE49-F238E27FC236}">
              <a16:creationId xmlns:a16="http://schemas.microsoft.com/office/drawing/2014/main" id="{D226BCEF-4192-42BA-9F12-22C4986E31A6}"/>
            </a:ext>
          </a:extLst>
        </xdr:cNvPr>
        <xdr:cNvSpPr txBox="1"/>
      </xdr:nvSpPr>
      <xdr:spPr>
        <a:xfrm>
          <a:off x="21075650" y="179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1270</xdr:rowOff>
    </xdr:from>
    <xdr:ext cx="467995" cy="259080"/>
    <xdr:sp macro="" textlink="">
      <xdr:nvSpPr>
        <xdr:cNvPr id="638" name="n_2aveValue【公民館】&#10;一人当たり面積">
          <a:extLst>
            <a:ext uri="{FF2B5EF4-FFF2-40B4-BE49-F238E27FC236}">
              <a16:creationId xmlns:a16="http://schemas.microsoft.com/office/drawing/2014/main" id="{52F97967-7EFA-4984-9689-48585D7159C8}"/>
            </a:ext>
          </a:extLst>
        </xdr:cNvPr>
        <xdr:cNvSpPr txBox="1"/>
      </xdr:nvSpPr>
      <xdr:spPr>
        <a:xfrm>
          <a:off x="20199350" y="18003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1270</xdr:rowOff>
    </xdr:from>
    <xdr:ext cx="467995" cy="259080"/>
    <xdr:sp macro="" textlink="">
      <xdr:nvSpPr>
        <xdr:cNvPr id="639" name="n_3aveValue【公民館】&#10;一人当たり面積">
          <a:extLst>
            <a:ext uri="{FF2B5EF4-FFF2-40B4-BE49-F238E27FC236}">
              <a16:creationId xmlns:a16="http://schemas.microsoft.com/office/drawing/2014/main" id="{0B58629C-1838-4D42-8C9C-171C4645D1D6}"/>
            </a:ext>
          </a:extLst>
        </xdr:cNvPr>
        <xdr:cNvSpPr txBox="1"/>
      </xdr:nvSpPr>
      <xdr:spPr>
        <a:xfrm>
          <a:off x="19310350" y="18003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3810</xdr:rowOff>
    </xdr:from>
    <xdr:ext cx="467995" cy="259080"/>
    <xdr:sp macro="" textlink="">
      <xdr:nvSpPr>
        <xdr:cNvPr id="640" name="n_4aveValue【公民館】&#10;一人当たり面積">
          <a:extLst>
            <a:ext uri="{FF2B5EF4-FFF2-40B4-BE49-F238E27FC236}">
              <a16:creationId xmlns:a16="http://schemas.microsoft.com/office/drawing/2014/main" id="{D8C40406-6B14-4294-8441-D928D8162241}"/>
            </a:ext>
          </a:extLst>
        </xdr:cNvPr>
        <xdr:cNvSpPr txBox="1"/>
      </xdr:nvSpPr>
      <xdr:spPr>
        <a:xfrm>
          <a:off x="18421350" y="18006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115570</xdr:rowOff>
    </xdr:from>
    <xdr:ext cx="467995" cy="259080"/>
    <xdr:sp macro="" textlink="">
      <xdr:nvSpPr>
        <xdr:cNvPr id="641" name="n_2mainValue【公民館】&#10;一人当たり面積">
          <a:extLst>
            <a:ext uri="{FF2B5EF4-FFF2-40B4-BE49-F238E27FC236}">
              <a16:creationId xmlns:a16="http://schemas.microsoft.com/office/drawing/2014/main" id="{D94509B6-5D53-4854-9977-6FCD337834BA}"/>
            </a:ext>
          </a:extLst>
        </xdr:cNvPr>
        <xdr:cNvSpPr txBox="1"/>
      </xdr:nvSpPr>
      <xdr:spPr>
        <a:xfrm>
          <a:off x="20199350" y="18460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119380</xdr:rowOff>
    </xdr:from>
    <xdr:ext cx="467995" cy="259080"/>
    <xdr:sp macro="" textlink="">
      <xdr:nvSpPr>
        <xdr:cNvPr id="642" name="n_3mainValue【公民館】&#10;一人当たり面積">
          <a:extLst>
            <a:ext uri="{FF2B5EF4-FFF2-40B4-BE49-F238E27FC236}">
              <a16:creationId xmlns:a16="http://schemas.microsoft.com/office/drawing/2014/main" id="{F3F3FE92-4077-4A29-865B-875AABC7F669}"/>
            </a:ext>
          </a:extLst>
        </xdr:cNvPr>
        <xdr:cNvSpPr txBox="1"/>
      </xdr:nvSpPr>
      <xdr:spPr>
        <a:xfrm>
          <a:off x="19310350" y="1846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121920</xdr:rowOff>
    </xdr:from>
    <xdr:ext cx="467995" cy="257175"/>
    <xdr:sp macro="" textlink="">
      <xdr:nvSpPr>
        <xdr:cNvPr id="643" name="n_4mainValue【公民館】&#10;一人当たり面積">
          <a:extLst>
            <a:ext uri="{FF2B5EF4-FFF2-40B4-BE49-F238E27FC236}">
              <a16:creationId xmlns:a16="http://schemas.microsoft.com/office/drawing/2014/main" id="{1EDA7DF9-682A-4A0E-A106-C4DB1C72F87E}"/>
            </a:ext>
          </a:extLst>
        </xdr:cNvPr>
        <xdr:cNvSpPr txBox="1"/>
      </xdr:nvSpPr>
      <xdr:spPr>
        <a:xfrm>
          <a:off x="18421350" y="18467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a:extLst>
            <a:ext uri="{FF2B5EF4-FFF2-40B4-BE49-F238E27FC236}">
              <a16:creationId xmlns:a16="http://schemas.microsoft.com/office/drawing/2014/main" id="{214DAA6F-E5F1-4324-B289-EFCC5294A9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a:extLst>
            <a:ext uri="{FF2B5EF4-FFF2-40B4-BE49-F238E27FC236}">
              <a16:creationId xmlns:a16="http://schemas.microsoft.com/office/drawing/2014/main" id="{A4764DC0-E027-4ABD-875D-D6930CF86F6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a:extLst>
            <a:ext uri="{FF2B5EF4-FFF2-40B4-BE49-F238E27FC236}">
              <a16:creationId xmlns:a16="http://schemas.microsoft.com/office/drawing/2014/main" id="{8778EFAE-F0F8-4EB3-963C-BBED351F7857}"/>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latin typeface="ＭＳ Ｐゴシック"/>
              <a:ea typeface="ＭＳ Ｐゴシック"/>
            </a:rPr>
            <a:t>　類似団体平均と比較して特に有形固定資産減価償却率が高い施設は「道路」「学校施設」である。「道路」については類似団体平均を13.7ポイント上回っているが、現況を確認しながら計画的に改修を進めている。「学校施設」は類似団体平均を1.5ポイント上回っているが、町内３校ある町立小学校の老朽化が進んでおり、特に老朽化の進んでいる施設から計画的に更新や改修を進めている。また、「公民館」については、平成30年に発生した大阪北部地震によるホール損壊の影響からホールの使用を停止している状況であったが、調査・検討のうえ解体したことから数値が計上されていない。今後、公民館の機能や他世代交流拠点施設とする全世代・全員活躍まちづくりセンターの整備を進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98948E-0926-40F7-BFD3-498AD2A3F073}"/>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35EFFF-56EE-40F1-91B2-7EF14751E7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47512D-ADCC-44FA-A263-14CDE24452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3E87FC-2514-45FE-9E7E-225B8F2E30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7F3AD0-19C7-4E1D-B72E-D1C34E32D4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880C51-13AF-4FAA-A847-2C5EE16797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6D748E-6FB8-4E82-88DB-7B46F6D0C6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6AB1F5-0BED-4ADF-9294-28EA35995B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E7078B-D389-4FE7-A38C-8FD1E9ED3644}"/>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833B32-95E2-4F2F-B44D-90DF4DF0CC3E}"/>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9CE6A6-13D7-4680-B717-D15BB3F57273}"/>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FA6500-ED64-4334-98BA-6E6776703F61}"/>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7BFEB5-12C0-4C63-AE55-10AE5E946C05}"/>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A2D380-B6D8-4F67-B9D0-065253E8362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61BD11-55A0-4B8C-A457-BE5742EB1BBF}"/>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DBAD539-F49E-4BE1-B4CB-61FE366430AA}"/>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9611A0-9BE2-4DF8-AE85-835C346E9C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2C113D-C511-4695-B49E-13D3693F37FD}"/>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33E189-7D29-404B-948A-F90BDE39D158}"/>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CF7094-440A-41EC-AA17-26CC33727E5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2A9315-A598-448E-ADA1-DB731F2293AC}"/>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37D797-966B-4378-91A9-ACF29845EB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91B09A-1E32-43D8-8F04-7C9FD301A44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F4D57B-57DD-43E7-81D8-A439D20126E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D27D30-D085-4EC1-B72A-EAB91BE1390D}"/>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44C2D9-89E7-40FD-A355-0C93C37FBA6F}"/>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7C507F-2B96-43B1-85C0-1573DF86061E}"/>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5C0C3026-C461-4816-9AB0-9FC862BF1A02}"/>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5BA69B66-F92F-4696-AD4D-2064611418C7}"/>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9546471-3F3A-4F0C-9B5E-71D9BF9F6F35}"/>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D913F866-9163-4FFF-BCC7-373F7C64F435}"/>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1ADAFC-BF52-4190-8C8D-3281725B65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DABF89-8A91-4D13-AD91-E95B28E3D879}"/>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1F3049-6E15-45BB-B82B-1A58B4C388D6}"/>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CE61D3-E4F0-4650-85CE-0DAF4A1F8151}"/>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191193-6C05-4504-BB19-3C8CF500FF06}"/>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9F2622-9CF6-4692-A1E2-E6E38325DF42}"/>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BCCF44-4745-4383-81A7-0CFAC7C8FD57}"/>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ED51DF-EC83-435E-B67E-3DF011A5A5FB}"/>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6AF072E8-EE4D-4351-BDD9-EF48ACF2D37C}"/>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BDB335-4E29-4537-A4DD-633991955D0B}"/>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E3D0050B-EF02-4056-AFC3-9647F91422DC}"/>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6927A4B-884B-49BA-9ACF-14B67EE135A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83515F86-BB01-41F1-834A-CA1E90B344E3}"/>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5983BC-1DE0-435B-8AF0-7896D6B4F513}"/>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A63EDE89-597C-4B31-B224-C56575DE29D5}"/>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346C65-E404-4F78-BAED-5C1FC5DD3218}"/>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B5956718-9214-4FD2-84F3-29B91740417C}"/>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183C08B-02D7-4A9B-8AC8-AA427007DDCF}"/>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8E5FBE30-AD5E-4E63-A0CC-1938CF7443B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31A392-3DCE-4426-A62A-58893FDB8957}"/>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5F78496E-034A-48D4-9222-0FDB679F2CDB}"/>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2B364E-D6DC-4E0B-8895-80C5A1D01BC9}"/>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E0CDA473-C1F0-45D6-A113-7E703C22BDF4}"/>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BD7E7C3-DAA7-40DA-AC52-328BC990B7F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0987E856-83AB-47F3-B616-C5D5E4D59BEA}"/>
            </a:ext>
          </a:extLst>
        </xdr:cNvPr>
        <xdr:cNvCxnSpPr/>
      </xdr:nvCxnSpPr>
      <xdr:spPr>
        <a:xfrm flipV="1">
          <a:off x="4634865" y="589978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156210</xdr:rowOff>
    </xdr:from>
    <xdr:ext cx="405130" cy="257175"/>
    <xdr:sp macro="" textlink="">
      <xdr:nvSpPr>
        <xdr:cNvPr id="58" name="【図書館】&#10;有形固定資産減価償却率最小値テキスト">
          <a:extLst>
            <a:ext uri="{FF2B5EF4-FFF2-40B4-BE49-F238E27FC236}">
              <a16:creationId xmlns:a16="http://schemas.microsoft.com/office/drawing/2014/main" id="{A6BAC0C3-A271-4CD7-9F15-128D7A1EAC47}"/>
            </a:ext>
          </a:extLst>
        </xdr:cNvPr>
        <xdr:cNvSpPr txBox="1"/>
      </xdr:nvSpPr>
      <xdr:spPr>
        <a:xfrm>
          <a:off x="4673600" y="7014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A9FCBE85-D7B4-43FD-9CEB-4A872280C2F7}"/>
            </a:ext>
          </a:extLst>
        </xdr:cNvPr>
        <xdr:cNvCxnSpPr/>
      </xdr:nvCxnSpPr>
      <xdr:spPr>
        <a:xfrm>
          <a:off x="4546600" y="701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17780</xdr:rowOff>
    </xdr:from>
    <xdr:ext cx="405130" cy="257175"/>
    <xdr:sp macro="" textlink="">
      <xdr:nvSpPr>
        <xdr:cNvPr id="60" name="【図書館】&#10;有形固定資産減価償却率最大値テキスト">
          <a:extLst>
            <a:ext uri="{FF2B5EF4-FFF2-40B4-BE49-F238E27FC236}">
              <a16:creationId xmlns:a16="http://schemas.microsoft.com/office/drawing/2014/main" id="{B9EBB709-8366-4591-904D-8768F3DD56DA}"/>
            </a:ext>
          </a:extLst>
        </xdr:cNvPr>
        <xdr:cNvSpPr txBox="1"/>
      </xdr:nvSpPr>
      <xdr:spPr>
        <a:xfrm>
          <a:off x="4673600" y="5675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2A60EA24-8203-4532-89B8-B774027AB172}"/>
            </a:ext>
          </a:extLst>
        </xdr:cNvPr>
        <xdr:cNvCxnSpPr/>
      </xdr:nvCxnSpPr>
      <xdr:spPr>
        <a:xfrm>
          <a:off x="4546600" y="589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9525</xdr:rowOff>
    </xdr:from>
    <xdr:ext cx="405130" cy="257175"/>
    <xdr:sp macro="" textlink="">
      <xdr:nvSpPr>
        <xdr:cNvPr id="62" name="【図書館】&#10;有形固定資産減価償却率平均値テキスト">
          <a:extLst>
            <a:ext uri="{FF2B5EF4-FFF2-40B4-BE49-F238E27FC236}">
              <a16:creationId xmlns:a16="http://schemas.microsoft.com/office/drawing/2014/main" id="{85257AFF-C641-4544-A033-6D5CF4896085}"/>
            </a:ext>
          </a:extLst>
        </xdr:cNvPr>
        <xdr:cNvSpPr txBox="1"/>
      </xdr:nvSpPr>
      <xdr:spPr>
        <a:xfrm>
          <a:off x="4673600" y="63531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1070CCF9-0E41-493C-8561-CBEEB5AC082C}"/>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DA57F6BF-FFE5-43C0-8C57-54E2CC26C719}"/>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75A854A5-E8B1-4ED5-A6DC-FF31E54F235C}"/>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0706119E-0848-4FB6-87B4-8ABCB7C545AE}"/>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B4737E01-2CE3-4AAD-AF40-81DF7A384300}"/>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CF3B805-DA25-4D40-A045-BB46A31CDB8A}"/>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5D4A7B39-836B-4754-9475-0F2FC5D642D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23AF90D1-F7B1-4334-B64B-113CB2185AA8}"/>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6E4E999B-303E-4B45-95AD-5A6F5016F25A}"/>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95A2FF76-F7B6-41F3-96F7-5228A4600BDD}"/>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a:extLst>
            <a:ext uri="{FF2B5EF4-FFF2-40B4-BE49-F238E27FC236}">
              <a16:creationId xmlns:a16="http://schemas.microsoft.com/office/drawing/2014/main" id="{4656D7A4-149C-4F91-9BCB-F44F67E33053}"/>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48260</xdr:rowOff>
    </xdr:from>
    <xdr:ext cx="405130" cy="259080"/>
    <xdr:sp macro="" textlink="">
      <xdr:nvSpPr>
        <xdr:cNvPr id="74" name="【図書館】&#10;有形固定資産減価償却率該当値テキスト">
          <a:extLst>
            <a:ext uri="{FF2B5EF4-FFF2-40B4-BE49-F238E27FC236}">
              <a16:creationId xmlns:a16="http://schemas.microsoft.com/office/drawing/2014/main" id="{ED5441DF-73BE-41CA-90F1-6C27A213E1AB}"/>
            </a:ext>
          </a:extLst>
        </xdr:cNvPr>
        <xdr:cNvSpPr txBox="1"/>
      </xdr:nvSpPr>
      <xdr:spPr>
        <a:xfrm>
          <a:off x="4673600" y="604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a:extLst>
            <a:ext uri="{FF2B5EF4-FFF2-40B4-BE49-F238E27FC236}">
              <a16:creationId xmlns:a16="http://schemas.microsoft.com/office/drawing/2014/main" id="{D471F676-26E6-4980-A706-951530553C4D}"/>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76200</xdr:rowOff>
    </xdr:to>
    <xdr:cxnSp macro="">
      <xdr:nvCxnSpPr>
        <xdr:cNvPr id="76" name="直線コネクタ 75">
          <a:extLst>
            <a:ext uri="{FF2B5EF4-FFF2-40B4-BE49-F238E27FC236}">
              <a16:creationId xmlns:a16="http://schemas.microsoft.com/office/drawing/2014/main" id="{1D961C1A-C124-4C5F-B8C6-85E79F4C4C60}"/>
            </a:ext>
          </a:extLst>
        </xdr:cNvPr>
        <xdr:cNvCxnSpPr/>
      </xdr:nvCxnSpPr>
      <xdr:spPr>
        <a:xfrm>
          <a:off x="3797300" y="6248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C1891325-61D0-49E9-9DD4-CF5B2A457441}"/>
            </a:ext>
          </a:extLst>
        </xdr:cNvPr>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76200</xdr:rowOff>
    </xdr:to>
    <xdr:cxnSp macro="">
      <xdr:nvCxnSpPr>
        <xdr:cNvPr id="78" name="直線コネクタ 77">
          <a:extLst>
            <a:ext uri="{FF2B5EF4-FFF2-40B4-BE49-F238E27FC236}">
              <a16:creationId xmlns:a16="http://schemas.microsoft.com/office/drawing/2014/main" id="{119C39A1-EFA2-481B-8B2F-51150E8C846D}"/>
            </a:ext>
          </a:extLst>
        </xdr:cNvPr>
        <xdr:cNvCxnSpPr/>
      </xdr:nvCxnSpPr>
      <xdr:spPr>
        <a:xfrm>
          <a:off x="2908300" y="6172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9" name="楕円 78">
          <a:extLst>
            <a:ext uri="{FF2B5EF4-FFF2-40B4-BE49-F238E27FC236}">
              <a16:creationId xmlns:a16="http://schemas.microsoft.com/office/drawing/2014/main" id="{7748A5E2-226F-4AD0-AFCA-6FC1DB7E9F11}"/>
            </a:ext>
          </a:extLst>
        </xdr:cNvPr>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0</xdr:rowOff>
    </xdr:to>
    <xdr:cxnSp macro="">
      <xdr:nvCxnSpPr>
        <xdr:cNvPr id="80" name="直線コネクタ 79">
          <a:extLst>
            <a:ext uri="{FF2B5EF4-FFF2-40B4-BE49-F238E27FC236}">
              <a16:creationId xmlns:a16="http://schemas.microsoft.com/office/drawing/2014/main" id="{F0C55ED5-4121-4A8F-B10E-F8A500D5553A}"/>
            </a:ext>
          </a:extLst>
        </xdr:cNvPr>
        <xdr:cNvCxnSpPr/>
      </xdr:nvCxnSpPr>
      <xdr:spPr>
        <a:xfrm>
          <a:off x="2019300" y="6134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44450</xdr:rowOff>
    </xdr:from>
    <xdr:to>
      <xdr:col>6</xdr:col>
      <xdr:colOff>38100</xdr:colOff>
      <xdr:row>35</xdr:row>
      <xdr:rowOff>146050</xdr:rowOff>
    </xdr:to>
    <xdr:sp macro="" textlink="">
      <xdr:nvSpPr>
        <xdr:cNvPr id="81" name="楕円 80">
          <a:extLst>
            <a:ext uri="{FF2B5EF4-FFF2-40B4-BE49-F238E27FC236}">
              <a16:creationId xmlns:a16="http://schemas.microsoft.com/office/drawing/2014/main" id="{D934802D-44B7-4B3C-9367-CB9733B320B2}"/>
            </a:ext>
          </a:extLst>
        </xdr:cNvPr>
        <xdr:cNvSpPr/>
      </xdr:nvSpPr>
      <xdr:spPr>
        <a:xfrm>
          <a:off x="107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95250</xdr:rowOff>
    </xdr:from>
    <xdr:to>
      <xdr:col>10</xdr:col>
      <xdr:colOff>114300</xdr:colOff>
      <xdr:row>35</xdr:row>
      <xdr:rowOff>133350</xdr:rowOff>
    </xdr:to>
    <xdr:cxnSp macro="">
      <xdr:nvCxnSpPr>
        <xdr:cNvPr id="82" name="直線コネクタ 81">
          <a:extLst>
            <a:ext uri="{FF2B5EF4-FFF2-40B4-BE49-F238E27FC236}">
              <a16:creationId xmlns:a16="http://schemas.microsoft.com/office/drawing/2014/main" id="{341FCD42-B9E7-4FEA-AE01-B3D27532B504}"/>
            </a:ext>
          </a:extLst>
        </xdr:cNvPr>
        <xdr:cNvCxnSpPr/>
      </xdr:nvCxnSpPr>
      <xdr:spPr>
        <a:xfrm>
          <a:off x="1130300" y="6096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72390</xdr:rowOff>
    </xdr:from>
    <xdr:ext cx="405130" cy="259080"/>
    <xdr:sp macro="" textlink="">
      <xdr:nvSpPr>
        <xdr:cNvPr id="83" name="n_1aveValue【図書館】&#10;有形固定資産減価償却率">
          <a:extLst>
            <a:ext uri="{FF2B5EF4-FFF2-40B4-BE49-F238E27FC236}">
              <a16:creationId xmlns:a16="http://schemas.microsoft.com/office/drawing/2014/main" id="{BD3BB215-D737-4A9C-A606-3789E8B19D70}"/>
            </a:ext>
          </a:extLst>
        </xdr:cNvPr>
        <xdr:cNvSpPr txBox="1"/>
      </xdr:nvSpPr>
      <xdr:spPr>
        <a:xfrm>
          <a:off x="3582035" y="6416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29210</xdr:rowOff>
    </xdr:from>
    <xdr:ext cx="403225" cy="257175"/>
    <xdr:sp macro="" textlink="">
      <xdr:nvSpPr>
        <xdr:cNvPr id="84" name="n_2aveValue【図書館】&#10;有形固定資産減価償却率">
          <a:extLst>
            <a:ext uri="{FF2B5EF4-FFF2-40B4-BE49-F238E27FC236}">
              <a16:creationId xmlns:a16="http://schemas.microsoft.com/office/drawing/2014/main" id="{A726DC30-930C-4CFE-8CFA-6820979E1E52}"/>
            </a:ext>
          </a:extLst>
        </xdr:cNvPr>
        <xdr:cNvSpPr txBox="1"/>
      </xdr:nvSpPr>
      <xdr:spPr>
        <a:xfrm>
          <a:off x="2705735" y="6372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144780</xdr:rowOff>
    </xdr:from>
    <xdr:ext cx="403225" cy="257175"/>
    <xdr:sp macro="" textlink="">
      <xdr:nvSpPr>
        <xdr:cNvPr id="85" name="n_3aveValue【図書館】&#10;有形固定資産減価償却率">
          <a:extLst>
            <a:ext uri="{FF2B5EF4-FFF2-40B4-BE49-F238E27FC236}">
              <a16:creationId xmlns:a16="http://schemas.microsoft.com/office/drawing/2014/main" id="{0C2E8BC1-F646-421E-A6D0-EDCD8341D175}"/>
            </a:ext>
          </a:extLst>
        </xdr:cNvPr>
        <xdr:cNvSpPr txBox="1"/>
      </xdr:nvSpPr>
      <xdr:spPr>
        <a:xfrm>
          <a:off x="1816735" y="6316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72390</xdr:rowOff>
    </xdr:from>
    <xdr:ext cx="403225" cy="259080"/>
    <xdr:sp macro="" textlink="">
      <xdr:nvSpPr>
        <xdr:cNvPr id="86" name="n_4aveValue【図書館】&#10;有形固定資産減価償却率">
          <a:extLst>
            <a:ext uri="{FF2B5EF4-FFF2-40B4-BE49-F238E27FC236}">
              <a16:creationId xmlns:a16="http://schemas.microsoft.com/office/drawing/2014/main" id="{D7EB248B-212B-4527-919B-9F64155702B6}"/>
            </a:ext>
          </a:extLst>
        </xdr:cNvPr>
        <xdr:cNvSpPr txBox="1"/>
      </xdr:nvSpPr>
      <xdr:spPr>
        <a:xfrm>
          <a:off x="927735" y="6244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143510</xdr:rowOff>
    </xdr:from>
    <xdr:ext cx="405130" cy="257175"/>
    <xdr:sp macro="" textlink="">
      <xdr:nvSpPr>
        <xdr:cNvPr id="87" name="n_1mainValue【図書館】&#10;有形固定資産減価償却率">
          <a:extLst>
            <a:ext uri="{FF2B5EF4-FFF2-40B4-BE49-F238E27FC236}">
              <a16:creationId xmlns:a16="http://schemas.microsoft.com/office/drawing/2014/main" id="{47DB94D3-3DB7-4BCC-AF50-0415806F8787}"/>
            </a:ext>
          </a:extLst>
        </xdr:cNvPr>
        <xdr:cNvSpPr txBox="1"/>
      </xdr:nvSpPr>
      <xdr:spPr>
        <a:xfrm>
          <a:off x="3582035" y="5972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67310</xdr:rowOff>
    </xdr:from>
    <xdr:ext cx="403225" cy="259080"/>
    <xdr:sp macro="" textlink="">
      <xdr:nvSpPr>
        <xdr:cNvPr id="88" name="n_2mainValue【図書館】&#10;有形固定資産減価償却率">
          <a:extLst>
            <a:ext uri="{FF2B5EF4-FFF2-40B4-BE49-F238E27FC236}">
              <a16:creationId xmlns:a16="http://schemas.microsoft.com/office/drawing/2014/main" id="{733F855F-1CAD-489A-828E-0A193755ECB6}"/>
            </a:ext>
          </a:extLst>
        </xdr:cNvPr>
        <xdr:cNvSpPr txBox="1"/>
      </xdr:nvSpPr>
      <xdr:spPr>
        <a:xfrm>
          <a:off x="2705735" y="5896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29210</xdr:rowOff>
    </xdr:from>
    <xdr:ext cx="403225" cy="257175"/>
    <xdr:sp macro="" textlink="">
      <xdr:nvSpPr>
        <xdr:cNvPr id="89" name="n_3mainValue【図書館】&#10;有形固定資産減価償却率">
          <a:extLst>
            <a:ext uri="{FF2B5EF4-FFF2-40B4-BE49-F238E27FC236}">
              <a16:creationId xmlns:a16="http://schemas.microsoft.com/office/drawing/2014/main" id="{43773417-2ECB-44E2-A923-7191A95C0A5C}"/>
            </a:ext>
          </a:extLst>
        </xdr:cNvPr>
        <xdr:cNvSpPr txBox="1"/>
      </xdr:nvSpPr>
      <xdr:spPr>
        <a:xfrm>
          <a:off x="1816735" y="5858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162560</xdr:rowOff>
    </xdr:from>
    <xdr:ext cx="403225" cy="259080"/>
    <xdr:sp macro="" textlink="">
      <xdr:nvSpPr>
        <xdr:cNvPr id="90" name="n_4mainValue【図書館】&#10;有形固定資産減価償却率">
          <a:extLst>
            <a:ext uri="{FF2B5EF4-FFF2-40B4-BE49-F238E27FC236}">
              <a16:creationId xmlns:a16="http://schemas.microsoft.com/office/drawing/2014/main" id="{0F19CDC3-B01E-4A16-AD4D-A158174586FC}"/>
            </a:ext>
          </a:extLst>
        </xdr:cNvPr>
        <xdr:cNvSpPr txBox="1"/>
      </xdr:nvSpPr>
      <xdr:spPr>
        <a:xfrm>
          <a:off x="927735" y="5820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5F7005B-E02B-4E0E-A93F-E00FCE4680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0AD5CDF-63A3-4D24-A5AA-64F4A8FCF813}"/>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E7CE97-BA4C-4B05-AAE7-BF5A5F2CD26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EF14B78-B9B1-4DFA-8E4B-54280D2529AE}"/>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B05244-0EA2-488D-AEC8-08CDBD51D1A2}"/>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D87D1F-C8CD-4BEB-863E-04E1CBC25092}"/>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7EBEA9-606F-4B91-830A-358D1013688A}"/>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DC497F7-670C-4BDE-83D4-2F25173E5219}"/>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9" name="テキスト ボックス 98">
          <a:extLst>
            <a:ext uri="{FF2B5EF4-FFF2-40B4-BE49-F238E27FC236}">
              <a16:creationId xmlns:a16="http://schemas.microsoft.com/office/drawing/2014/main" id="{44617B86-7D0F-4F1C-AD3F-0142C2264D1B}"/>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B0554E-D5BC-44B0-AC7C-3757835B2C5D}"/>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B936A02-D30D-4D54-B19A-3DA5B29573C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2" name="テキスト ボックス 101">
          <a:extLst>
            <a:ext uri="{FF2B5EF4-FFF2-40B4-BE49-F238E27FC236}">
              <a16:creationId xmlns:a16="http://schemas.microsoft.com/office/drawing/2014/main" id="{F321B9A7-4BFD-4F59-92DD-A8063773BB1F}"/>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979E156-775D-49C4-931D-FBC89AF48FD4}"/>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4" name="テキスト ボックス 103">
          <a:extLst>
            <a:ext uri="{FF2B5EF4-FFF2-40B4-BE49-F238E27FC236}">
              <a16:creationId xmlns:a16="http://schemas.microsoft.com/office/drawing/2014/main" id="{DCE066E6-CAA1-4EB1-B2E0-9DD3916AF0DF}"/>
            </a:ext>
          </a:extLst>
        </xdr:cNvPr>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E6CD2A2-7D65-4D43-ACCE-29DB14C9B5E7}"/>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6" name="テキスト ボックス 105">
          <a:extLst>
            <a:ext uri="{FF2B5EF4-FFF2-40B4-BE49-F238E27FC236}">
              <a16:creationId xmlns:a16="http://schemas.microsoft.com/office/drawing/2014/main" id="{8C91DA21-20EF-413B-A565-E83302F0FF6F}"/>
            </a:ext>
          </a:extLst>
        </xdr:cNvPr>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F392575-A4AA-491B-A063-739DFEA9E69C}"/>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8" name="テキスト ボックス 107">
          <a:extLst>
            <a:ext uri="{FF2B5EF4-FFF2-40B4-BE49-F238E27FC236}">
              <a16:creationId xmlns:a16="http://schemas.microsoft.com/office/drawing/2014/main" id="{3A0B2F00-650C-4F1A-AB1F-20D03D684059}"/>
            </a:ext>
          </a:extLst>
        </xdr:cNvPr>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4AF1F9-9EDD-4FEC-AE26-CCAB4EC4A1EC}"/>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10" name="テキスト ボックス 109">
          <a:extLst>
            <a:ext uri="{FF2B5EF4-FFF2-40B4-BE49-F238E27FC236}">
              <a16:creationId xmlns:a16="http://schemas.microsoft.com/office/drawing/2014/main" id="{DFA02649-D914-4DF5-864F-164AD8B507B7}"/>
            </a:ext>
          </a:extLst>
        </xdr:cNvPr>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E0B9E7D-9941-4492-A0AF-D2C07AA9AB15}"/>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2" name="テキスト ボックス 111">
          <a:extLst>
            <a:ext uri="{FF2B5EF4-FFF2-40B4-BE49-F238E27FC236}">
              <a16:creationId xmlns:a16="http://schemas.microsoft.com/office/drawing/2014/main" id="{6FEEFB9D-E068-4F46-9727-A87CB496707A}"/>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BF91E8B-5A45-46E9-8BEB-5AA26FC752F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DE473ADD-9235-4826-8953-04B8F50EA5BA}"/>
            </a:ext>
          </a:extLst>
        </xdr:cNvPr>
        <xdr:cNvCxnSpPr/>
      </xdr:nvCxnSpPr>
      <xdr:spPr>
        <a:xfrm flipV="1">
          <a:off x="10476865" y="58369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9900" cy="257175"/>
    <xdr:sp macro="" textlink="">
      <xdr:nvSpPr>
        <xdr:cNvPr id="115" name="【図書館】&#10;一人当たり面積最小値テキスト">
          <a:extLst>
            <a:ext uri="{FF2B5EF4-FFF2-40B4-BE49-F238E27FC236}">
              <a16:creationId xmlns:a16="http://schemas.microsoft.com/office/drawing/2014/main" id="{F0CE99B9-5829-4FC1-B4B9-E237230F8E62}"/>
            </a:ext>
          </a:extLst>
        </xdr:cNvPr>
        <xdr:cNvSpPr txBox="1"/>
      </xdr:nvSpPr>
      <xdr:spPr>
        <a:xfrm>
          <a:off x="10515600" y="7128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5A4177F0-E798-4432-A5DE-560DA0A674A0}"/>
            </a:ext>
          </a:extLst>
        </xdr:cNvPr>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125730</xdr:rowOff>
    </xdr:from>
    <xdr:ext cx="469900" cy="259080"/>
    <xdr:sp macro="" textlink="">
      <xdr:nvSpPr>
        <xdr:cNvPr id="117" name="【図書館】&#10;一人当たり面積最大値テキスト">
          <a:extLst>
            <a:ext uri="{FF2B5EF4-FFF2-40B4-BE49-F238E27FC236}">
              <a16:creationId xmlns:a16="http://schemas.microsoft.com/office/drawing/2014/main" id="{109A1AAB-D1C5-482E-A813-60C2B530CEED}"/>
            </a:ext>
          </a:extLst>
        </xdr:cNvPr>
        <xdr:cNvSpPr txBox="1"/>
      </xdr:nvSpPr>
      <xdr:spPr>
        <a:xfrm>
          <a:off x="10515600" y="56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7D5FA48B-F6CD-4F4D-982D-DED00CF56C5C}"/>
            </a:ext>
          </a:extLst>
        </xdr:cNvPr>
        <xdr:cNvCxnSpPr/>
      </xdr:nvCxnSpPr>
      <xdr:spPr>
        <a:xfrm>
          <a:off x="10388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86360</xdr:rowOff>
    </xdr:from>
    <xdr:ext cx="469900" cy="257175"/>
    <xdr:sp macro="" textlink="">
      <xdr:nvSpPr>
        <xdr:cNvPr id="119" name="【図書館】&#10;一人当たり面積平均値テキスト">
          <a:extLst>
            <a:ext uri="{FF2B5EF4-FFF2-40B4-BE49-F238E27FC236}">
              <a16:creationId xmlns:a16="http://schemas.microsoft.com/office/drawing/2014/main" id="{6BD2B008-13B1-4646-A738-AF93642F1D44}"/>
            </a:ext>
          </a:extLst>
        </xdr:cNvPr>
        <xdr:cNvSpPr txBox="1"/>
      </xdr:nvSpPr>
      <xdr:spPr>
        <a:xfrm>
          <a:off x="10515600" y="64300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1E957B1F-8562-4D32-8812-0A58F3F8E58F}"/>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3F33C9B5-2C6B-436F-AA86-28DBE1BD14F8}"/>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BF8456FC-CB6B-4113-8235-012592A1B81E}"/>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45665C52-17C4-42B0-8FE2-F0FA196049D2}"/>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81B5CE7A-4F4E-44C1-858E-3A0D5D870C2D}"/>
            </a:ext>
          </a:extLst>
        </xdr:cNvPr>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DCE3B4D0-790E-4F4B-B5BE-A10AFBAA5881}"/>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F56E94AC-D980-47B8-AD51-18A55C61DFCA}"/>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DA68097B-C5EE-40DE-A70F-80014BC4510F}"/>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86982121-1C03-4648-9598-F61B4226F358}"/>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835E5A71-84F6-4C86-B90C-554F1454B881}"/>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0" name="楕円 129">
          <a:extLst>
            <a:ext uri="{FF2B5EF4-FFF2-40B4-BE49-F238E27FC236}">
              <a16:creationId xmlns:a16="http://schemas.microsoft.com/office/drawing/2014/main" id="{2CF1FB5A-C071-4300-8ADA-BA7895A94515}"/>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41910</xdr:rowOff>
    </xdr:from>
    <xdr:ext cx="469900" cy="257175"/>
    <xdr:sp macro="" textlink="">
      <xdr:nvSpPr>
        <xdr:cNvPr id="131" name="【図書館】&#10;一人当たり面積該当値テキスト">
          <a:extLst>
            <a:ext uri="{FF2B5EF4-FFF2-40B4-BE49-F238E27FC236}">
              <a16:creationId xmlns:a16="http://schemas.microsoft.com/office/drawing/2014/main" id="{4BA856B2-BBD8-46F7-9C89-6D2F8CB16634}"/>
            </a:ext>
          </a:extLst>
        </xdr:cNvPr>
        <xdr:cNvSpPr txBox="1"/>
      </xdr:nvSpPr>
      <xdr:spPr>
        <a:xfrm>
          <a:off x="10515600" y="6557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2" name="楕円 131">
          <a:extLst>
            <a:ext uri="{FF2B5EF4-FFF2-40B4-BE49-F238E27FC236}">
              <a16:creationId xmlns:a16="http://schemas.microsoft.com/office/drawing/2014/main" id="{101DDBCA-2BD9-4F70-8214-EA2D8753E0A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3" name="直線コネクタ 132">
          <a:extLst>
            <a:ext uri="{FF2B5EF4-FFF2-40B4-BE49-F238E27FC236}">
              <a16:creationId xmlns:a16="http://schemas.microsoft.com/office/drawing/2014/main" id="{CF4BEC62-E93C-4269-BC43-E26087FA1FC0}"/>
            </a:ext>
          </a:extLst>
        </xdr:cNvPr>
        <xdr:cNvCxnSpPr/>
      </xdr:nvCxnSpPr>
      <xdr:spPr>
        <a:xfrm>
          <a:off x="9639300" y="6629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4" name="楕円 133">
          <a:extLst>
            <a:ext uri="{FF2B5EF4-FFF2-40B4-BE49-F238E27FC236}">
              <a16:creationId xmlns:a16="http://schemas.microsoft.com/office/drawing/2014/main" id="{5BA28417-09B8-43FF-B75D-73699475D1BD}"/>
            </a:ext>
          </a:extLst>
        </xdr:cNvPr>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5" name="直線コネクタ 134">
          <a:extLst>
            <a:ext uri="{FF2B5EF4-FFF2-40B4-BE49-F238E27FC236}">
              <a16:creationId xmlns:a16="http://schemas.microsoft.com/office/drawing/2014/main" id="{9CF7BFD1-E9DB-4603-A63D-03940F115757}"/>
            </a:ext>
          </a:extLst>
        </xdr:cNvPr>
        <xdr:cNvCxnSpPr/>
      </xdr:nvCxnSpPr>
      <xdr:spPr>
        <a:xfrm>
          <a:off x="8750300" y="6629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78740</xdr:rowOff>
    </xdr:from>
    <xdr:to>
      <xdr:col>41</xdr:col>
      <xdr:colOff>101600</xdr:colOff>
      <xdr:row>39</xdr:row>
      <xdr:rowOff>8890</xdr:rowOff>
    </xdr:to>
    <xdr:sp macro="" textlink="">
      <xdr:nvSpPr>
        <xdr:cNvPr id="136" name="楕円 135">
          <a:extLst>
            <a:ext uri="{FF2B5EF4-FFF2-40B4-BE49-F238E27FC236}">
              <a16:creationId xmlns:a16="http://schemas.microsoft.com/office/drawing/2014/main" id="{D6D32359-5E87-4972-9ECF-516D1FD796F4}"/>
            </a:ext>
          </a:extLst>
        </xdr:cNvPr>
        <xdr:cNvSpPr/>
      </xdr:nvSpPr>
      <xdr:spPr>
        <a:xfrm>
          <a:off x="781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129540</xdr:rowOff>
    </xdr:to>
    <xdr:cxnSp macro="">
      <xdr:nvCxnSpPr>
        <xdr:cNvPr id="137" name="直線コネクタ 136">
          <a:extLst>
            <a:ext uri="{FF2B5EF4-FFF2-40B4-BE49-F238E27FC236}">
              <a16:creationId xmlns:a16="http://schemas.microsoft.com/office/drawing/2014/main" id="{6D9FF784-DC45-4564-A5EF-8FC144A9C6DB}"/>
            </a:ext>
          </a:extLst>
        </xdr:cNvPr>
        <xdr:cNvCxnSpPr/>
      </xdr:nvCxnSpPr>
      <xdr:spPr>
        <a:xfrm flipV="1">
          <a:off x="7861300" y="662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78740</xdr:rowOff>
    </xdr:from>
    <xdr:to>
      <xdr:col>36</xdr:col>
      <xdr:colOff>165100</xdr:colOff>
      <xdr:row>39</xdr:row>
      <xdr:rowOff>8890</xdr:rowOff>
    </xdr:to>
    <xdr:sp macro="" textlink="">
      <xdr:nvSpPr>
        <xdr:cNvPr id="138" name="楕円 137">
          <a:extLst>
            <a:ext uri="{FF2B5EF4-FFF2-40B4-BE49-F238E27FC236}">
              <a16:creationId xmlns:a16="http://schemas.microsoft.com/office/drawing/2014/main" id="{075F4EC2-D347-417E-9596-3DCF323A9948}"/>
            </a:ext>
          </a:extLst>
        </xdr:cNvPr>
        <xdr:cNvSpPr/>
      </xdr:nvSpPr>
      <xdr:spPr>
        <a:xfrm>
          <a:off x="692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129540</xdr:rowOff>
    </xdr:from>
    <xdr:to>
      <xdr:col>41</xdr:col>
      <xdr:colOff>50800</xdr:colOff>
      <xdr:row>38</xdr:row>
      <xdr:rowOff>129540</xdr:rowOff>
    </xdr:to>
    <xdr:cxnSp macro="">
      <xdr:nvCxnSpPr>
        <xdr:cNvPr id="139" name="直線コネクタ 138">
          <a:extLst>
            <a:ext uri="{FF2B5EF4-FFF2-40B4-BE49-F238E27FC236}">
              <a16:creationId xmlns:a16="http://schemas.microsoft.com/office/drawing/2014/main" id="{4CAE6C12-7F45-4DCE-99FC-B4B8BA7F2291}"/>
            </a:ext>
          </a:extLst>
        </xdr:cNvPr>
        <xdr:cNvCxnSpPr/>
      </xdr:nvCxnSpPr>
      <xdr:spPr>
        <a:xfrm>
          <a:off x="6972300" y="6644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0</xdr:rowOff>
    </xdr:from>
    <xdr:ext cx="469900" cy="259080"/>
    <xdr:sp macro="" textlink="">
      <xdr:nvSpPr>
        <xdr:cNvPr id="140" name="n_1aveValue【図書館】&#10;一人当たり面積">
          <a:extLst>
            <a:ext uri="{FF2B5EF4-FFF2-40B4-BE49-F238E27FC236}">
              <a16:creationId xmlns:a16="http://schemas.microsoft.com/office/drawing/2014/main" id="{3BA571D5-3D5E-494C-AA7B-058DF19A607D}"/>
            </a:ext>
          </a:extLst>
        </xdr:cNvPr>
        <xdr:cNvSpPr txBox="1"/>
      </xdr:nvSpPr>
      <xdr:spPr>
        <a:xfrm>
          <a:off x="9391650" y="668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7620</xdr:rowOff>
    </xdr:from>
    <xdr:ext cx="467995" cy="257175"/>
    <xdr:sp macro="" textlink="">
      <xdr:nvSpPr>
        <xdr:cNvPr id="141" name="n_2aveValue【図書館】&#10;一人当たり面積">
          <a:extLst>
            <a:ext uri="{FF2B5EF4-FFF2-40B4-BE49-F238E27FC236}">
              <a16:creationId xmlns:a16="http://schemas.microsoft.com/office/drawing/2014/main" id="{1C11524A-8E11-4B40-A5FB-66E8B3F11DDF}"/>
            </a:ext>
          </a:extLst>
        </xdr:cNvPr>
        <xdr:cNvSpPr txBox="1"/>
      </xdr:nvSpPr>
      <xdr:spPr>
        <a:xfrm>
          <a:off x="8515350" y="66941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60960</xdr:rowOff>
    </xdr:from>
    <xdr:ext cx="467995" cy="259080"/>
    <xdr:sp macro="" textlink="">
      <xdr:nvSpPr>
        <xdr:cNvPr id="142" name="n_3aveValue【図書館】&#10;一人当たり面積">
          <a:extLst>
            <a:ext uri="{FF2B5EF4-FFF2-40B4-BE49-F238E27FC236}">
              <a16:creationId xmlns:a16="http://schemas.microsoft.com/office/drawing/2014/main" id="{CB3892DB-8453-4301-BC9A-D3478E94FC46}"/>
            </a:ext>
          </a:extLst>
        </xdr:cNvPr>
        <xdr:cNvSpPr txBox="1"/>
      </xdr:nvSpPr>
      <xdr:spPr>
        <a:xfrm>
          <a:off x="7626350" y="674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121920</xdr:rowOff>
    </xdr:from>
    <xdr:ext cx="467995" cy="257175"/>
    <xdr:sp macro="" textlink="">
      <xdr:nvSpPr>
        <xdr:cNvPr id="143" name="n_4aveValue【図書館】&#10;一人当たり面積">
          <a:extLst>
            <a:ext uri="{FF2B5EF4-FFF2-40B4-BE49-F238E27FC236}">
              <a16:creationId xmlns:a16="http://schemas.microsoft.com/office/drawing/2014/main" id="{85CAF278-736F-4B23-976A-CD9E9B5F9C19}"/>
            </a:ext>
          </a:extLst>
        </xdr:cNvPr>
        <xdr:cNvSpPr txBox="1"/>
      </xdr:nvSpPr>
      <xdr:spPr>
        <a:xfrm>
          <a:off x="6737350" y="6808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10160</xdr:rowOff>
    </xdr:from>
    <xdr:ext cx="469900" cy="259080"/>
    <xdr:sp macro="" textlink="">
      <xdr:nvSpPr>
        <xdr:cNvPr id="144" name="n_1mainValue【図書館】&#10;一人当たり面積">
          <a:extLst>
            <a:ext uri="{FF2B5EF4-FFF2-40B4-BE49-F238E27FC236}">
              <a16:creationId xmlns:a16="http://schemas.microsoft.com/office/drawing/2014/main" id="{5246517F-62F7-402D-8191-4DA0418518BB}"/>
            </a:ext>
          </a:extLst>
        </xdr:cNvPr>
        <xdr:cNvSpPr txBox="1"/>
      </xdr:nvSpPr>
      <xdr:spPr>
        <a:xfrm>
          <a:off x="9391650" y="635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10160</xdr:rowOff>
    </xdr:from>
    <xdr:ext cx="467995" cy="259080"/>
    <xdr:sp macro="" textlink="">
      <xdr:nvSpPr>
        <xdr:cNvPr id="145" name="n_2mainValue【図書館】&#10;一人当たり面積">
          <a:extLst>
            <a:ext uri="{FF2B5EF4-FFF2-40B4-BE49-F238E27FC236}">
              <a16:creationId xmlns:a16="http://schemas.microsoft.com/office/drawing/2014/main" id="{E74FE22D-A5F2-4FEC-9F72-7D4A0A183150}"/>
            </a:ext>
          </a:extLst>
        </xdr:cNvPr>
        <xdr:cNvSpPr txBox="1"/>
      </xdr:nvSpPr>
      <xdr:spPr>
        <a:xfrm>
          <a:off x="8515350" y="6353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25400</xdr:rowOff>
    </xdr:from>
    <xdr:ext cx="467995" cy="259080"/>
    <xdr:sp macro="" textlink="">
      <xdr:nvSpPr>
        <xdr:cNvPr id="146" name="n_3mainValue【図書館】&#10;一人当たり面積">
          <a:extLst>
            <a:ext uri="{FF2B5EF4-FFF2-40B4-BE49-F238E27FC236}">
              <a16:creationId xmlns:a16="http://schemas.microsoft.com/office/drawing/2014/main" id="{7312C874-C946-4F3F-B451-A3350D95E648}"/>
            </a:ext>
          </a:extLst>
        </xdr:cNvPr>
        <xdr:cNvSpPr txBox="1"/>
      </xdr:nvSpPr>
      <xdr:spPr>
        <a:xfrm>
          <a:off x="7626350" y="6369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25400</xdr:rowOff>
    </xdr:from>
    <xdr:ext cx="467995" cy="259080"/>
    <xdr:sp macro="" textlink="">
      <xdr:nvSpPr>
        <xdr:cNvPr id="147" name="n_4mainValue【図書館】&#10;一人当たり面積">
          <a:extLst>
            <a:ext uri="{FF2B5EF4-FFF2-40B4-BE49-F238E27FC236}">
              <a16:creationId xmlns:a16="http://schemas.microsoft.com/office/drawing/2014/main" id="{73374FF7-C9D4-4178-A873-B861347FEA80}"/>
            </a:ext>
          </a:extLst>
        </xdr:cNvPr>
        <xdr:cNvSpPr txBox="1"/>
      </xdr:nvSpPr>
      <xdr:spPr>
        <a:xfrm>
          <a:off x="6737350" y="6369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3F439F1-BE96-4156-A350-A0D3568F80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5C1D870-1763-495B-B3A7-BDF13F6BDCC1}"/>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D16D046-E2B5-42DE-9765-657F4BDC10C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ED1113-5AB2-4246-93A9-4863CFB2F7E9}"/>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B57B0C9-BFDE-40E3-8ECC-7CCA42234CB5}"/>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9C52A4A-3F1B-4488-A3E0-7B9C6E380C43}"/>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A0E0FDF-D09F-48D0-BDAA-95132C71FBAE}"/>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39A23E8-AC86-4946-A766-0C41AF97DA8E}"/>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6" name="テキスト ボックス 155">
          <a:extLst>
            <a:ext uri="{FF2B5EF4-FFF2-40B4-BE49-F238E27FC236}">
              <a16:creationId xmlns:a16="http://schemas.microsoft.com/office/drawing/2014/main" id="{6A0C4D7D-EF4D-4AA6-B923-CC533B51E7C8}"/>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A1915F3-11BA-48E7-98C6-AC773C8AAECD}"/>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8" name="テキスト ボックス 157">
          <a:extLst>
            <a:ext uri="{FF2B5EF4-FFF2-40B4-BE49-F238E27FC236}">
              <a16:creationId xmlns:a16="http://schemas.microsoft.com/office/drawing/2014/main" id="{C03079E8-D2FE-4E8F-96EE-6928B414528A}"/>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852C14B-9F4A-488F-A03E-3EBF8D90F227}"/>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60" name="テキスト ボックス 159">
          <a:extLst>
            <a:ext uri="{FF2B5EF4-FFF2-40B4-BE49-F238E27FC236}">
              <a16:creationId xmlns:a16="http://schemas.microsoft.com/office/drawing/2014/main" id="{105FFE5F-F89F-40C2-891A-2EC7ECF2F255}"/>
            </a:ext>
          </a:extLst>
        </xdr:cNvPr>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91AEFD9-8263-4916-8A6B-B5C33ED6CA0F}"/>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1B06BA47-1CAA-493E-BBCE-02B673C6D4DD}"/>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FE39A3B-CABC-45DA-883F-BB97F786350F}"/>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4" name="テキスト ボックス 163">
          <a:extLst>
            <a:ext uri="{FF2B5EF4-FFF2-40B4-BE49-F238E27FC236}">
              <a16:creationId xmlns:a16="http://schemas.microsoft.com/office/drawing/2014/main" id="{980B0CCC-5E2C-4265-AF0D-C6990B5ADC54}"/>
            </a:ext>
          </a:extLst>
        </xdr:cNvPr>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341D4C1-1636-454A-8391-7B9C78D3ED7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D8F42E78-0987-42ED-B92A-C82973345C4C}"/>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F3B7A02-75FD-43F7-9FEB-FAB858AB53C7}"/>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1C817660-2254-4D29-B68B-3311CA0EC061}"/>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554567C-F0E0-40A8-9BCB-7F41D45892F1}"/>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70" name="テキスト ボックス 169">
          <a:extLst>
            <a:ext uri="{FF2B5EF4-FFF2-40B4-BE49-F238E27FC236}">
              <a16:creationId xmlns:a16="http://schemas.microsoft.com/office/drawing/2014/main" id="{45DB78F6-402D-419F-9F36-9E2C27DC20CE}"/>
            </a:ext>
          </a:extLst>
        </xdr:cNvPr>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E57C8A90-F074-40F5-8E5B-02BA9D4C9965}"/>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9A93D65D-C200-4CFD-AB4B-18FA803CECCD}"/>
            </a:ext>
          </a:extLst>
        </xdr:cNvPr>
        <xdr:cNvCxnSpPr/>
      </xdr:nvCxnSpPr>
      <xdr:spPr>
        <a:xfrm flipV="1">
          <a:off x="4634865" y="952119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76200</xdr:rowOff>
    </xdr:from>
    <xdr:ext cx="405130" cy="257175"/>
    <xdr:sp macro="" textlink="">
      <xdr:nvSpPr>
        <xdr:cNvPr id="173" name="【体育館・プール】&#10;有形固定資産減価償却率最小値テキスト">
          <a:extLst>
            <a:ext uri="{FF2B5EF4-FFF2-40B4-BE49-F238E27FC236}">
              <a16:creationId xmlns:a16="http://schemas.microsoft.com/office/drawing/2014/main" id="{30AAF682-1113-49F5-BF0D-CF58DCD3C987}"/>
            </a:ext>
          </a:extLst>
        </xdr:cNvPr>
        <xdr:cNvSpPr txBox="1"/>
      </xdr:nvSpPr>
      <xdr:spPr>
        <a:xfrm>
          <a:off x="4673600" y="11049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5B933164-8B11-4EC2-8FB0-62EEF1A1AD6B}"/>
            </a:ext>
          </a:extLst>
        </xdr:cNvPr>
        <xdr:cNvCxnSpPr/>
      </xdr:nvCxnSpPr>
      <xdr:spPr>
        <a:xfrm>
          <a:off x="4546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38100</xdr:rowOff>
    </xdr:from>
    <xdr:ext cx="405130" cy="259080"/>
    <xdr:sp macro="" textlink="">
      <xdr:nvSpPr>
        <xdr:cNvPr id="175" name="【体育館・プール】&#10;有形固定資産減価償却率最大値テキスト">
          <a:extLst>
            <a:ext uri="{FF2B5EF4-FFF2-40B4-BE49-F238E27FC236}">
              <a16:creationId xmlns:a16="http://schemas.microsoft.com/office/drawing/2014/main" id="{C6EEFD5C-7D8C-4C41-BE56-56DAEA9BFBC2}"/>
            </a:ext>
          </a:extLst>
        </xdr:cNvPr>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A45A8F7C-C197-45A6-9924-A2A53032B0A5}"/>
            </a:ext>
          </a:extLst>
        </xdr:cNvPr>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151130</xdr:rowOff>
    </xdr:from>
    <xdr:ext cx="405130" cy="259080"/>
    <xdr:sp macro="" textlink="">
      <xdr:nvSpPr>
        <xdr:cNvPr id="177" name="【体育館・プール】&#10;有形固定資産減価償却率平均値テキスト">
          <a:extLst>
            <a:ext uri="{FF2B5EF4-FFF2-40B4-BE49-F238E27FC236}">
              <a16:creationId xmlns:a16="http://schemas.microsoft.com/office/drawing/2014/main" id="{2ADE23CD-B1F3-4DB3-902B-608EC4F3B423}"/>
            </a:ext>
          </a:extLst>
        </xdr:cNvPr>
        <xdr:cNvSpPr txBox="1"/>
      </xdr:nvSpPr>
      <xdr:spPr>
        <a:xfrm>
          <a:off x="4673600" y="10266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8FEC2B4A-1AF4-4072-A856-B40A41B9C7EE}"/>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93FEE959-63C0-401D-8C83-ED138AB4B768}"/>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2237FDB2-FAB4-40EF-AA11-482673261B8A}"/>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78B2298C-6AC4-4A10-9A13-73EA706365E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0A5F3179-18C5-4421-BFEC-AFD723ED7D73}"/>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7CD63399-4FC0-4C3C-80D2-8F79CF40B33E}"/>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88FB5770-A643-426B-9664-BA1977F0DA07}"/>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FCADE501-09B3-4B3B-B398-B15601535428}"/>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C7275B0-185D-4D41-8F95-ECDC9CC1F3BC}"/>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B789CE85-945F-4CE4-95E3-0CC15138A59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19685</xdr:rowOff>
    </xdr:from>
    <xdr:to>
      <xdr:col>24</xdr:col>
      <xdr:colOff>114300</xdr:colOff>
      <xdr:row>63</xdr:row>
      <xdr:rowOff>121285</xdr:rowOff>
    </xdr:to>
    <xdr:sp macro="" textlink="">
      <xdr:nvSpPr>
        <xdr:cNvPr id="188" name="楕円 187">
          <a:extLst>
            <a:ext uri="{FF2B5EF4-FFF2-40B4-BE49-F238E27FC236}">
              <a16:creationId xmlns:a16="http://schemas.microsoft.com/office/drawing/2014/main" id="{4C719C8F-A35A-4360-9F7A-E826EFE6EE3C}"/>
            </a:ext>
          </a:extLst>
        </xdr:cNvPr>
        <xdr:cNvSpPr/>
      </xdr:nvSpPr>
      <xdr:spPr>
        <a:xfrm>
          <a:off x="4584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169545</xdr:rowOff>
    </xdr:from>
    <xdr:ext cx="405130" cy="257175"/>
    <xdr:sp macro="" textlink="">
      <xdr:nvSpPr>
        <xdr:cNvPr id="189" name="【体育館・プール】&#10;有形固定資産減価償却率該当値テキスト">
          <a:extLst>
            <a:ext uri="{FF2B5EF4-FFF2-40B4-BE49-F238E27FC236}">
              <a16:creationId xmlns:a16="http://schemas.microsoft.com/office/drawing/2014/main" id="{EC6E636E-C50F-40DE-B41F-8EE0F8AC718E}"/>
            </a:ext>
          </a:extLst>
        </xdr:cNvPr>
        <xdr:cNvSpPr txBox="1"/>
      </xdr:nvSpPr>
      <xdr:spPr>
        <a:xfrm>
          <a:off x="4673600" y="107994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19685</xdr:rowOff>
    </xdr:from>
    <xdr:to>
      <xdr:col>20</xdr:col>
      <xdr:colOff>38100</xdr:colOff>
      <xdr:row>63</xdr:row>
      <xdr:rowOff>121285</xdr:rowOff>
    </xdr:to>
    <xdr:sp macro="" textlink="">
      <xdr:nvSpPr>
        <xdr:cNvPr id="190" name="楕円 189">
          <a:extLst>
            <a:ext uri="{FF2B5EF4-FFF2-40B4-BE49-F238E27FC236}">
              <a16:creationId xmlns:a16="http://schemas.microsoft.com/office/drawing/2014/main" id="{2B5E648C-44C5-4C8E-9A2F-59B1AD331882}"/>
            </a:ext>
          </a:extLst>
        </xdr:cNvPr>
        <xdr:cNvSpPr/>
      </xdr:nvSpPr>
      <xdr:spPr>
        <a:xfrm>
          <a:off x="3746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70485</xdr:rowOff>
    </xdr:from>
    <xdr:to>
      <xdr:col>24</xdr:col>
      <xdr:colOff>63500</xdr:colOff>
      <xdr:row>63</xdr:row>
      <xdr:rowOff>70485</xdr:rowOff>
    </xdr:to>
    <xdr:cxnSp macro="">
      <xdr:nvCxnSpPr>
        <xdr:cNvPr id="191" name="直線コネクタ 190">
          <a:extLst>
            <a:ext uri="{FF2B5EF4-FFF2-40B4-BE49-F238E27FC236}">
              <a16:creationId xmlns:a16="http://schemas.microsoft.com/office/drawing/2014/main" id="{82283F91-A5C7-4CF3-B314-73C28B89BD79}"/>
            </a:ext>
          </a:extLst>
        </xdr:cNvPr>
        <xdr:cNvCxnSpPr/>
      </xdr:nvCxnSpPr>
      <xdr:spPr>
        <a:xfrm>
          <a:off x="3797300" y="10871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160655</xdr:rowOff>
    </xdr:from>
    <xdr:to>
      <xdr:col>15</xdr:col>
      <xdr:colOff>101600</xdr:colOff>
      <xdr:row>63</xdr:row>
      <xdr:rowOff>90805</xdr:rowOff>
    </xdr:to>
    <xdr:sp macro="" textlink="">
      <xdr:nvSpPr>
        <xdr:cNvPr id="192" name="楕円 191">
          <a:extLst>
            <a:ext uri="{FF2B5EF4-FFF2-40B4-BE49-F238E27FC236}">
              <a16:creationId xmlns:a16="http://schemas.microsoft.com/office/drawing/2014/main" id="{F71E57B1-077C-43F1-8EFC-1CD6B15FD19A}"/>
            </a:ext>
          </a:extLst>
        </xdr:cNvPr>
        <xdr:cNvSpPr/>
      </xdr:nvSpPr>
      <xdr:spPr>
        <a:xfrm>
          <a:off x="2857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40640</xdr:rowOff>
    </xdr:from>
    <xdr:to>
      <xdr:col>19</xdr:col>
      <xdr:colOff>177800</xdr:colOff>
      <xdr:row>63</xdr:row>
      <xdr:rowOff>70485</xdr:rowOff>
    </xdr:to>
    <xdr:cxnSp macro="">
      <xdr:nvCxnSpPr>
        <xdr:cNvPr id="193" name="直線コネクタ 192">
          <a:extLst>
            <a:ext uri="{FF2B5EF4-FFF2-40B4-BE49-F238E27FC236}">
              <a16:creationId xmlns:a16="http://schemas.microsoft.com/office/drawing/2014/main" id="{921A25B7-CF1E-4ACE-9571-4E9F9D5DEF3C}"/>
            </a:ext>
          </a:extLst>
        </xdr:cNvPr>
        <xdr:cNvCxnSpPr/>
      </xdr:nvCxnSpPr>
      <xdr:spPr>
        <a:xfrm>
          <a:off x="2908300" y="108419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147320</xdr:rowOff>
    </xdr:from>
    <xdr:to>
      <xdr:col>10</xdr:col>
      <xdr:colOff>165100</xdr:colOff>
      <xdr:row>63</xdr:row>
      <xdr:rowOff>77470</xdr:rowOff>
    </xdr:to>
    <xdr:sp macro="" textlink="">
      <xdr:nvSpPr>
        <xdr:cNvPr id="194" name="楕円 193">
          <a:extLst>
            <a:ext uri="{FF2B5EF4-FFF2-40B4-BE49-F238E27FC236}">
              <a16:creationId xmlns:a16="http://schemas.microsoft.com/office/drawing/2014/main" id="{A1E6F2A0-2F8B-4500-BFAA-48B80F114890}"/>
            </a:ext>
          </a:extLst>
        </xdr:cNvPr>
        <xdr:cNvSpPr/>
      </xdr:nvSpPr>
      <xdr:spPr>
        <a:xfrm>
          <a:off x="196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26670</xdr:rowOff>
    </xdr:from>
    <xdr:to>
      <xdr:col>15</xdr:col>
      <xdr:colOff>50800</xdr:colOff>
      <xdr:row>63</xdr:row>
      <xdr:rowOff>40640</xdr:rowOff>
    </xdr:to>
    <xdr:cxnSp macro="">
      <xdr:nvCxnSpPr>
        <xdr:cNvPr id="195" name="直線コネクタ 194">
          <a:extLst>
            <a:ext uri="{FF2B5EF4-FFF2-40B4-BE49-F238E27FC236}">
              <a16:creationId xmlns:a16="http://schemas.microsoft.com/office/drawing/2014/main" id="{892C18B0-2CF1-4BBA-B40C-5EEF585C3840}"/>
            </a:ext>
          </a:extLst>
        </xdr:cNvPr>
        <xdr:cNvCxnSpPr/>
      </xdr:nvCxnSpPr>
      <xdr:spPr>
        <a:xfrm>
          <a:off x="2019300" y="108280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132080</xdr:rowOff>
    </xdr:from>
    <xdr:to>
      <xdr:col>6</xdr:col>
      <xdr:colOff>38100</xdr:colOff>
      <xdr:row>63</xdr:row>
      <xdr:rowOff>62230</xdr:rowOff>
    </xdr:to>
    <xdr:sp macro="" textlink="">
      <xdr:nvSpPr>
        <xdr:cNvPr id="196" name="楕円 195">
          <a:extLst>
            <a:ext uri="{FF2B5EF4-FFF2-40B4-BE49-F238E27FC236}">
              <a16:creationId xmlns:a16="http://schemas.microsoft.com/office/drawing/2014/main" id="{72ABCE53-C24D-4685-A270-E667473A8A00}"/>
            </a:ext>
          </a:extLst>
        </xdr:cNvPr>
        <xdr:cNvSpPr/>
      </xdr:nvSpPr>
      <xdr:spPr>
        <a:xfrm>
          <a:off x="107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26670</xdr:rowOff>
    </xdr:to>
    <xdr:cxnSp macro="">
      <xdr:nvCxnSpPr>
        <xdr:cNvPr id="197" name="直線コネクタ 196">
          <a:extLst>
            <a:ext uri="{FF2B5EF4-FFF2-40B4-BE49-F238E27FC236}">
              <a16:creationId xmlns:a16="http://schemas.microsoft.com/office/drawing/2014/main" id="{D5A83538-9824-463D-A93F-CAC500F092B5}"/>
            </a:ext>
          </a:extLst>
        </xdr:cNvPr>
        <xdr:cNvCxnSpPr/>
      </xdr:nvCxnSpPr>
      <xdr:spPr>
        <a:xfrm>
          <a:off x="1130300" y="10812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17780</xdr:rowOff>
    </xdr:from>
    <xdr:ext cx="405130" cy="257175"/>
    <xdr:sp macro="" textlink="">
      <xdr:nvSpPr>
        <xdr:cNvPr id="198" name="n_1aveValue【体育館・プール】&#10;有形固定資産減価償却率">
          <a:extLst>
            <a:ext uri="{FF2B5EF4-FFF2-40B4-BE49-F238E27FC236}">
              <a16:creationId xmlns:a16="http://schemas.microsoft.com/office/drawing/2014/main" id="{4A17B058-1627-43C3-A16F-BF3D2A0F6086}"/>
            </a:ext>
          </a:extLst>
        </xdr:cNvPr>
        <xdr:cNvSpPr txBox="1"/>
      </xdr:nvSpPr>
      <xdr:spPr>
        <a:xfrm>
          <a:off x="3582035" y="10133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158750</xdr:rowOff>
    </xdr:from>
    <xdr:ext cx="403225" cy="259080"/>
    <xdr:sp macro="" textlink="">
      <xdr:nvSpPr>
        <xdr:cNvPr id="199" name="n_2aveValue【体育館・プール】&#10;有形固定資産減価償却率">
          <a:extLst>
            <a:ext uri="{FF2B5EF4-FFF2-40B4-BE49-F238E27FC236}">
              <a16:creationId xmlns:a16="http://schemas.microsoft.com/office/drawing/2014/main" id="{CBE360FE-092E-4791-8D55-0266C926B360}"/>
            </a:ext>
          </a:extLst>
        </xdr:cNvPr>
        <xdr:cNvSpPr txBox="1"/>
      </xdr:nvSpPr>
      <xdr:spPr>
        <a:xfrm>
          <a:off x="2705735" y="10102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27305</xdr:rowOff>
    </xdr:from>
    <xdr:ext cx="403225" cy="259080"/>
    <xdr:sp macro="" textlink="">
      <xdr:nvSpPr>
        <xdr:cNvPr id="200" name="n_3aveValue【体育館・プール】&#10;有形固定資産減価償却率">
          <a:extLst>
            <a:ext uri="{FF2B5EF4-FFF2-40B4-BE49-F238E27FC236}">
              <a16:creationId xmlns:a16="http://schemas.microsoft.com/office/drawing/2014/main" id="{F5D58016-E493-4C30-8752-E23B03294EC9}"/>
            </a:ext>
          </a:extLst>
        </xdr:cNvPr>
        <xdr:cNvSpPr txBox="1"/>
      </xdr:nvSpPr>
      <xdr:spPr>
        <a:xfrm>
          <a:off x="1816735" y="10142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84455</xdr:rowOff>
    </xdr:from>
    <xdr:ext cx="403225" cy="259080"/>
    <xdr:sp macro="" textlink="">
      <xdr:nvSpPr>
        <xdr:cNvPr id="201" name="n_4aveValue【体育館・プール】&#10;有形固定資産減価償却率">
          <a:extLst>
            <a:ext uri="{FF2B5EF4-FFF2-40B4-BE49-F238E27FC236}">
              <a16:creationId xmlns:a16="http://schemas.microsoft.com/office/drawing/2014/main" id="{7CB3E981-3439-4A14-A766-B155CE5BB4EF}"/>
            </a:ext>
          </a:extLst>
        </xdr:cNvPr>
        <xdr:cNvSpPr txBox="1"/>
      </xdr:nvSpPr>
      <xdr:spPr>
        <a:xfrm>
          <a:off x="927735" y="10200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112395</xdr:rowOff>
    </xdr:from>
    <xdr:ext cx="405130" cy="257175"/>
    <xdr:sp macro="" textlink="">
      <xdr:nvSpPr>
        <xdr:cNvPr id="202" name="n_1mainValue【体育館・プール】&#10;有形固定資産減価償却率">
          <a:extLst>
            <a:ext uri="{FF2B5EF4-FFF2-40B4-BE49-F238E27FC236}">
              <a16:creationId xmlns:a16="http://schemas.microsoft.com/office/drawing/2014/main" id="{607415E2-1139-464C-B104-FE5EA7C64835}"/>
            </a:ext>
          </a:extLst>
        </xdr:cNvPr>
        <xdr:cNvSpPr txBox="1"/>
      </xdr:nvSpPr>
      <xdr:spPr>
        <a:xfrm>
          <a:off x="3582035" y="109137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81915</xdr:rowOff>
    </xdr:from>
    <xdr:ext cx="403225" cy="259080"/>
    <xdr:sp macro="" textlink="">
      <xdr:nvSpPr>
        <xdr:cNvPr id="203" name="n_2mainValue【体育館・プール】&#10;有形固定資産減価償却率">
          <a:extLst>
            <a:ext uri="{FF2B5EF4-FFF2-40B4-BE49-F238E27FC236}">
              <a16:creationId xmlns:a16="http://schemas.microsoft.com/office/drawing/2014/main" id="{FCBFFFB4-B8AB-4ABC-AD88-540EE3005632}"/>
            </a:ext>
          </a:extLst>
        </xdr:cNvPr>
        <xdr:cNvSpPr txBox="1"/>
      </xdr:nvSpPr>
      <xdr:spPr>
        <a:xfrm>
          <a:off x="2705735" y="10883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68580</xdr:rowOff>
    </xdr:from>
    <xdr:ext cx="403225" cy="259080"/>
    <xdr:sp macro="" textlink="">
      <xdr:nvSpPr>
        <xdr:cNvPr id="204" name="n_3mainValue【体育館・プール】&#10;有形固定資産減価償却率">
          <a:extLst>
            <a:ext uri="{FF2B5EF4-FFF2-40B4-BE49-F238E27FC236}">
              <a16:creationId xmlns:a16="http://schemas.microsoft.com/office/drawing/2014/main" id="{140C56DE-0DBE-41A6-AA61-FC5EF1D5450F}"/>
            </a:ext>
          </a:extLst>
        </xdr:cNvPr>
        <xdr:cNvSpPr txBox="1"/>
      </xdr:nvSpPr>
      <xdr:spPr>
        <a:xfrm>
          <a:off x="1816735" y="10869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53340</xdr:rowOff>
    </xdr:from>
    <xdr:ext cx="403225" cy="257175"/>
    <xdr:sp macro="" textlink="">
      <xdr:nvSpPr>
        <xdr:cNvPr id="205" name="n_4mainValue【体育館・プール】&#10;有形固定資産減価償却率">
          <a:extLst>
            <a:ext uri="{FF2B5EF4-FFF2-40B4-BE49-F238E27FC236}">
              <a16:creationId xmlns:a16="http://schemas.microsoft.com/office/drawing/2014/main" id="{D715FF22-8329-4DEA-AFA5-8D9C1EF4B396}"/>
            </a:ext>
          </a:extLst>
        </xdr:cNvPr>
        <xdr:cNvSpPr txBox="1"/>
      </xdr:nvSpPr>
      <xdr:spPr>
        <a:xfrm>
          <a:off x="927735" y="1085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B6D3FA4-ADEE-491C-BD37-4CD617C752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9BBC85C-C1D0-4E14-BD30-FB045CC56F22}"/>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7F2A469-F3BA-4BB9-B9E5-77FA45E067B2}"/>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B8BCE44-E2F2-448D-8278-7BD74CD764F2}"/>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7107954-29F7-4E0B-A80A-38B9CC97AC9C}"/>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C0776D2-D7DB-43C8-8D11-0FAD6F831DE8}"/>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0E3DF1F-7158-4109-978A-B6BA04A62DE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21C9F72-8BFE-43BC-BC2F-F58C4A2A17D3}"/>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4" name="テキスト ボックス 213">
          <a:extLst>
            <a:ext uri="{FF2B5EF4-FFF2-40B4-BE49-F238E27FC236}">
              <a16:creationId xmlns:a16="http://schemas.microsoft.com/office/drawing/2014/main" id="{33FB35E3-59E2-494C-AA2F-C833DC913596}"/>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B9A5782-5904-43E9-9C03-357AC8B57752}"/>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6" name="直線コネクタ 215">
          <a:extLst>
            <a:ext uri="{FF2B5EF4-FFF2-40B4-BE49-F238E27FC236}">
              <a16:creationId xmlns:a16="http://schemas.microsoft.com/office/drawing/2014/main" id="{CF7481EC-AF5C-46FD-8A11-B9FFF9801AD7}"/>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5455" cy="259080"/>
    <xdr:sp macro="" textlink="">
      <xdr:nvSpPr>
        <xdr:cNvPr id="217" name="テキスト ボックス 216">
          <a:extLst>
            <a:ext uri="{FF2B5EF4-FFF2-40B4-BE49-F238E27FC236}">
              <a16:creationId xmlns:a16="http://schemas.microsoft.com/office/drawing/2014/main" id="{F50DF625-917E-4DA8-8D39-31337E3C4ED7}"/>
            </a:ext>
          </a:extLst>
        </xdr:cNvPr>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8" name="直線コネクタ 217">
          <a:extLst>
            <a:ext uri="{FF2B5EF4-FFF2-40B4-BE49-F238E27FC236}">
              <a16:creationId xmlns:a16="http://schemas.microsoft.com/office/drawing/2014/main" id="{3577768F-E130-4406-A321-77F1653B0CB6}"/>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59080"/>
    <xdr:sp macro="" textlink="">
      <xdr:nvSpPr>
        <xdr:cNvPr id="219" name="テキスト ボックス 218">
          <a:extLst>
            <a:ext uri="{FF2B5EF4-FFF2-40B4-BE49-F238E27FC236}">
              <a16:creationId xmlns:a16="http://schemas.microsoft.com/office/drawing/2014/main" id="{C666E747-0DCB-4F50-B1B6-C288632B9F40}"/>
            </a:ext>
          </a:extLst>
        </xdr:cNvPr>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0" name="直線コネクタ 219">
          <a:extLst>
            <a:ext uri="{FF2B5EF4-FFF2-40B4-BE49-F238E27FC236}">
              <a16:creationId xmlns:a16="http://schemas.microsoft.com/office/drawing/2014/main" id="{BE03AD96-20AB-4694-8E58-4080A2921111}"/>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5455" cy="257175"/>
    <xdr:sp macro="" textlink="">
      <xdr:nvSpPr>
        <xdr:cNvPr id="221" name="テキスト ボックス 220">
          <a:extLst>
            <a:ext uri="{FF2B5EF4-FFF2-40B4-BE49-F238E27FC236}">
              <a16:creationId xmlns:a16="http://schemas.microsoft.com/office/drawing/2014/main" id="{37A743A4-2981-4499-BD02-973E1638659D}"/>
            </a:ext>
          </a:extLst>
        </xdr:cNvPr>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2" name="直線コネクタ 221">
          <a:extLst>
            <a:ext uri="{FF2B5EF4-FFF2-40B4-BE49-F238E27FC236}">
              <a16:creationId xmlns:a16="http://schemas.microsoft.com/office/drawing/2014/main" id="{49400E54-F32A-4937-8691-7F91C3A8EC81}"/>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5455" cy="259080"/>
    <xdr:sp macro="" textlink="">
      <xdr:nvSpPr>
        <xdr:cNvPr id="223" name="テキスト ボックス 222">
          <a:extLst>
            <a:ext uri="{FF2B5EF4-FFF2-40B4-BE49-F238E27FC236}">
              <a16:creationId xmlns:a16="http://schemas.microsoft.com/office/drawing/2014/main" id="{DBB2CA98-6692-4E96-A0CA-E35199518F16}"/>
            </a:ext>
          </a:extLst>
        </xdr:cNvPr>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4" name="直線コネクタ 223">
          <a:extLst>
            <a:ext uri="{FF2B5EF4-FFF2-40B4-BE49-F238E27FC236}">
              <a16:creationId xmlns:a16="http://schemas.microsoft.com/office/drawing/2014/main" id="{CD14AD5C-BFBE-4C04-916F-D10E01C9A5A4}"/>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5455" cy="257175"/>
    <xdr:sp macro="" textlink="">
      <xdr:nvSpPr>
        <xdr:cNvPr id="225" name="テキスト ボックス 224">
          <a:extLst>
            <a:ext uri="{FF2B5EF4-FFF2-40B4-BE49-F238E27FC236}">
              <a16:creationId xmlns:a16="http://schemas.microsoft.com/office/drawing/2014/main" id="{B630BFFC-3EFB-4CBB-86F3-2B05F065D36E}"/>
            </a:ext>
          </a:extLst>
        </xdr:cNvPr>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6" name="直線コネクタ 225">
          <a:extLst>
            <a:ext uri="{FF2B5EF4-FFF2-40B4-BE49-F238E27FC236}">
              <a16:creationId xmlns:a16="http://schemas.microsoft.com/office/drawing/2014/main" id="{4E77F1D9-086F-4A3B-AFD6-BAAA23AE897D}"/>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5455" cy="259080"/>
    <xdr:sp macro="" textlink="">
      <xdr:nvSpPr>
        <xdr:cNvPr id="227" name="テキスト ボックス 226">
          <a:extLst>
            <a:ext uri="{FF2B5EF4-FFF2-40B4-BE49-F238E27FC236}">
              <a16:creationId xmlns:a16="http://schemas.microsoft.com/office/drawing/2014/main" id="{2BB7FA88-8522-485D-81D2-4E5EE59402F8}"/>
            </a:ext>
          </a:extLst>
        </xdr:cNvPr>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67D3C6C-26FE-4D88-BB46-FF6D973F3DBC}"/>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9" name="テキスト ボックス 228">
          <a:extLst>
            <a:ext uri="{FF2B5EF4-FFF2-40B4-BE49-F238E27FC236}">
              <a16:creationId xmlns:a16="http://schemas.microsoft.com/office/drawing/2014/main" id="{EFA5956F-B793-4DBA-BB51-8CD1AA13D768}"/>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1F1A661-C5EA-4014-81C7-91E0E0C89863}"/>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130810</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91F74830-EACB-494A-964E-8AC5868A7996}"/>
            </a:ext>
          </a:extLst>
        </xdr:cNvPr>
        <xdr:cNvCxnSpPr/>
      </xdr:nvCxnSpPr>
      <xdr:spPr>
        <a:xfrm flipV="1">
          <a:off x="10476865" y="9389110"/>
          <a:ext cx="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163830</xdr:rowOff>
    </xdr:from>
    <xdr:ext cx="469900" cy="259080"/>
    <xdr:sp macro="" textlink="">
      <xdr:nvSpPr>
        <xdr:cNvPr id="232" name="【体育館・プール】&#10;一人当たり面積最小値テキスト">
          <a:extLst>
            <a:ext uri="{FF2B5EF4-FFF2-40B4-BE49-F238E27FC236}">
              <a16:creationId xmlns:a16="http://schemas.microsoft.com/office/drawing/2014/main" id="{077A3468-1299-4604-BEF3-AD50913B5753}"/>
            </a:ext>
          </a:extLst>
        </xdr:cNvPr>
        <xdr:cNvSpPr txBox="1"/>
      </xdr:nvSpPr>
      <xdr:spPr>
        <a:xfrm>
          <a:off x="10515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6CDB62F1-ED16-4A45-9DCF-BBC92F26C448}"/>
            </a:ext>
          </a:extLst>
        </xdr:cNvPr>
        <xdr:cNvCxnSpPr/>
      </xdr:nvCxnSpPr>
      <xdr:spPr>
        <a:xfrm>
          <a:off x="10388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77470</xdr:rowOff>
    </xdr:from>
    <xdr:ext cx="469900" cy="257175"/>
    <xdr:sp macro="" textlink="">
      <xdr:nvSpPr>
        <xdr:cNvPr id="234" name="【体育館・プール】&#10;一人当たり面積最大値テキスト">
          <a:extLst>
            <a:ext uri="{FF2B5EF4-FFF2-40B4-BE49-F238E27FC236}">
              <a16:creationId xmlns:a16="http://schemas.microsoft.com/office/drawing/2014/main" id="{C0CA12F2-BA82-4DB3-A9BA-A0AD5FA31425}"/>
            </a:ext>
          </a:extLst>
        </xdr:cNvPr>
        <xdr:cNvSpPr txBox="1"/>
      </xdr:nvSpPr>
      <xdr:spPr>
        <a:xfrm>
          <a:off x="10515600" y="9164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130810</xdr:rowOff>
    </xdr:from>
    <xdr:to>
      <xdr:col>55</xdr:col>
      <xdr:colOff>88900</xdr:colOff>
      <xdr:row>54</xdr:row>
      <xdr:rowOff>130810</xdr:rowOff>
    </xdr:to>
    <xdr:cxnSp macro="">
      <xdr:nvCxnSpPr>
        <xdr:cNvPr id="235" name="直線コネクタ 234">
          <a:extLst>
            <a:ext uri="{FF2B5EF4-FFF2-40B4-BE49-F238E27FC236}">
              <a16:creationId xmlns:a16="http://schemas.microsoft.com/office/drawing/2014/main" id="{34F328A7-B5FE-42DA-A1C5-44E37F41637A}"/>
            </a:ext>
          </a:extLst>
        </xdr:cNvPr>
        <xdr:cNvCxnSpPr/>
      </xdr:nvCxnSpPr>
      <xdr:spPr>
        <a:xfrm>
          <a:off x="10388600" y="938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37465</xdr:rowOff>
    </xdr:from>
    <xdr:ext cx="469900" cy="259080"/>
    <xdr:sp macro="" textlink="">
      <xdr:nvSpPr>
        <xdr:cNvPr id="236" name="【体育館・プール】&#10;一人当たり面積平均値テキスト">
          <a:extLst>
            <a:ext uri="{FF2B5EF4-FFF2-40B4-BE49-F238E27FC236}">
              <a16:creationId xmlns:a16="http://schemas.microsoft.com/office/drawing/2014/main" id="{2F6D45DD-C7B0-4E13-88AC-D2FE255E5297}"/>
            </a:ext>
          </a:extLst>
        </xdr:cNvPr>
        <xdr:cNvSpPr txBox="1"/>
      </xdr:nvSpPr>
      <xdr:spPr>
        <a:xfrm>
          <a:off x="10515600" y="101530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14605</xdr:rowOff>
    </xdr:from>
    <xdr:to>
      <xdr:col>55</xdr:col>
      <xdr:colOff>50800</xdr:colOff>
      <xdr:row>60</xdr:row>
      <xdr:rowOff>116205</xdr:rowOff>
    </xdr:to>
    <xdr:sp macro="" textlink="">
      <xdr:nvSpPr>
        <xdr:cNvPr id="237" name="フローチャート: 判断 236">
          <a:extLst>
            <a:ext uri="{FF2B5EF4-FFF2-40B4-BE49-F238E27FC236}">
              <a16:creationId xmlns:a16="http://schemas.microsoft.com/office/drawing/2014/main" id="{A1C95818-F4B6-47DB-B966-9CA25082AEFD}"/>
            </a:ext>
          </a:extLst>
        </xdr:cNvPr>
        <xdr:cNvSpPr/>
      </xdr:nvSpPr>
      <xdr:spPr>
        <a:xfrm>
          <a:off x="104267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26035</xdr:rowOff>
    </xdr:from>
    <xdr:to>
      <xdr:col>50</xdr:col>
      <xdr:colOff>165100</xdr:colOff>
      <xdr:row>60</xdr:row>
      <xdr:rowOff>127635</xdr:rowOff>
    </xdr:to>
    <xdr:sp macro="" textlink="">
      <xdr:nvSpPr>
        <xdr:cNvPr id="238" name="フローチャート: 判断 237">
          <a:extLst>
            <a:ext uri="{FF2B5EF4-FFF2-40B4-BE49-F238E27FC236}">
              <a16:creationId xmlns:a16="http://schemas.microsoft.com/office/drawing/2014/main" id="{D98CD748-6286-47DE-A5E1-28061ED796F4}"/>
            </a:ext>
          </a:extLst>
        </xdr:cNvPr>
        <xdr:cNvSpPr/>
      </xdr:nvSpPr>
      <xdr:spPr>
        <a:xfrm>
          <a:off x="9588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276BC44B-5ABD-40BE-9B26-F434B6F83E85}"/>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135255</xdr:rowOff>
    </xdr:from>
    <xdr:to>
      <xdr:col>41</xdr:col>
      <xdr:colOff>101600</xdr:colOff>
      <xdr:row>61</xdr:row>
      <xdr:rowOff>65405</xdr:rowOff>
    </xdr:to>
    <xdr:sp macro="" textlink="">
      <xdr:nvSpPr>
        <xdr:cNvPr id="240" name="フローチャート: 判断 239">
          <a:extLst>
            <a:ext uri="{FF2B5EF4-FFF2-40B4-BE49-F238E27FC236}">
              <a16:creationId xmlns:a16="http://schemas.microsoft.com/office/drawing/2014/main" id="{3ECE5374-D78F-411D-B2E3-636E92659557}"/>
            </a:ext>
          </a:extLst>
        </xdr:cNvPr>
        <xdr:cNvSpPr/>
      </xdr:nvSpPr>
      <xdr:spPr>
        <a:xfrm>
          <a:off x="7810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15875</xdr:rowOff>
    </xdr:from>
    <xdr:to>
      <xdr:col>36</xdr:col>
      <xdr:colOff>165100</xdr:colOff>
      <xdr:row>61</xdr:row>
      <xdr:rowOff>117475</xdr:rowOff>
    </xdr:to>
    <xdr:sp macro="" textlink="">
      <xdr:nvSpPr>
        <xdr:cNvPr id="241" name="フローチャート: 判断 240">
          <a:extLst>
            <a:ext uri="{FF2B5EF4-FFF2-40B4-BE49-F238E27FC236}">
              <a16:creationId xmlns:a16="http://schemas.microsoft.com/office/drawing/2014/main" id="{E28EB1FD-D229-4ECE-91EE-8711F847C6CB}"/>
            </a:ext>
          </a:extLst>
        </xdr:cNvPr>
        <xdr:cNvSpPr/>
      </xdr:nvSpPr>
      <xdr:spPr>
        <a:xfrm>
          <a:off x="6921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FD187911-FD37-4B4D-942A-9416752334B6}"/>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F6AA5147-C066-45C8-9F4F-BB74806E7CFF}"/>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B82000B0-BD9A-486C-814F-566292C0828F}"/>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F033D9B5-3D21-4C64-88B8-BAF08D2C3E12}"/>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6" name="テキスト ボックス 245">
          <a:extLst>
            <a:ext uri="{FF2B5EF4-FFF2-40B4-BE49-F238E27FC236}">
              <a16:creationId xmlns:a16="http://schemas.microsoft.com/office/drawing/2014/main" id="{3FECBA43-AD70-43E5-91EE-A08D8FB6F946}"/>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123825</xdr:rowOff>
    </xdr:from>
    <xdr:to>
      <xdr:col>55</xdr:col>
      <xdr:colOff>50800</xdr:colOff>
      <xdr:row>61</xdr:row>
      <xdr:rowOff>53975</xdr:rowOff>
    </xdr:to>
    <xdr:sp macro="" textlink="">
      <xdr:nvSpPr>
        <xdr:cNvPr id="247" name="楕円 246">
          <a:extLst>
            <a:ext uri="{FF2B5EF4-FFF2-40B4-BE49-F238E27FC236}">
              <a16:creationId xmlns:a16="http://schemas.microsoft.com/office/drawing/2014/main" id="{D6B4FB3F-FB60-4452-818F-27B6BB728B5A}"/>
            </a:ext>
          </a:extLst>
        </xdr:cNvPr>
        <xdr:cNvSpPr/>
      </xdr:nvSpPr>
      <xdr:spPr>
        <a:xfrm>
          <a:off x="104267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102235</xdr:rowOff>
    </xdr:from>
    <xdr:ext cx="469900" cy="258445"/>
    <xdr:sp macro="" textlink="">
      <xdr:nvSpPr>
        <xdr:cNvPr id="248" name="【体育館・プール】&#10;一人当たり面積該当値テキスト">
          <a:extLst>
            <a:ext uri="{FF2B5EF4-FFF2-40B4-BE49-F238E27FC236}">
              <a16:creationId xmlns:a16="http://schemas.microsoft.com/office/drawing/2014/main" id="{A0C5A577-71AA-4838-A266-FFCB7BF307B9}"/>
            </a:ext>
          </a:extLst>
        </xdr:cNvPr>
        <xdr:cNvSpPr txBox="1"/>
      </xdr:nvSpPr>
      <xdr:spPr>
        <a:xfrm>
          <a:off x="10515600" y="10389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128905</xdr:rowOff>
    </xdr:from>
    <xdr:to>
      <xdr:col>50</xdr:col>
      <xdr:colOff>165100</xdr:colOff>
      <xdr:row>61</xdr:row>
      <xdr:rowOff>59055</xdr:rowOff>
    </xdr:to>
    <xdr:sp macro="" textlink="">
      <xdr:nvSpPr>
        <xdr:cNvPr id="249" name="楕円 248">
          <a:extLst>
            <a:ext uri="{FF2B5EF4-FFF2-40B4-BE49-F238E27FC236}">
              <a16:creationId xmlns:a16="http://schemas.microsoft.com/office/drawing/2014/main" id="{8EB74CF6-ABFE-4E2C-B784-C170FBD82D16}"/>
            </a:ext>
          </a:extLst>
        </xdr:cNvPr>
        <xdr:cNvSpPr/>
      </xdr:nvSpPr>
      <xdr:spPr>
        <a:xfrm>
          <a:off x="95885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3175</xdr:rowOff>
    </xdr:from>
    <xdr:to>
      <xdr:col>55</xdr:col>
      <xdr:colOff>0</xdr:colOff>
      <xdr:row>61</xdr:row>
      <xdr:rowOff>8255</xdr:rowOff>
    </xdr:to>
    <xdr:cxnSp macro="">
      <xdr:nvCxnSpPr>
        <xdr:cNvPr id="250" name="直線コネクタ 249">
          <a:extLst>
            <a:ext uri="{FF2B5EF4-FFF2-40B4-BE49-F238E27FC236}">
              <a16:creationId xmlns:a16="http://schemas.microsoft.com/office/drawing/2014/main" id="{E5F269A7-9D68-4E12-AE1E-6B4B7C764329}"/>
            </a:ext>
          </a:extLst>
        </xdr:cNvPr>
        <xdr:cNvCxnSpPr/>
      </xdr:nvCxnSpPr>
      <xdr:spPr>
        <a:xfrm flipV="1">
          <a:off x="9639300" y="104616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51" name="楕円 250">
          <a:extLst>
            <a:ext uri="{FF2B5EF4-FFF2-40B4-BE49-F238E27FC236}">
              <a16:creationId xmlns:a16="http://schemas.microsoft.com/office/drawing/2014/main" id="{B353EC7B-6873-496E-AED0-B032C3A48B7D}"/>
            </a:ext>
          </a:extLst>
        </xdr:cNvPr>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8255</xdr:rowOff>
    </xdr:from>
    <xdr:to>
      <xdr:col>50</xdr:col>
      <xdr:colOff>114300</xdr:colOff>
      <xdr:row>61</xdr:row>
      <xdr:rowOff>9525</xdr:rowOff>
    </xdr:to>
    <xdr:cxnSp macro="">
      <xdr:nvCxnSpPr>
        <xdr:cNvPr id="252" name="直線コネクタ 251">
          <a:extLst>
            <a:ext uri="{FF2B5EF4-FFF2-40B4-BE49-F238E27FC236}">
              <a16:creationId xmlns:a16="http://schemas.microsoft.com/office/drawing/2014/main" id="{972973C2-00CF-432C-A03F-FAD01676796F}"/>
            </a:ext>
          </a:extLst>
        </xdr:cNvPr>
        <xdr:cNvCxnSpPr/>
      </xdr:nvCxnSpPr>
      <xdr:spPr>
        <a:xfrm flipV="1">
          <a:off x="8750300" y="10466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140335</xdr:rowOff>
    </xdr:from>
    <xdr:to>
      <xdr:col>41</xdr:col>
      <xdr:colOff>101600</xdr:colOff>
      <xdr:row>61</xdr:row>
      <xdr:rowOff>70485</xdr:rowOff>
    </xdr:to>
    <xdr:sp macro="" textlink="">
      <xdr:nvSpPr>
        <xdr:cNvPr id="253" name="楕円 252">
          <a:extLst>
            <a:ext uri="{FF2B5EF4-FFF2-40B4-BE49-F238E27FC236}">
              <a16:creationId xmlns:a16="http://schemas.microsoft.com/office/drawing/2014/main" id="{3B01606D-5539-472A-B5B8-3312BDDB8DB1}"/>
            </a:ext>
          </a:extLst>
        </xdr:cNvPr>
        <xdr:cNvSpPr/>
      </xdr:nvSpPr>
      <xdr:spPr>
        <a:xfrm>
          <a:off x="7810500" y="104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19685</xdr:rowOff>
    </xdr:to>
    <xdr:cxnSp macro="">
      <xdr:nvCxnSpPr>
        <xdr:cNvPr id="254" name="直線コネクタ 253">
          <a:extLst>
            <a:ext uri="{FF2B5EF4-FFF2-40B4-BE49-F238E27FC236}">
              <a16:creationId xmlns:a16="http://schemas.microsoft.com/office/drawing/2014/main" id="{32E2BA2F-776F-4722-A50D-458D14D978AC}"/>
            </a:ext>
          </a:extLst>
        </xdr:cNvPr>
        <xdr:cNvCxnSpPr/>
      </xdr:nvCxnSpPr>
      <xdr:spPr>
        <a:xfrm flipV="1">
          <a:off x="7861300" y="104679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146685</xdr:rowOff>
    </xdr:from>
    <xdr:to>
      <xdr:col>36</xdr:col>
      <xdr:colOff>165100</xdr:colOff>
      <xdr:row>61</xdr:row>
      <xdr:rowOff>76835</xdr:rowOff>
    </xdr:to>
    <xdr:sp macro="" textlink="">
      <xdr:nvSpPr>
        <xdr:cNvPr id="255" name="楕円 254">
          <a:extLst>
            <a:ext uri="{FF2B5EF4-FFF2-40B4-BE49-F238E27FC236}">
              <a16:creationId xmlns:a16="http://schemas.microsoft.com/office/drawing/2014/main" id="{74D7E522-469E-4D8B-A78C-19D2B252E2AB}"/>
            </a:ext>
          </a:extLst>
        </xdr:cNvPr>
        <xdr:cNvSpPr/>
      </xdr:nvSpPr>
      <xdr:spPr>
        <a:xfrm>
          <a:off x="69215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19685</xdr:rowOff>
    </xdr:from>
    <xdr:to>
      <xdr:col>41</xdr:col>
      <xdr:colOff>50800</xdr:colOff>
      <xdr:row>61</xdr:row>
      <xdr:rowOff>26035</xdr:rowOff>
    </xdr:to>
    <xdr:cxnSp macro="">
      <xdr:nvCxnSpPr>
        <xdr:cNvPr id="256" name="直線コネクタ 255">
          <a:extLst>
            <a:ext uri="{FF2B5EF4-FFF2-40B4-BE49-F238E27FC236}">
              <a16:creationId xmlns:a16="http://schemas.microsoft.com/office/drawing/2014/main" id="{BD233A3D-40EE-4459-9B28-5ADAFF04CEA7}"/>
            </a:ext>
          </a:extLst>
        </xdr:cNvPr>
        <xdr:cNvCxnSpPr/>
      </xdr:nvCxnSpPr>
      <xdr:spPr>
        <a:xfrm flipV="1">
          <a:off x="6972300" y="10478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58</xdr:row>
      <xdr:rowOff>144145</xdr:rowOff>
    </xdr:from>
    <xdr:ext cx="469900" cy="257175"/>
    <xdr:sp macro="" textlink="">
      <xdr:nvSpPr>
        <xdr:cNvPr id="257" name="n_1aveValue【体育館・プール】&#10;一人当たり面積">
          <a:extLst>
            <a:ext uri="{FF2B5EF4-FFF2-40B4-BE49-F238E27FC236}">
              <a16:creationId xmlns:a16="http://schemas.microsoft.com/office/drawing/2014/main" id="{F7DAFCBB-3670-4C5D-972E-000E2027576D}"/>
            </a:ext>
          </a:extLst>
        </xdr:cNvPr>
        <xdr:cNvSpPr txBox="1"/>
      </xdr:nvSpPr>
      <xdr:spPr>
        <a:xfrm>
          <a:off x="9391650" y="100882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58</xdr:row>
      <xdr:rowOff>158750</xdr:rowOff>
    </xdr:from>
    <xdr:ext cx="467995" cy="259080"/>
    <xdr:sp macro="" textlink="">
      <xdr:nvSpPr>
        <xdr:cNvPr id="258" name="n_2aveValue【体育館・プール】&#10;一人当たり面積">
          <a:extLst>
            <a:ext uri="{FF2B5EF4-FFF2-40B4-BE49-F238E27FC236}">
              <a16:creationId xmlns:a16="http://schemas.microsoft.com/office/drawing/2014/main" id="{77F0A427-8EA9-4F71-9463-576A022F9691}"/>
            </a:ext>
          </a:extLst>
        </xdr:cNvPr>
        <xdr:cNvSpPr txBox="1"/>
      </xdr:nvSpPr>
      <xdr:spPr>
        <a:xfrm>
          <a:off x="8515350" y="10102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81915</xdr:rowOff>
    </xdr:from>
    <xdr:ext cx="467995" cy="259080"/>
    <xdr:sp macro="" textlink="">
      <xdr:nvSpPr>
        <xdr:cNvPr id="259" name="n_3aveValue【体育館・プール】&#10;一人当たり面積">
          <a:extLst>
            <a:ext uri="{FF2B5EF4-FFF2-40B4-BE49-F238E27FC236}">
              <a16:creationId xmlns:a16="http://schemas.microsoft.com/office/drawing/2014/main" id="{65A8CFA2-AD0F-4699-8CFB-A4E893461775}"/>
            </a:ext>
          </a:extLst>
        </xdr:cNvPr>
        <xdr:cNvSpPr txBox="1"/>
      </xdr:nvSpPr>
      <xdr:spPr>
        <a:xfrm>
          <a:off x="7626350" y="10197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109220</xdr:rowOff>
    </xdr:from>
    <xdr:ext cx="467995" cy="257175"/>
    <xdr:sp macro="" textlink="">
      <xdr:nvSpPr>
        <xdr:cNvPr id="260" name="n_4aveValue【体育館・プール】&#10;一人当たり面積">
          <a:extLst>
            <a:ext uri="{FF2B5EF4-FFF2-40B4-BE49-F238E27FC236}">
              <a16:creationId xmlns:a16="http://schemas.microsoft.com/office/drawing/2014/main" id="{A16E3C98-99DD-4901-BEC6-37D4CD92E7DB}"/>
            </a:ext>
          </a:extLst>
        </xdr:cNvPr>
        <xdr:cNvSpPr txBox="1"/>
      </xdr:nvSpPr>
      <xdr:spPr>
        <a:xfrm>
          <a:off x="6737350" y="105676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50165</xdr:rowOff>
    </xdr:from>
    <xdr:ext cx="469900" cy="259080"/>
    <xdr:sp macro="" textlink="">
      <xdr:nvSpPr>
        <xdr:cNvPr id="261" name="n_1mainValue【体育館・プール】&#10;一人当たり面積">
          <a:extLst>
            <a:ext uri="{FF2B5EF4-FFF2-40B4-BE49-F238E27FC236}">
              <a16:creationId xmlns:a16="http://schemas.microsoft.com/office/drawing/2014/main" id="{04AC9D73-24F7-442B-A9D5-5B606D4EF0B3}"/>
            </a:ext>
          </a:extLst>
        </xdr:cNvPr>
        <xdr:cNvSpPr txBox="1"/>
      </xdr:nvSpPr>
      <xdr:spPr>
        <a:xfrm>
          <a:off x="9391650" y="1050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52070</xdr:rowOff>
    </xdr:from>
    <xdr:ext cx="467995" cy="257175"/>
    <xdr:sp macro="" textlink="">
      <xdr:nvSpPr>
        <xdr:cNvPr id="262" name="n_2mainValue【体育館・プール】&#10;一人当たり面積">
          <a:extLst>
            <a:ext uri="{FF2B5EF4-FFF2-40B4-BE49-F238E27FC236}">
              <a16:creationId xmlns:a16="http://schemas.microsoft.com/office/drawing/2014/main" id="{A5B04ABE-3482-49FB-8F37-63DFFAE15F2F}"/>
            </a:ext>
          </a:extLst>
        </xdr:cNvPr>
        <xdr:cNvSpPr txBox="1"/>
      </xdr:nvSpPr>
      <xdr:spPr>
        <a:xfrm>
          <a:off x="8515350" y="105105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61595</xdr:rowOff>
    </xdr:from>
    <xdr:ext cx="467995" cy="259080"/>
    <xdr:sp macro="" textlink="">
      <xdr:nvSpPr>
        <xdr:cNvPr id="263" name="n_3mainValue【体育館・プール】&#10;一人当たり面積">
          <a:extLst>
            <a:ext uri="{FF2B5EF4-FFF2-40B4-BE49-F238E27FC236}">
              <a16:creationId xmlns:a16="http://schemas.microsoft.com/office/drawing/2014/main" id="{D2AEA86E-E87A-482C-987B-9C092C81A0E4}"/>
            </a:ext>
          </a:extLst>
        </xdr:cNvPr>
        <xdr:cNvSpPr txBox="1"/>
      </xdr:nvSpPr>
      <xdr:spPr>
        <a:xfrm>
          <a:off x="7626350" y="10520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93345</xdr:rowOff>
    </xdr:from>
    <xdr:ext cx="467995" cy="259080"/>
    <xdr:sp macro="" textlink="">
      <xdr:nvSpPr>
        <xdr:cNvPr id="264" name="n_4mainValue【体育館・プール】&#10;一人当たり面積">
          <a:extLst>
            <a:ext uri="{FF2B5EF4-FFF2-40B4-BE49-F238E27FC236}">
              <a16:creationId xmlns:a16="http://schemas.microsoft.com/office/drawing/2014/main" id="{8AF813EF-6ABC-4ACC-BEA1-205F324EF16C}"/>
            </a:ext>
          </a:extLst>
        </xdr:cNvPr>
        <xdr:cNvSpPr txBox="1"/>
      </xdr:nvSpPr>
      <xdr:spPr>
        <a:xfrm>
          <a:off x="6737350" y="10208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89AE410-5585-4666-92D7-60B7B55E93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F40F2AE-63E6-43D1-8BB7-293C40B11CDB}"/>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FF016F3-92C6-4737-90C4-8B2DFA882FB1}"/>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FF68764-3921-4981-B700-6EB9CAE46649}"/>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60CE69E-2646-4608-8459-E7C0F8A7902E}"/>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D04F008-9039-4EA1-BA67-3AAD6098CD8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F79F5FB-E6CB-4940-8634-6733FF069F14}"/>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520B0A7-11D2-48EA-BDA9-A6768C51AFDB}"/>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3" name="テキスト ボックス 272">
          <a:extLst>
            <a:ext uri="{FF2B5EF4-FFF2-40B4-BE49-F238E27FC236}">
              <a16:creationId xmlns:a16="http://schemas.microsoft.com/office/drawing/2014/main" id="{72772B4A-0824-4126-A1EE-DFACB613A707}"/>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09AF6E4-C083-4D5C-936A-3069B903E337}"/>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5" name="テキスト ボックス 274">
          <a:extLst>
            <a:ext uri="{FF2B5EF4-FFF2-40B4-BE49-F238E27FC236}">
              <a16:creationId xmlns:a16="http://schemas.microsoft.com/office/drawing/2014/main" id="{993A2BA2-7BFE-4C76-833F-CAD0E3225BE2}"/>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5AC2144E-F75D-418B-9D9C-B66F6A5CDFFF}"/>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7" name="テキスト ボックス 276">
          <a:extLst>
            <a:ext uri="{FF2B5EF4-FFF2-40B4-BE49-F238E27FC236}">
              <a16:creationId xmlns:a16="http://schemas.microsoft.com/office/drawing/2014/main" id="{3F1B37B9-7380-4806-9FA8-3D4F7A902CC6}"/>
            </a:ext>
          </a:extLst>
        </xdr:cNvPr>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BD8446A9-AC1A-4933-9809-6E290FFCB779}"/>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9" name="テキスト ボックス 278">
          <a:extLst>
            <a:ext uri="{FF2B5EF4-FFF2-40B4-BE49-F238E27FC236}">
              <a16:creationId xmlns:a16="http://schemas.microsoft.com/office/drawing/2014/main" id="{751CE329-07AC-454D-974D-69A1212C2FB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21D8D50-B563-4C35-80FE-EE1BF974E944}"/>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1" name="テキスト ボックス 280">
          <a:extLst>
            <a:ext uri="{FF2B5EF4-FFF2-40B4-BE49-F238E27FC236}">
              <a16:creationId xmlns:a16="http://schemas.microsoft.com/office/drawing/2014/main" id="{9DA26B32-4C4F-4EBC-AE56-E09D85150065}"/>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D1B83F5B-2EC0-4D1F-A633-5558D143DE36}"/>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3" name="テキスト ボックス 282">
          <a:extLst>
            <a:ext uri="{FF2B5EF4-FFF2-40B4-BE49-F238E27FC236}">
              <a16:creationId xmlns:a16="http://schemas.microsoft.com/office/drawing/2014/main" id="{3DECA888-9525-41CF-8691-C67B71418D4B}"/>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FD93997-CF49-45EC-B99F-519970859D8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5" name="テキスト ボックス 284">
          <a:extLst>
            <a:ext uri="{FF2B5EF4-FFF2-40B4-BE49-F238E27FC236}">
              <a16:creationId xmlns:a16="http://schemas.microsoft.com/office/drawing/2014/main" id="{9A2B24F0-0D4C-4AE7-A3BB-4C4254AA184D}"/>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20188E-3215-4D72-992B-2081D637B4F8}"/>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76835</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03BF2808-CF82-4C4A-AD11-08190798BF52}"/>
            </a:ext>
          </a:extLst>
        </xdr:cNvPr>
        <xdr:cNvCxnSpPr/>
      </xdr:nvCxnSpPr>
      <xdr:spPr>
        <a:xfrm flipV="1">
          <a:off x="4634865" y="1344993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144780</xdr:rowOff>
    </xdr:from>
    <xdr:ext cx="405130" cy="257175"/>
    <xdr:sp macro="" textlink="">
      <xdr:nvSpPr>
        <xdr:cNvPr id="288" name="【福祉施設】&#10;有形固定資産減価償却率最小値テキスト">
          <a:extLst>
            <a:ext uri="{FF2B5EF4-FFF2-40B4-BE49-F238E27FC236}">
              <a16:creationId xmlns:a16="http://schemas.microsoft.com/office/drawing/2014/main" id="{F735F979-B71F-47C4-BF37-FE91782D556A}"/>
            </a:ext>
          </a:extLst>
        </xdr:cNvPr>
        <xdr:cNvSpPr txBox="1"/>
      </xdr:nvSpPr>
      <xdr:spPr>
        <a:xfrm>
          <a:off x="4673600" y="14718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5170CAE5-CC11-48F7-9692-569A33FE9B7E}"/>
            </a:ext>
          </a:extLst>
        </xdr:cNvPr>
        <xdr:cNvCxnSpPr/>
      </xdr:nvCxnSpPr>
      <xdr:spPr>
        <a:xfrm>
          <a:off x="4546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23495</xdr:rowOff>
    </xdr:from>
    <xdr:ext cx="405130" cy="259080"/>
    <xdr:sp macro="" textlink="">
      <xdr:nvSpPr>
        <xdr:cNvPr id="290" name="【福祉施設】&#10;有形固定資産減価償却率最大値テキスト">
          <a:extLst>
            <a:ext uri="{FF2B5EF4-FFF2-40B4-BE49-F238E27FC236}">
              <a16:creationId xmlns:a16="http://schemas.microsoft.com/office/drawing/2014/main" id="{5F63EB25-0FF7-428D-AEB3-03196A65DFCA}"/>
            </a:ext>
          </a:extLst>
        </xdr:cNvPr>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76835</xdr:rowOff>
    </xdr:from>
    <xdr:to>
      <xdr:col>24</xdr:col>
      <xdr:colOff>152400</xdr:colOff>
      <xdr:row>78</xdr:row>
      <xdr:rowOff>76835</xdr:rowOff>
    </xdr:to>
    <xdr:cxnSp macro="">
      <xdr:nvCxnSpPr>
        <xdr:cNvPr id="291" name="直線コネクタ 290">
          <a:extLst>
            <a:ext uri="{FF2B5EF4-FFF2-40B4-BE49-F238E27FC236}">
              <a16:creationId xmlns:a16="http://schemas.microsoft.com/office/drawing/2014/main" id="{50C9C091-3493-48C7-947F-81B7A36DD236}"/>
            </a:ext>
          </a:extLst>
        </xdr:cNvPr>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138430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27863A1F-BBDA-430D-831F-DCB39038A745}"/>
            </a:ext>
          </a:extLst>
        </xdr:cNvPr>
        <xdr:cNvSpPr txBox="1"/>
      </xdr:nvSpPr>
      <xdr:spPr>
        <a:xfrm>
          <a:off x="4673600" y="13682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115570</xdr:rowOff>
    </xdr:from>
    <xdr:to>
      <xdr:col>24</xdr:col>
      <xdr:colOff>114300</xdr:colOff>
      <xdr:row>81</xdr:row>
      <xdr:rowOff>45720</xdr:rowOff>
    </xdr:to>
    <xdr:sp macro="" textlink="">
      <xdr:nvSpPr>
        <xdr:cNvPr id="293" name="フローチャート: 判断 292">
          <a:extLst>
            <a:ext uri="{FF2B5EF4-FFF2-40B4-BE49-F238E27FC236}">
              <a16:creationId xmlns:a16="http://schemas.microsoft.com/office/drawing/2014/main" id="{7AD80DA4-CCBD-4B21-99B6-11C900C14B95}"/>
            </a:ext>
          </a:extLst>
        </xdr:cNvPr>
        <xdr:cNvSpPr/>
      </xdr:nvSpPr>
      <xdr:spPr>
        <a:xfrm>
          <a:off x="4584700" y="1383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63500</xdr:rowOff>
    </xdr:from>
    <xdr:to>
      <xdr:col>20</xdr:col>
      <xdr:colOff>38100</xdr:colOff>
      <xdr:row>80</xdr:row>
      <xdr:rowOff>164465</xdr:rowOff>
    </xdr:to>
    <xdr:sp macro="" textlink="">
      <xdr:nvSpPr>
        <xdr:cNvPr id="294" name="フローチャート: 判断 293">
          <a:extLst>
            <a:ext uri="{FF2B5EF4-FFF2-40B4-BE49-F238E27FC236}">
              <a16:creationId xmlns:a16="http://schemas.microsoft.com/office/drawing/2014/main" id="{D287B5F6-267C-4496-B786-F553DADE013E}"/>
            </a:ext>
          </a:extLst>
        </xdr:cNvPr>
        <xdr:cNvSpPr/>
      </xdr:nvSpPr>
      <xdr:spPr>
        <a:xfrm>
          <a:off x="3746500" y="1377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24130</xdr:rowOff>
    </xdr:from>
    <xdr:to>
      <xdr:col>15</xdr:col>
      <xdr:colOff>101600</xdr:colOff>
      <xdr:row>80</xdr:row>
      <xdr:rowOff>125730</xdr:rowOff>
    </xdr:to>
    <xdr:sp macro="" textlink="">
      <xdr:nvSpPr>
        <xdr:cNvPr id="295" name="フローチャート: 判断 294">
          <a:extLst>
            <a:ext uri="{FF2B5EF4-FFF2-40B4-BE49-F238E27FC236}">
              <a16:creationId xmlns:a16="http://schemas.microsoft.com/office/drawing/2014/main" id="{2C013648-372B-444F-83A2-E0693F64106E}"/>
            </a:ext>
          </a:extLst>
        </xdr:cNvPr>
        <xdr:cNvSpPr/>
      </xdr:nvSpPr>
      <xdr:spPr>
        <a:xfrm>
          <a:off x="285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52070</xdr:rowOff>
    </xdr:from>
    <xdr:to>
      <xdr:col>10</xdr:col>
      <xdr:colOff>165100</xdr:colOff>
      <xdr:row>80</xdr:row>
      <xdr:rowOff>153035</xdr:rowOff>
    </xdr:to>
    <xdr:sp macro="" textlink="">
      <xdr:nvSpPr>
        <xdr:cNvPr id="296" name="フローチャート: 判断 295">
          <a:extLst>
            <a:ext uri="{FF2B5EF4-FFF2-40B4-BE49-F238E27FC236}">
              <a16:creationId xmlns:a16="http://schemas.microsoft.com/office/drawing/2014/main" id="{B852DF5B-22A6-4D4E-B611-9CEC29B7D725}"/>
            </a:ext>
          </a:extLst>
        </xdr:cNvPr>
        <xdr:cNvSpPr/>
      </xdr:nvSpPr>
      <xdr:spPr>
        <a:xfrm>
          <a:off x="1968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74930</xdr:rowOff>
    </xdr:from>
    <xdr:to>
      <xdr:col>6</xdr:col>
      <xdr:colOff>38100</xdr:colOff>
      <xdr:row>81</xdr:row>
      <xdr:rowOff>4445</xdr:rowOff>
    </xdr:to>
    <xdr:sp macro="" textlink="">
      <xdr:nvSpPr>
        <xdr:cNvPr id="297" name="フローチャート: 判断 296">
          <a:extLst>
            <a:ext uri="{FF2B5EF4-FFF2-40B4-BE49-F238E27FC236}">
              <a16:creationId xmlns:a16="http://schemas.microsoft.com/office/drawing/2014/main" id="{7F90C31F-EFED-4F64-866B-9AA84C4E44B6}"/>
            </a:ext>
          </a:extLst>
        </xdr:cNvPr>
        <xdr:cNvSpPr/>
      </xdr:nvSpPr>
      <xdr:spPr>
        <a:xfrm>
          <a:off x="1079500" y="1379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3AEEF68F-6F13-4D85-B42C-60B377DB4BE9}"/>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147B935A-AB26-483E-9CFD-A62B8967AD93}"/>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A7183DE2-7C1B-49E1-8ECF-7E6C3FDFD88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AC8D3FF2-9FB7-4EFE-96F4-21FB1E3BC59A}"/>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3C12C600-FC7C-4458-B39E-1B1AAF837651}"/>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6350</xdr:rowOff>
    </xdr:from>
    <xdr:to>
      <xdr:col>24</xdr:col>
      <xdr:colOff>114300</xdr:colOff>
      <xdr:row>84</xdr:row>
      <xdr:rowOff>107315</xdr:rowOff>
    </xdr:to>
    <xdr:sp macro="" textlink="">
      <xdr:nvSpPr>
        <xdr:cNvPr id="303" name="楕円 302">
          <a:extLst>
            <a:ext uri="{FF2B5EF4-FFF2-40B4-BE49-F238E27FC236}">
              <a16:creationId xmlns:a16="http://schemas.microsoft.com/office/drawing/2014/main" id="{1B53BF27-63FE-4F1E-95CE-149F23A9D30E}"/>
            </a:ext>
          </a:extLst>
        </xdr:cNvPr>
        <xdr:cNvSpPr/>
      </xdr:nvSpPr>
      <xdr:spPr>
        <a:xfrm>
          <a:off x="4584700" y="1440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155575</xdr:rowOff>
    </xdr:from>
    <xdr:ext cx="405130" cy="257175"/>
    <xdr:sp macro="" textlink="">
      <xdr:nvSpPr>
        <xdr:cNvPr id="304" name="【福祉施設】&#10;有形固定資産減価償却率該当値テキスト">
          <a:extLst>
            <a:ext uri="{FF2B5EF4-FFF2-40B4-BE49-F238E27FC236}">
              <a16:creationId xmlns:a16="http://schemas.microsoft.com/office/drawing/2014/main" id="{3182378E-9184-4269-8700-06028F5A08CC}"/>
            </a:ext>
          </a:extLst>
        </xdr:cNvPr>
        <xdr:cNvSpPr txBox="1"/>
      </xdr:nvSpPr>
      <xdr:spPr>
        <a:xfrm>
          <a:off x="4673600" y="143859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6350</xdr:rowOff>
    </xdr:from>
    <xdr:to>
      <xdr:col>20</xdr:col>
      <xdr:colOff>38100</xdr:colOff>
      <xdr:row>84</xdr:row>
      <xdr:rowOff>107315</xdr:rowOff>
    </xdr:to>
    <xdr:sp macro="" textlink="">
      <xdr:nvSpPr>
        <xdr:cNvPr id="305" name="楕円 304">
          <a:extLst>
            <a:ext uri="{FF2B5EF4-FFF2-40B4-BE49-F238E27FC236}">
              <a16:creationId xmlns:a16="http://schemas.microsoft.com/office/drawing/2014/main" id="{33640F7F-606B-4931-85FF-E0FBA96AE20E}"/>
            </a:ext>
          </a:extLst>
        </xdr:cNvPr>
        <xdr:cNvSpPr/>
      </xdr:nvSpPr>
      <xdr:spPr>
        <a:xfrm>
          <a:off x="3746500" y="1440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56515</xdr:rowOff>
    </xdr:from>
    <xdr:to>
      <xdr:col>24</xdr:col>
      <xdr:colOff>63500</xdr:colOff>
      <xdr:row>84</xdr:row>
      <xdr:rowOff>56515</xdr:rowOff>
    </xdr:to>
    <xdr:cxnSp macro="">
      <xdr:nvCxnSpPr>
        <xdr:cNvPr id="306" name="直線コネクタ 305">
          <a:extLst>
            <a:ext uri="{FF2B5EF4-FFF2-40B4-BE49-F238E27FC236}">
              <a16:creationId xmlns:a16="http://schemas.microsoft.com/office/drawing/2014/main" id="{5690E0F4-8AED-4D02-86D9-B4A4A1FA7F00}"/>
            </a:ext>
          </a:extLst>
        </xdr:cNvPr>
        <xdr:cNvCxnSpPr/>
      </xdr:nvCxnSpPr>
      <xdr:spPr>
        <a:xfrm>
          <a:off x="3797300" y="14458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76200</xdr:rowOff>
    </xdr:from>
    <xdr:to>
      <xdr:col>15</xdr:col>
      <xdr:colOff>101600</xdr:colOff>
      <xdr:row>84</xdr:row>
      <xdr:rowOff>6350</xdr:rowOff>
    </xdr:to>
    <xdr:sp macro="" textlink="">
      <xdr:nvSpPr>
        <xdr:cNvPr id="307" name="楕円 306">
          <a:extLst>
            <a:ext uri="{FF2B5EF4-FFF2-40B4-BE49-F238E27FC236}">
              <a16:creationId xmlns:a16="http://schemas.microsoft.com/office/drawing/2014/main" id="{E6320E9A-D75F-42E3-9E11-F1A42F74DDF6}"/>
            </a:ext>
          </a:extLst>
        </xdr:cNvPr>
        <xdr:cNvSpPr/>
      </xdr:nvSpPr>
      <xdr:spPr>
        <a:xfrm>
          <a:off x="285750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127000</xdr:rowOff>
    </xdr:from>
    <xdr:to>
      <xdr:col>19</xdr:col>
      <xdr:colOff>177800</xdr:colOff>
      <xdr:row>84</xdr:row>
      <xdr:rowOff>56515</xdr:rowOff>
    </xdr:to>
    <xdr:cxnSp macro="">
      <xdr:nvCxnSpPr>
        <xdr:cNvPr id="308" name="直線コネクタ 307">
          <a:extLst>
            <a:ext uri="{FF2B5EF4-FFF2-40B4-BE49-F238E27FC236}">
              <a16:creationId xmlns:a16="http://schemas.microsoft.com/office/drawing/2014/main" id="{7FE47575-6CF8-4038-9FC3-B18E4EC99258}"/>
            </a:ext>
          </a:extLst>
        </xdr:cNvPr>
        <xdr:cNvCxnSpPr/>
      </xdr:nvCxnSpPr>
      <xdr:spPr>
        <a:xfrm>
          <a:off x="2908300" y="1435735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26035</xdr:rowOff>
    </xdr:from>
    <xdr:to>
      <xdr:col>10</xdr:col>
      <xdr:colOff>165100</xdr:colOff>
      <xdr:row>83</xdr:row>
      <xdr:rowOff>127635</xdr:rowOff>
    </xdr:to>
    <xdr:sp macro="" textlink="">
      <xdr:nvSpPr>
        <xdr:cNvPr id="309" name="楕円 308">
          <a:extLst>
            <a:ext uri="{FF2B5EF4-FFF2-40B4-BE49-F238E27FC236}">
              <a16:creationId xmlns:a16="http://schemas.microsoft.com/office/drawing/2014/main" id="{D5A6F4EF-A7B0-4406-AB0F-EF4014F37447}"/>
            </a:ext>
          </a:extLst>
        </xdr:cNvPr>
        <xdr:cNvSpPr/>
      </xdr:nvSpPr>
      <xdr:spPr>
        <a:xfrm>
          <a:off x="1968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76835</xdr:rowOff>
    </xdr:from>
    <xdr:to>
      <xdr:col>15</xdr:col>
      <xdr:colOff>50800</xdr:colOff>
      <xdr:row>83</xdr:row>
      <xdr:rowOff>127000</xdr:rowOff>
    </xdr:to>
    <xdr:cxnSp macro="">
      <xdr:nvCxnSpPr>
        <xdr:cNvPr id="310" name="直線コネクタ 309">
          <a:extLst>
            <a:ext uri="{FF2B5EF4-FFF2-40B4-BE49-F238E27FC236}">
              <a16:creationId xmlns:a16="http://schemas.microsoft.com/office/drawing/2014/main" id="{A3CD3382-6D79-4FF7-A5EF-020CBA4D5FBD}"/>
            </a:ext>
          </a:extLst>
        </xdr:cNvPr>
        <xdr:cNvCxnSpPr/>
      </xdr:nvCxnSpPr>
      <xdr:spPr>
        <a:xfrm>
          <a:off x="2019300" y="143071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1" name="楕円 310">
          <a:extLst>
            <a:ext uri="{FF2B5EF4-FFF2-40B4-BE49-F238E27FC236}">
              <a16:creationId xmlns:a16="http://schemas.microsoft.com/office/drawing/2014/main" id="{9CC8AE7A-09CC-4A01-934D-9696DBB32EE1}"/>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76835</xdr:rowOff>
    </xdr:to>
    <xdr:cxnSp macro="">
      <xdr:nvCxnSpPr>
        <xdr:cNvPr id="312" name="直線コネクタ 311">
          <a:extLst>
            <a:ext uri="{FF2B5EF4-FFF2-40B4-BE49-F238E27FC236}">
              <a16:creationId xmlns:a16="http://schemas.microsoft.com/office/drawing/2014/main" id="{2CC33ABB-B77A-4D1A-A7CE-65596E9E7BF4}"/>
            </a:ext>
          </a:extLst>
        </xdr:cNvPr>
        <xdr:cNvCxnSpPr/>
      </xdr:nvCxnSpPr>
      <xdr:spPr>
        <a:xfrm>
          <a:off x="1130300" y="142570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9525</xdr:rowOff>
    </xdr:from>
    <xdr:ext cx="405130" cy="257175"/>
    <xdr:sp macro="" textlink="">
      <xdr:nvSpPr>
        <xdr:cNvPr id="313" name="n_1aveValue【福祉施設】&#10;有形固定資産減価償却率">
          <a:extLst>
            <a:ext uri="{FF2B5EF4-FFF2-40B4-BE49-F238E27FC236}">
              <a16:creationId xmlns:a16="http://schemas.microsoft.com/office/drawing/2014/main" id="{EEBE48EC-94AA-4868-AC74-99AAF3750E9A}"/>
            </a:ext>
          </a:extLst>
        </xdr:cNvPr>
        <xdr:cNvSpPr txBox="1"/>
      </xdr:nvSpPr>
      <xdr:spPr>
        <a:xfrm>
          <a:off x="3582035" y="135540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142240</xdr:rowOff>
    </xdr:from>
    <xdr:ext cx="403225" cy="259080"/>
    <xdr:sp macro="" textlink="">
      <xdr:nvSpPr>
        <xdr:cNvPr id="314" name="n_2aveValue【福祉施設】&#10;有形固定資産減価償却率">
          <a:extLst>
            <a:ext uri="{FF2B5EF4-FFF2-40B4-BE49-F238E27FC236}">
              <a16:creationId xmlns:a16="http://schemas.microsoft.com/office/drawing/2014/main" id="{A7EAA390-E78A-452F-9DB1-6A034A7DAE1B}"/>
            </a:ext>
          </a:extLst>
        </xdr:cNvPr>
        <xdr:cNvSpPr txBox="1"/>
      </xdr:nvSpPr>
      <xdr:spPr>
        <a:xfrm>
          <a:off x="2705735" y="13515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169545</xdr:rowOff>
    </xdr:from>
    <xdr:ext cx="403225" cy="257175"/>
    <xdr:sp macro="" textlink="">
      <xdr:nvSpPr>
        <xdr:cNvPr id="315" name="n_3aveValue【福祉施設】&#10;有形固定資産減価償却率">
          <a:extLst>
            <a:ext uri="{FF2B5EF4-FFF2-40B4-BE49-F238E27FC236}">
              <a16:creationId xmlns:a16="http://schemas.microsoft.com/office/drawing/2014/main" id="{8A0E8793-D3A0-43D1-BCC1-42DC7DBAF591}"/>
            </a:ext>
          </a:extLst>
        </xdr:cNvPr>
        <xdr:cNvSpPr txBox="1"/>
      </xdr:nvSpPr>
      <xdr:spPr>
        <a:xfrm>
          <a:off x="1816735" y="13542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20955</xdr:rowOff>
    </xdr:from>
    <xdr:ext cx="403225" cy="257175"/>
    <xdr:sp macro="" textlink="">
      <xdr:nvSpPr>
        <xdr:cNvPr id="316" name="n_4aveValue【福祉施設】&#10;有形固定資産減価償却率">
          <a:extLst>
            <a:ext uri="{FF2B5EF4-FFF2-40B4-BE49-F238E27FC236}">
              <a16:creationId xmlns:a16="http://schemas.microsoft.com/office/drawing/2014/main" id="{7BE1BC8B-8C35-4F4F-8ABD-A5FDEC48069A}"/>
            </a:ext>
          </a:extLst>
        </xdr:cNvPr>
        <xdr:cNvSpPr txBox="1"/>
      </xdr:nvSpPr>
      <xdr:spPr>
        <a:xfrm>
          <a:off x="927735" y="135655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98425</xdr:rowOff>
    </xdr:from>
    <xdr:ext cx="405130" cy="257175"/>
    <xdr:sp macro="" textlink="">
      <xdr:nvSpPr>
        <xdr:cNvPr id="317" name="n_1mainValue【福祉施設】&#10;有形固定資産減価償却率">
          <a:extLst>
            <a:ext uri="{FF2B5EF4-FFF2-40B4-BE49-F238E27FC236}">
              <a16:creationId xmlns:a16="http://schemas.microsoft.com/office/drawing/2014/main" id="{24DF06FB-BF76-49CB-B963-D72F7EA871D2}"/>
            </a:ext>
          </a:extLst>
        </xdr:cNvPr>
        <xdr:cNvSpPr txBox="1"/>
      </xdr:nvSpPr>
      <xdr:spPr>
        <a:xfrm>
          <a:off x="3582035" y="14500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168910</xdr:rowOff>
    </xdr:from>
    <xdr:ext cx="403225" cy="257175"/>
    <xdr:sp macro="" textlink="">
      <xdr:nvSpPr>
        <xdr:cNvPr id="318" name="n_2mainValue【福祉施設】&#10;有形固定資産減価償却率">
          <a:extLst>
            <a:ext uri="{FF2B5EF4-FFF2-40B4-BE49-F238E27FC236}">
              <a16:creationId xmlns:a16="http://schemas.microsoft.com/office/drawing/2014/main" id="{DA7E7901-D585-4EA3-B451-73471C0AFBC2}"/>
            </a:ext>
          </a:extLst>
        </xdr:cNvPr>
        <xdr:cNvSpPr txBox="1"/>
      </xdr:nvSpPr>
      <xdr:spPr>
        <a:xfrm>
          <a:off x="2705735" y="14399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118745</xdr:rowOff>
    </xdr:from>
    <xdr:ext cx="403225" cy="259080"/>
    <xdr:sp macro="" textlink="">
      <xdr:nvSpPr>
        <xdr:cNvPr id="319" name="n_3mainValue【福祉施設】&#10;有形固定資産減価償却率">
          <a:extLst>
            <a:ext uri="{FF2B5EF4-FFF2-40B4-BE49-F238E27FC236}">
              <a16:creationId xmlns:a16="http://schemas.microsoft.com/office/drawing/2014/main" id="{1075139F-7240-40E2-8AE1-9ECC010AD29C}"/>
            </a:ext>
          </a:extLst>
        </xdr:cNvPr>
        <xdr:cNvSpPr txBox="1"/>
      </xdr:nvSpPr>
      <xdr:spPr>
        <a:xfrm>
          <a:off x="1816735" y="14349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68580</xdr:rowOff>
    </xdr:from>
    <xdr:ext cx="403225" cy="259080"/>
    <xdr:sp macro="" textlink="">
      <xdr:nvSpPr>
        <xdr:cNvPr id="320" name="n_4mainValue【福祉施設】&#10;有形固定資産減価償却率">
          <a:extLst>
            <a:ext uri="{FF2B5EF4-FFF2-40B4-BE49-F238E27FC236}">
              <a16:creationId xmlns:a16="http://schemas.microsoft.com/office/drawing/2014/main" id="{737A7480-BAE0-46C8-97CD-98583F4C05D6}"/>
            </a:ext>
          </a:extLst>
        </xdr:cNvPr>
        <xdr:cNvSpPr txBox="1"/>
      </xdr:nvSpPr>
      <xdr:spPr>
        <a:xfrm>
          <a:off x="927735" y="14298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8CA7CDD-F6EC-46CC-99F1-B1A1ED3533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B65A321-8656-43E5-B06F-7789D44A3A4C}"/>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63CDFA5-6844-481D-85C2-F8F30CE4C31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4C4D946-5245-4476-88C0-14AE479CE4D7}"/>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DF9DE3E-15EE-46A5-841A-AB02C3491CE7}"/>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49DE4EB-C6AC-4FBF-959F-EC52ADCC4F41}"/>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97C7862-C1AD-4CAC-9853-4CDB6BDF289C}"/>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E13B40F-B0D6-4969-80E2-6460AA7B985D}"/>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9" name="テキスト ボックス 328">
          <a:extLst>
            <a:ext uri="{FF2B5EF4-FFF2-40B4-BE49-F238E27FC236}">
              <a16:creationId xmlns:a16="http://schemas.microsoft.com/office/drawing/2014/main" id="{9FCE637D-9638-47EA-8A4E-FE87DB5F74FB}"/>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32311A8-9F14-4698-BF12-647F965772B7}"/>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1" name="直線コネクタ 330">
          <a:extLst>
            <a:ext uri="{FF2B5EF4-FFF2-40B4-BE49-F238E27FC236}">
              <a16:creationId xmlns:a16="http://schemas.microsoft.com/office/drawing/2014/main" id="{34DE370B-E8B3-4685-BF0D-331AD515AE2F}"/>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32" name="テキスト ボックス 331">
          <a:extLst>
            <a:ext uri="{FF2B5EF4-FFF2-40B4-BE49-F238E27FC236}">
              <a16:creationId xmlns:a16="http://schemas.microsoft.com/office/drawing/2014/main" id="{D7CB9F48-5391-4B95-8F0B-4B3217B1279B}"/>
            </a:ext>
          </a:extLst>
        </xdr:cNvPr>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3" name="直線コネクタ 332">
          <a:extLst>
            <a:ext uri="{FF2B5EF4-FFF2-40B4-BE49-F238E27FC236}">
              <a16:creationId xmlns:a16="http://schemas.microsoft.com/office/drawing/2014/main" id="{0BE9AC33-58D1-48F5-8F91-41E87BD729F5}"/>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4" name="テキスト ボックス 333">
          <a:extLst>
            <a:ext uri="{FF2B5EF4-FFF2-40B4-BE49-F238E27FC236}">
              <a16:creationId xmlns:a16="http://schemas.microsoft.com/office/drawing/2014/main" id="{289A179D-C210-40CD-8ADB-43C8F7276646}"/>
            </a:ext>
          </a:extLst>
        </xdr:cNvPr>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5" name="直線コネクタ 334">
          <a:extLst>
            <a:ext uri="{FF2B5EF4-FFF2-40B4-BE49-F238E27FC236}">
              <a16:creationId xmlns:a16="http://schemas.microsoft.com/office/drawing/2014/main" id="{7CFFC9DC-B6B6-4B2F-9158-39DB0DFD819F}"/>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6" name="テキスト ボックス 335">
          <a:extLst>
            <a:ext uri="{FF2B5EF4-FFF2-40B4-BE49-F238E27FC236}">
              <a16:creationId xmlns:a16="http://schemas.microsoft.com/office/drawing/2014/main" id="{F1CBDB55-2710-4631-91A9-8AACF144AF2B}"/>
            </a:ext>
          </a:extLst>
        </xdr:cNvPr>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7" name="直線コネクタ 336">
          <a:extLst>
            <a:ext uri="{FF2B5EF4-FFF2-40B4-BE49-F238E27FC236}">
              <a16:creationId xmlns:a16="http://schemas.microsoft.com/office/drawing/2014/main" id="{63F66648-5008-43B9-B3FD-EC506C004AF5}"/>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38" name="テキスト ボックス 337">
          <a:extLst>
            <a:ext uri="{FF2B5EF4-FFF2-40B4-BE49-F238E27FC236}">
              <a16:creationId xmlns:a16="http://schemas.microsoft.com/office/drawing/2014/main" id="{27D893B1-E16B-4B13-8857-5DE66BE91611}"/>
            </a:ext>
          </a:extLst>
        </xdr:cNvPr>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9" name="直線コネクタ 338">
          <a:extLst>
            <a:ext uri="{FF2B5EF4-FFF2-40B4-BE49-F238E27FC236}">
              <a16:creationId xmlns:a16="http://schemas.microsoft.com/office/drawing/2014/main" id="{C5D07A26-00FD-4ABB-BF98-31A5CA5B9B27}"/>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40" name="テキスト ボックス 339">
          <a:extLst>
            <a:ext uri="{FF2B5EF4-FFF2-40B4-BE49-F238E27FC236}">
              <a16:creationId xmlns:a16="http://schemas.microsoft.com/office/drawing/2014/main" id="{9211039C-12DE-41C6-A866-9E5C6E2AE566}"/>
            </a:ext>
          </a:extLst>
        </xdr:cNvPr>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1" name="直線コネクタ 340">
          <a:extLst>
            <a:ext uri="{FF2B5EF4-FFF2-40B4-BE49-F238E27FC236}">
              <a16:creationId xmlns:a16="http://schemas.microsoft.com/office/drawing/2014/main" id="{D05EA07D-CF0D-4525-88D4-C943AD73EB3F}"/>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5455" cy="259080"/>
    <xdr:sp macro="" textlink="">
      <xdr:nvSpPr>
        <xdr:cNvPr id="342" name="テキスト ボックス 341">
          <a:extLst>
            <a:ext uri="{FF2B5EF4-FFF2-40B4-BE49-F238E27FC236}">
              <a16:creationId xmlns:a16="http://schemas.microsoft.com/office/drawing/2014/main" id="{AF2FF8D2-A3B1-422C-A35F-BE7E8842087D}"/>
            </a:ext>
          </a:extLst>
        </xdr:cNvPr>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E23A1E9-CD3B-4F79-8099-BB4B57180D9F}"/>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4" name="テキスト ボックス 343">
          <a:extLst>
            <a:ext uri="{FF2B5EF4-FFF2-40B4-BE49-F238E27FC236}">
              <a16:creationId xmlns:a16="http://schemas.microsoft.com/office/drawing/2014/main" id="{CF104FFC-2F21-4E8F-B42E-6C33561ED42A}"/>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6528BE0-E51D-4037-B5F0-81E1B8C36F19}"/>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144145</xdr:rowOff>
    </xdr:from>
    <xdr:to>
      <xdr:col>54</xdr:col>
      <xdr:colOff>189865</xdr:colOff>
      <xdr:row>86</xdr:row>
      <xdr:rowOff>93345</xdr:rowOff>
    </xdr:to>
    <xdr:cxnSp macro="">
      <xdr:nvCxnSpPr>
        <xdr:cNvPr id="346" name="直線コネクタ 345">
          <a:extLst>
            <a:ext uri="{FF2B5EF4-FFF2-40B4-BE49-F238E27FC236}">
              <a16:creationId xmlns:a16="http://schemas.microsoft.com/office/drawing/2014/main" id="{04B81663-647E-4449-937D-F46F501E9CDD}"/>
            </a:ext>
          </a:extLst>
        </xdr:cNvPr>
        <xdr:cNvCxnSpPr/>
      </xdr:nvCxnSpPr>
      <xdr:spPr>
        <a:xfrm flipV="1">
          <a:off x="10476865" y="13345795"/>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97790</xdr:rowOff>
    </xdr:from>
    <xdr:ext cx="469900" cy="257175"/>
    <xdr:sp macro="" textlink="">
      <xdr:nvSpPr>
        <xdr:cNvPr id="347" name="【福祉施設】&#10;一人当たり面積最小値テキスト">
          <a:extLst>
            <a:ext uri="{FF2B5EF4-FFF2-40B4-BE49-F238E27FC236}">
              <a16:creationId xmlns:a16="http://schemas.microsoft.com/office/drawing/2014/main" id="{E084AE2B-7E2A-4BC9-99CA-77F9C1268659}"/>
            </a:ext>
          </a:extLst>
        </xdr:cNvPr>
        <xdr:cNvSpPr txBox="1"/>
      </xdr:nvSpPr>
      <xdr:spPr>
        <a:xfrm>
          <a:off x="10515600" y="14842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a:extLst>
            <a:ext uri="{FF2B5EF4-FFF2-40B4-BE49-F238E27FC236}">
              <a16:creationId xmlns:a16="http://schemas.microsoft.com/office/drawing/2014/main" id="{04D98731-E47A-41FC-B80D-D6E44EC83EE5}"/>
            </a:ext>
          </a:extLst>
        </xdr:cNvPr>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90805</xdr:rowOff>
    </xdr:from>
    <xdr:ext cx="469900" cy="258445"/>
    <xdr:sp macro="" textlink="">
      <xdr:nvSpPr>
        <xdr:cNvPr id="349" name="【福祉施設】&#10;一人当たり面積最大値テキスト">
          <a:extLst>
            <a:ext uri="{FF2B5EF4-FFF2-40B4-BE49-F238E27FC236}">
              <a16:creationId xmlns:a16="http://schemas.microsoft.com/office/drawing/2014/main" id="{14A596C7-79ED-4A6D-9B89-2368212E9212}"/>
            </a:ext>
          </a:extLst>
        </xdr:cNvPr>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144145</xdr:rowOff>
    </xdr:from>
    <xdr:to>
      <xdr:col>55</xdr:col>
      <xdr:colOff>88900</xdr:colOff>
      <xdr:row>77</xdr:row>
      <xdr:rowOff>144145</xdr:rowOff>
    </xdr:to>
    <xdr:cxnSp macro="">
      <xdr:nvCxnSpPr>
        <xdr:cNvPr id="350" name="直線コネクタ 349">
          <a:extLst>
            <a:ext uri="{FF2B5EF4-FFF2-40B4-BE49-F238E27FC236}">
              <a16:creationId xmlns:a16="http://schemas.microsoft.com/office/drawing/2014/main" id="{98A5F41F-A740-4875-9E22-DC129B2AD722}"/>
            </a:ext>
          </a:extLst>
        </xdr:cNvPr>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103505</xdr:rowOff>
    </xdr:from>
    <xdr:ext cx="469900" cy="259080"/>
    <xdr:sp macro="" textlink="">
      <xdr:nvSpPr>
        <xdr:cNvPr id="351" name="【福祉施設】&#10;一人当たり面積平均値テキスト">
          <a:extLst>
            <a:ext uri="{FF2B5EF4-FFF2-40B4-BE49-F238E27FC236}">
              <a16:creationId xmlns:a16="http://schemas.microsoft.com/office/drawing/2014/main" id="{E0E4D5FB-4B1D-4B7F-B5BD-4915424A9C6D}"/>
            </a:ext>
          </a:extLst>
        </xdr:cNvPr>
        <xdr:cNvSpPr txBox="1"/>
      </xdr:nvSpPr>
      <xdr:spPr>
        <a:xfrm>
          <a:off x="10515600" y="1416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352" name="フローチャート: 判断 351">
          <a:extLst>
            <a:ext uri="{FF2B5EF4-FFF2-40B4-BE49-F238E27FC236}">
              <a16:creationId xmlns:a16="http://schemas.microsoft.com/office/drawing/2014/main" id="{CC967A93-8D3C-4487-8EFB-F3BEDA3C6588}"/>
            </a:ext>
          </a:extLst>
        </xdr:cNvPr>
        <xdr:cNvSpPr/>
      </xdr:nvSpPr>
      <xdr:spPr>
        <a:xfrm>
          <a:off x="104267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93345</xdr:rowOff>
    </xdr:from>
    <xdr:to>
      <xdr:col>50</xdr:col>
      <xdr:colOff>165100</xdr:colOff>
      <xdr:row>84</xdr:row>
      <xdr:rowOff>23495</xdr:rowOff>
    </xdr:to>
    <xdr:sp macro="" textlink="">
      <xdr:nvSpPr>
        <xdr:cNvPr id="353" name="フローチャート: 判断 352">
          <a:extLst>
            <a:ext uri="{FF2B5EF4-FFF2-40B4-BE49-F238E27FC236}">
              <a16:creationId xmlns:a16="http://schemas.microsoft.com/office/drawing/2014/main" id="{ED309A96-3999-4283-A04B-FF64E0B310AC}"/>
            </a:ext>
          </a:extLst>
        </xdr:cNvPr>
        <xdr:cNvSpPr/>
      </xdr:nvSpPr>
      <xdr:spPr>
        <a:xfrm>
          <a:off x="9588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93345</xdr:rowOff>
    </xdr:from>
    <xdr:to>
      <xdr:col>46</xdr:col>
      <xdr:colOff>38100</xdr:colOff>
      <xdr:row>84</xdr:row>
      <xdr:rowOff>23495</xdr:rowOff>
    </xdr:to>
    <xdr:sp macro="" textlink="">
      <xdr:nvSpPr>
        <xdr:cNvPr id="354" name="フローチャート: 判断 353">
          <a:extLst>
            <a:ext uri="{FF2B5EF4-FFF2-40B4-BE49-F238E27FC236}">
              <a16:creationId xmlns:a16="http://schemas.microsoft.com/office/drawing/2014/main" id="{61E8B8B4-62CE-4840-81B7-DDA89D499F14}"/>
            </a:ext>
          </a:extLst>
        </xdr:cNvPr>
        <xdr:cNvSpPr/>
      </xdr:nvSpPr>
      <xdr:spPr>
        <a:xfrm>
          <a:off x="8699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144145</xdr:rowOff>
    </xdr:from>
    <xdr:to>
      <xdr:col>41</xdr:col>
      <xdr:colOff>101600</xdr:colOff>
      <xdr:row>83</xdr:row>
      <xdr:rowOff>74930</xdr:rowOff>
    </xdr:to>
    <xdr:sp macro="" textlink="">
      <xdr:nvSpPr>
        <xdr:cNvPr id="355" name="フローチャート: 判断 354">
          <a:extLst>
            <a:ext uri="{FF2B5EF4-FFF2-40B4-BE49-F238E27FC236}">
              <a16:creationId xmlns:a16="http://schemas.microsoft.com/office/drawing/2014/main" id="{3015169C-1E09-40B4-8840-FF650D7C8CEF}"/>
            </a:ext>
          </a:extLst>
        </xdr:cNvPr>
        <xdr:cNvSpPr/>
      </xdr:nvSpPr>
      <xdr:spPr>
        <a:xfrm>
          <a:off x="7810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121285</xdr:rowOff>
    </xdr:from>
    <xdr:to>
      <xdr:col>36</xdr:col>
      <xdr:colOff>165100</xdr:colOff>
      <xdr:row>83</xdr:row>
      <xdr:rowOff>52070</xdr:rowOff>
    </xdr:to>
    <xdr:sp macro="" textlink="">
      <xdr:nvSpPr>
        <xdr:cNvPr id="356" name="フローチャート: 判断 355">
          <a:extLst>
            <a:ext uri="{FF2B5EF4-FFF2-40B4-BE49-F238E27FC236}">
              <a16:creationId xmlns:a16="http://schemas.microsoft.com/office/drawing/2014/main" id="{BC0F1E8C-B5FF-407C-894B-F71A509D852E}"/>
            </a:ext>
          </a:extLst>
        </xdr:cNvPr>
        <xdr:cNvSpPr/>
      </xdr:nvSpPr>
      <xdr:spPr>
        <a:xfrm>
          <a:off x="69215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7AF9E109-FC7C-4565-BBA8-B603BBC6E938}"/>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4E797B06-BFF7-4BCC-A8BA-1289A286938E}"/>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3D084675-E579-487B-8EEF-A130DDDA6A1B}"/>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1C6112D0-C6FB-4A6B-8B1C-4082E3D80387}"/>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9B6EB60A-B1F4-4E76-886F-BBC68FB3440E}"/>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62" name="楕円 361">
          <a:extLst>
            <a:ext uri="{FF2B5EF4-FFF2-40B4-BE49-F238E27FC236}">
              <a16:creationId xmlns:a16="http://schemas.microsoft.com/office/drawing/2014/main" id="{44F7B534-166A-413E-9812-C5191973C554}"/>
            </a:ext>
          </a:extLst>
        </xdr:cNvPr>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27940</xdr:rowOff>
    </xdr:from>
    <xdr:ext cx="469900" cy="259080"/>
    <xdr:sp macro="" textlink="">
      <xdr:nvSpPr>
        <xdr:cNvPr id="363" name="【福祉施設】&#10;一人当たり面積該当値テキスト">
          <a:extLst>
            <a:ext uri="{FF2B5EF4-FFF2-40B4-BE49-F238E27FC236}">
              <a16:creationId xmlns:a16="http://schemas.microsoft.com/office/drawing/2014/main" id="{43AE9B9F-EE3D-408C-BE14-8631618AE8C3}"/>
            </a:ext>
          </a:extLst>
        </xdr:cNvPr>
        <xdr:cNvSpPr txBox="1"/>
      </xdr:nvSpPr>
      <xdr:spPr>
        <a:xfrm>
          <a:off x="10515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64" name="楕円 363">
          <a:extLst>
            <a:ext uri="{FF2B5EF4-FFF2-40B4-BE49-F238E27FC236}">
              <a16:creationId xmlns:a16="http://schemas.microsoft.com/office/drawing/2014/main" id="{6F5BA896-8267-479D-8CC7-BD9F691F20F3}"/>
            </a:ext>
          </a:extLst>
        </xdr:cNvPr>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163830</xdr:rowOff>
    </xdr:to>
    <xdr:cxnSp macro="">
      <xdr:nvCxnSpPr>
        <xdr:cNvPr id="365" name="直線コネクタ 364">
          <a:extLst>
            <a:ext uri="{FF2B5EF4-FFF2-40B4-BE49-F238E27FC236}">
              <a16:creationId xmlns:a16="http://schemas.microsoft.com/office/drawing/2014/main" id="{C8B07C6E-A02D-41EA-A8E6-5F7C87F35FF5}"/>
            </a:ext>
          </a:extLst>
        </xdr:cNvPr>
        <xdr:cNvCxnSpPr/>
      </xdr:nvCxnSpPr>
      <xdr:spPr>
        <a:xfrm>
          <a:off x="9639300" y="1473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366" name="楕円 365">
          <a:extLst>
            <a:ext uri="{FF2B5EF4-FFF2-40B4-BE49-F238E27FC236}">
              <a16:creationId xmlns:a16="http://schemas.microsoft.com/office/drawing/2014/main" id="{59163311-5732-4022-8A78-10DE1ED6B304}"/>
            </a:ext>
          </a:extLst>
        </xdr:cNvPr>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163830</xdr:rowOff>
    </xdr:to>
    <xdr:cxnSp macro="">
      <xdr:nvCxnSpPr>
        <xdr:cNvPr id="367" name="直線コネクタ 366">
          <a:extLst>
            <a:ext uri="{FF2B5EF4-FFF2-40B4-BE49-F238E27FC236}">
              <a16:creationId xmlns:a16="http://schemas.microsoft.com/office/drawing/2014/main" id="{D508FF7C-8277-4F4B-A8D5-B45E87566D4B}"/>
            </a:ext>
          </a:extLst>
        </xdr:cNvPr>
        <xdr:cNvCxnSpPr/>
      </xdr:nvCxnSpPr>
      <xdr:spPr>
        <a:xfrm>
          <a:off x="8750300" y="1473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116205</xdr:rowOff>
    </xdr:from>
    <xdr:to>
      <xdr:col>41</xdr:col>
      <xdr:colOff>101600</xdr:colOff>
      <xdr:row>86</xdr:row>
      <xdr:rowOff>46355</xdr:rowOff>
    </xdr:to>
    <xdr:sp macro="" textlink="">
      <xdr:nvSpPr>
        <xdr:cNvPr id="368" name="楕円 367">
          <a:extLst>
            <a:ext uri="{FF2B5EF4-FFF2-40B4-BE49-F238E27FC236}">
              <a16:creationId xmlns:a16="http://schemas.microsoft.com/office/drawing/2014/main" id="{E6FEBB46-8EFF-4352-AB4C-9EB9AC012015}"/>
            </a:ext>
          </a:extLst>
        </xdr:cNvPr>
        <xdr:cNvSpPr/>
      </xdr:nvSpPr>
      <xdr:spPr>
        <a:xfrm>
          <a:off x="78105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163830</xdr:rowOff>
    </xdr:from>
    <xdr:to>
      <xdr:col>45</xdr:col>
      <xdr:colOff>177800</xdr:colOff>
      <xdr:row>85</xdr:row>
      <xdr:rowOff>167005</xdr:rowOff>
    </xdr:to>
    <xdr:cxnSp macro="">
      <xdr:nvCxnSpPr>
        <xdr:cNvPr id="369" name="直線コネクタ 368">
          <a:extLst>
            <a:ext uri="{FF2B5EF4-FFF2-40B4-BE49-F238E27FC236}">
              <a16:creationId xmlns:a16="http://schemas.microsoft.com/office/drawing/2014/main" id="{3A7F0922-DF21-42EA-B02C-A43F1E7CFA09}"/>
            </a:ext>
          </a:extLst>
        </xdr:cNvPr>
        <xdr:cNvCxnSpPr/>
      </xdr:nvCxnSpPr>
      <xdr:spPr>
        <a:xfrm flipV="1">
          <a:off x="7861300" y="14737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119380</xdr:rowOff>
    </xdr:from>
    <xdr:to>
      <xdr:col>36</xdr:col>
      <xdr:colOff>165100</xdr:colOff>
      <xdr:row>86</xdr:row>
      <xdr:rowOff>49530</xdr:rowOff>
    </xdr:to>
    <xdr:sp macro="" textlink="">
      <xdr:nvSpPr>
        <xdr:cNvPr id="370" name="楕円 369">
          <a:extLst>
            <a:ext uri="{FF2B5EF4-FFF2-40B4-BE49-F238E27FC236}">
              <a16:creationId xmlns:a16="http://schemas.microsoft.com/office/drawing/2014/main" id="{340B648F-3C73-48BB-A42D-0089A9569141}"/>
            </a:ext>
          </a:extLst>
        </xdr:cNvPr>
        <xdr:cNvSpPr/>
      </xdr:nvSpPr>
      <xdr:spPr>
        <a:xfrm>
          <a:off x="6921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167005</xdr:rowOff>
    </xdr:from>
    <xdr:to>
      <xdr:col>41</xdr:col>
      <xdr:colOff>50800</xdr:colOff>
      <xdr:row>85</xdr:row>
      <xdr:rowOff>170180</xdr:rowOff>
    </xdr:to>
    <xdr:cxnSp macro="">
      <xdr:nvCxnSpPr>
        <xdr:cNvPr id="371" name="直線コネクタ 370">
          <a:extLst>
            <a:ext uri="{FF2B5EF4-FFF2-40B4-BE49-F238E27FC236}">
              <a16:creationId xmlns:a16="http://schemas.microsoft.com/office/drawing/2014/main" id="{5AC386AF-1F64-4565-8481-F91008248576}"/>
            </a:ext>
          </a:extLst>
        </xdr:cNvPr>
        <xdr:cNvCxnSpPr/>
      </xdr:nvCxnSpPr>
      <xdr:spPr>
        <a:xfrm flipV="1">
          <a:off x="6972300" y="147402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40640</xdr:rowOff>
    </xdr:from>
    <xdr:ext cx="469900" cy="257175"/>
    <xdr:sp macro="" textlink="">
      <xdr:nvSpPr>
        <xdr:cNvPr id="372" name="n_1aveValue【福祉施設】&#10;一人当たり面積">
          <a:extLst>
            <a:ext uri="{FF2B5EF4-FFF2-40B4-BE49-F238E27FC236}">
              <a16:creationId xmlns:a16="http://schemas.microsoft.com/office/drawing/2014/main" id="{9A2F0869-FBA6-46A6-9BB3-72195611522C}"/>
            </a:ext>
          </a:extLst>
        </xdr:cNvPr>
        <xdr:cNvSpPr txBox="1"/>
      </xdr:nvSpPr>
      <xdr:spPr>
        <a:xfrm>
          <a:off x="9391650" y="14099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40640</xdr:rowOff>
    </xdr:from>
    <xdr:ext cx="467995" cy="257175"/>
    <xdr:sp macro="" textlink="">
      <xdr:nvSpPr>
        <xdr:cNvPr id="373" name="n_2aveValue【福祉施設】&#10;一人当たり面積">
          <a:extLst>
            <a:ext uri="{FF2B5EF4-FFF2-40B4-BE49-F238E27FC236}">
              <a16:creationId xmlns:a16="http://schemas.microsoft.com/office/drawing/2014/main" id="{C5673722-F585-42D1-B7B1-33A2FA55E0D0}"/>
            </a:ext>
          </a:extLst>
        </xdr:cNvPr>
        <xdr:cNvSpPr txBox="1"/>
      </xdr:nvSpPr>
      <xdr:spPr>
        <a:xfrm>
          <a:off x="8515350" y="14099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90805</xdr:rowOff>
    </xdr:from>
    <xdr:ext cx="467995" cy="258445"/>
    <xdr:sp macro="" textlink="">
      <xdr:nvSpPr>
        <xdr:cNvPr id="374" name="n_3aveValue【福祉施設】&#10;一人当たり面積">
          <a:extLst>
            <a:ext uri="{FF2B5EF4-FFF2-40B4-BE49-F238E27FC236}">
              <a16:creationId xmlns:a16="http://schemas.microsoft.com/office/drawing/2014/main" id="{3223BD76-5F98-458E-ADE8-F42439707CD9}"/>
            </a:ext>
          </a:extLst>
        </xdr:cNvPr>
        <xdr:cNvSpPr txBox="1"/>
      </xdr:nvSpPr>
      <xdr:spPr>
        <a:xfrm>
          <a:off x="7626350" y="139782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67945</xdr:rowOff>
    </xdr:from>
    <xdr:ext cx="467995" cy="258445"/>
    <xdr:sp macro="" textlink="">
      <xdr:nvSpPr>
        <xdr:cNvPr id="375" name="n_4aveValue【福祉施設】&#10;一人当たり面積">
          <a:extLst>
            <a:ext uri="{FF2B5EF4-FFF2-40B4-BE49-F238E27FC236}">
              <a16:creationId xmlns:a16="http://schemas.microsoft.com/office/drawing/2014/main" id="{C2984B2D-9F4D-4EBD-A422-439B7ED2ABB6}"/>
            </a:ext>
          </a:extLst>
        </xdr:cNvPr>
        <xdr:cNvSpPr txBox="1"/>
      </xdr:nvSpPr>
      <xdr:spPr>
        <a:xfrm>
          <a:off x="6737350" y="139553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34290</xdr:rowOff>
    </xdr:from>
    <xdr:ext cx="469900" cy="259080"/>
    <xdr:sp macro="" textlink="">
      <xdr:nvSpPr>
        <xdr:cNvPr id="376" name="n_1mainValue【福祉施設】&#10;一人当たり面積">
          <a:extLst>
            <a:ext uri="{FF2B5EF4-FFF2-40B4-BE49-F238E27FC236}">
              <a16:creationId xmlns:a16="http://schemas.microsoft.com/office/drawing/2014/main" id="{E139FEBD-60B6-473B-9067-83F3B1375EC0}"/>
            </a:ext>
          </a:extLst>
        </xdr:cNvPr>
        <xdr:cNvSpPr txBox="1"/>
      </xdr:nvSpPr>
      <xdr:spPr>
        <a:xfrm>
          <a:off x="9391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34290</xdr:rowOff>
    </xdr:from>
    <xdr:ext cx="467995" cy="259080"/>
    <xdr:sp macro="" textlink="">
      <xdr:nvSpPr>
        <xdr:cNvPr id="377" name="n_2mainValue【福祉施設】&#10;一人当たり面積">
          <a:extLst>
            <a:ext uri="{FF2B5EF4-FFF2-40B4-BE49-F238E27FC236}">
              <a16:creationId xmlns:a16="http://schemas.microsoft.com/office/drawing/2014/main" id="{0A72F872-D592-490F-BCE9-FA3A8C218DFB}"/>
            </a:ext>
          </a:extLst>
        </xdr:cNvPr>
        <xdr:cNvSpPr txBox="1"/>
      </xdr:nvSpPr>
      <xdr:spPr>
        <a:xfrm>
          <a:off x="8515350" y="14778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37465</xdr:rowOff>
    </xdr:from>
    <xdr:ext cx="467995" cy="259080"/>
    <xdr:sp macro="" textlink="">
      <xdr:nvSpPr>
        <xdr:cNvPr id="378" name="n_3mainValue【福祉施設】&#10;一人当たり面積">
          <a:extLst>
            <a:ext uri="{FF2B5EF4-FFF2-40B4-BE49-F238E27FC236}">
              <a16:creationId xmlns:a16="http://schemas.microsoft.com/office/drawing/2014/main" id="{BB099395-DB75-4357-B0F2-B8F5BFD671C7}"/>
            </a:ext>
          </a:extLst>
        </xdr:cNvPr>
        <xdr:cNvSpPr txBox="1"/>
      </xdr:nvSpPr>
      <xdr:spPr>
        <a:xfrm>
          <a:off x="7626350" y="147821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40640</xdr:rowOff>
    </xdr:from>
    <xdr:ext cx="467995" cy="257175"/>
    <xdr:sp macro="" textlink="">
      <xdr:nvSpPr>
        <xdr:cNvPr id="379" name="n_4mainValue【福祉施設】&#10;一人当たり面積">
          <a:extLst>
            <a:ext uri="{FF2B5EF4-FFF2-40B4-BE49-F238E27FC236}">
              <a16:creationId xmlns:a16="http://schemas.microsoft.com/office/drawing/2014/main" id="{E9960A51-38EC-47D4-8C9B-9A525895C4E6}"/>
            </a:ext>
          </a:extLst>
        </xdr:cNvPr>
        <xdr:cNvSpPr txBox="1"/>
      </xdr:nvSpPr>
      <xdr:spPr>
        <a:xfrm>
          <a:off x="6737350" y="14785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EE82BB7-1E27-4478-9AB9-DBC23D2B077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22042FA-801A-410B-8CC5-DC97FFBCAF6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989E725-128A-482F-AE48-5F4C0257D76F}"/>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50CCC6E-1752-43AD-AA1A-F9420B68BA6C}"/>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67E27A0-6177-4185-950C-7058CAF5F373}"/>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BAA4FF6-2820-4441-89F2-A9A9C23D80BB}"/>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63A6124-C1DD-4338-9FFF-570C44E0A33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FD3D241-C3E5-41EF-9629-A7710CA011FB}"/>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8" name="テキスト ボックス 387">
          <a:extLst>
            <a:ext uri="{FF2B5EF4-FFF2-40B4-BE49-F238E27FC236}">
              <a16:creationId xmlns:a16="http://schemas.microsoft.com/office/drawing/2014/main" id="{E5B627B6-3C75-402D-9FF4-DE8FCC4FBB64}"/>
            </a:ext>
          </a:extLst>
        </xdr:cNvPr>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26AA9B4-63D9-4904-9C53-9A10F11F65EB}"/>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90" name="テキスト ボックス 389">
          <a:extLst>
            <a:ext uri="{FF2B5EF4-FFF2-40B4-BE49-F238E27FC236}">
              <a16:creationId xmlns:a16="http://schemas.microsoft.com/office/drawing/2014/main" id="{5C362D3F-0D1B-4FAB-A312-F1024567F189}"/>
            </a:ext>
          </a:extLst>
        </xdr:cNvPr>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868EF192-D10D-4FF0-B6EC-2009E50845F2}"/>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5455" cy="259080"/>
    <xdr:sp macro="" textlink="">
      <xdr:nvSpPr>
        <xdr:cNvPr id="392" name="テキスト ボックス 391">
          <a:extLst>
            <a:ext uri="{FF2B5EF4-FFF2-40B4-BE49-F238E27FC236}">
              <a16:creationId xmlns:a16="http://schemas.microsoft.com/office/drawing/2014/main" id="{858AD8B3-E2F1-4EAA-A133-F9718BA5F1DB}"/>
            </a:ext>
          </a:extLst>
        </xdr:cNvPr>
        <xdr:cNvSpPr txBox="1"/>
      </xdr:nvSpPr>
      <xdr:spPr>
        <a:xfrm>
          <a:off x="294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A3A0740B-B363-483C-B376-8D2FDDE2E63E}"/>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4" name="テキスト ボックス 393">
          <a:extLst>
            <a:ext uri="{FF2B5EF4-FFF2-40B4-BE49-F238E27FC236}">
              <a16:creationId xmlns:a16="http://schemas.microsoft.com/office/drawing/2014/main" id="{1355176D-0670-4817-A5DD-2575DC8EC2C7}"/>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51102B93-733E-4F47-AFC1-DE4869AA5DA1}"/>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6" name="テキスト ボックス 395">
          <a:extLst>
            <a:ext uri="{FF2B5EF4-FFF2-40B4-BE49-F238E27FC236}">
              <a16:creationId xmlns:a16="http://schemas.microsoft.com/office/drawing/2014/main" id="{3BAF4913-006B-4E49-90AB-0554324ABB98}"/>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5ECD8F44-CEEB-45DB-8F3B-48CDC1C1B2F6}"/>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8" name="テキスト ボックス 397">
          <a:extLst>
            <a:ext uri="{FF2B5EF4-FFF2-40B4-BE49-F238E27FC236}">
              <a16:creationId xmlns:a16="http://schemas.microsoft.com/office/drawing/2014/main" id="{6502B6F6-2805-4B7E-AA05-F71C1F7D0525}"/>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53D301D-455A-4974-A2EF-B6667F41FED1}"/>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400" name="テキスト ボックス 399">
          <a:extLst>
            <a:ext uri="{FF2B5EF4-FFF2-40B4-BE49-F238E27FC236}">
              <a16:creationId xmlns:a16="http://schemas.microsoft.com/office/drawing/2014/main" id="{F1A7C15C-E67B-478C-9236-CF4A9907E0F3}"/>
            </a:ext>
          </a:extLst>
        </xdr:cNvPr>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C88C404-74CE-48F7-9A75-E53D5D278558}"/>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DC4DE3EE-17E4-4957-AEFC-659CA3C18D7E}"/>
            </a:ext>
          </a:extLst>
        </xdr:cNvPr>
        <xdr:cNvCxnSpPr/>
      </xdr:nvCxnSpPr>
      <xdr:spPr>
        <a:xfrm flipV="1">
          <a:off x="4634865" y="170954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22860</xdr:rowOff>
    </xdr:from>
    <xdr:ext cx="405130" cy="259080"/>
    <xdr:sp macro="" textlink="">
      <xdr:nvSpPr>
        <xdr:cNvPr id="403" name="【市民会館】&#10;有形固定資産減価償却率最小値テキスト">
          <a:extLst>
            <a:ext uri="{FF2B5EF4-FFF2-40B4-BE49-F238E27FC236}">
              <a16:creationId xmlns:a16="http://schemas.microsoft.com/office/drawing/2014/main" id="{221E108F-BA29-4DE2-A3BE-8640AFB36455}"/>
            </a:ext>
          </a:extLst>
        </xdr:cNvPr>
        <xdr:cNvSpPr txBox="1"/>
      </xdr:nvSpPr>
      <xdr:spPr>
        <a:xfrm>
          <a:off x="467360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8E670186-E9C4-40B7-B705-E266C6E781EE}"/>
            </a:ext>
          </a:extLst>
        </xdr:cNvPr>
        <xdr:cNvCxnSpPr/>
      </xdr:nvCxnSpPr>
      <xdr:spPr>
        <a:xfrm>
          <a:off x="4546600" y="183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68580</xdr:rowOff>
    </xdr:from>
    <xdr:ext cx="405130" cy="259080"/>
    <xdr:sp macro="" textlink="">
      <xdr:nvSpPr>
        <xdr:cNvPr id="405" name="【市民会館】&#10;有形固定資産減価償却率最大値テキスト">
          <a:extLst>
            <a:ext uri="{FF2B5EF4-FFF2-40B4-BE49-F238E27FC236}">
              <a16:creationId xmlns:a16="http://schemas.microsoft.com/office/drawing/2014/main" id="{8184F9BF-2B6E-43A2-9A98-502A0A987803}"/>
            </a:ext>
          </a:extLst>
        </xdr:cNvPr>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271F9CF6-861D-4687-9B6C-8A4D373C8DA8}"/>
            </a:ext>
          </a:extLst>
        </xdr:cNvPr>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15240</xdr:rowOff>
    </xdr:from>
    <xdr:ext cx="405130" cy="259080"/>
    <xdr:sp macro="" textlink="">
      <xdr:nvSpPr>
        <xdr:cNvPr id="407" name="【市民会館】&#10;有形固定資産減価償却率平均値テキスト">
          <a:extLst>
            <a:ext uri="{FF2B5EF4-FFF2-40B4-BE49-F238E27FC236}">
              <a16:creationId xmlns:a16="http://schemas.microsoft.com/office/drawing/2014/main" id="{76FC1AF0-61E7-4454-8CED-506DEB2010D4}"/>
            </a:ext>
          </a:extLst>
        </xdr:cNvPr>
        <xdr:cNvSpPr txBox="1"/>
      </xdr:nvSpPr>
      <xdr:spPr>
        <a:xfrm>
          <a:off x="4673600" y="17503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AB75850A-00FA-457E-88D4-ABBF1290C141}"/>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9525</xdr:rowOff>
    </xdr:from>
    <xdr:to>
      <xdr:col>20</xdr:col>
      <xdr:colOff>38100</xdr:colOff>
      <xdr:row>102</xdr:row>
      <xdr:rowOff>111125</xdr:rowOff>
    </xdr:to>
    <xdr:sp macro="" textlink="">
      <xdr:nvSpPr>
        <xdr:cNvPr id="409" name="フローチャート: 判断 408">
          <a:extLst>
            <a:ext uri="{FF2B5EF4-FFF2-40B4-BE49-F238E27FC236}">
              <a16:creationId xmlns:a16="http://schemas.microsoft.com/office/drawing/2014/main" id="{D3B4B69B-2F58-4AC4-9D21-5ED3D97ABE46}"/>
            </a:ext>
          </a:extLst>
        </xdr:cNvPr>
        <xdr:cNvSpPr/>
      </xdr:nvSpPr>
      <xdr:spPr>
        <a:xfrm>
          <a:off x="3746500" y="174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6985</xdr:rowOff>
    </xdr:from>
    <xdr:to>
      <xdr:col>15</xdr:col>
      <xdr:colOff>101600</xdr:colOff>
      <xdr:row>102</xdr:row>
      <xdr:rowOff>109220</xdr:rowOff>
    </xdr:to>
    <xdr:sp macro="" textlink="">
      <xdr:nvSpPr>
        <xdr:cNvPr id="410" name="フローチャート: 判断 409">
          <a:extLst>
            <a:ext uri="{FF2B5EF4-FFF2-40B4-BE49-F238E27FC236}">
              <a16:creationId xmlns:a16="http://schemas.microsoft.com/office/drawing/2014/main" id="{4CDE87BC-FE97-40C8-BD59-EE5A8C7089E9}"/>
            </a:ext>
          </a:extLst>
        </xdr:cNvPr>
        <xdr:cNvSpPr/>
      </xdr:nvSpPr>
      <xdr:spPr>
        <a:xfrm>
          <a:off x="2857500" y="1749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102870</xdr:rowOff>
    </xdr:from>
    <xdr:to>
      <xdr:col>10</xdr:col>
      <xdr:colOff>165100</xdr:colOff>
      <xdr:row>102</xdr:row>
      <xdr:rowOff>33020</xdr:rowOff>
    </xdr:to>
    <xdr:sp macro="" textlink="">
      <xdr:nvSpPr>
        <xdr:cNvPr id="411" name="フローチャート: 判断 410">
          <a:extLst>
            <a:ext uri="{FF2B5EF4-FFF2-40B4-BE49-F238E27FC236}">
              <a16:creationId xmlns:a16="http://schemas.microsoft.com/office/drawing/2014/main" id="{A1F9BD91-B96B-455C-8FC5-B8AC343BD1CB}"/>
            </a:ext>
          </a:extLst>
        </xdr:cNvPr>
        <xdr:cNvSpPr/>
      </xdr:nvSpPr>
      <xdr:spPr>
        <a:xfrm>
          <a:off x="1968500" y="1741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142240</xdr:rowOff>
    </xdr:from>
    <xdr:to>
      <xdr:col>6</xdr:col>
      <xdr:colOff>38100</xdr:colOff>
      <xdr:row>102</xdr:row>
      <xdr:rowOff>72390</xdr:rowOff>
    </xdr:to>
    <xdr:sp macro="" textlink="">
      <xdr:nvSpPr>
        <xdr:cNvPr id="412" name="フローチャート: 判断 411">
          <a:extLst>
            <a:ext uri="{FF2B5EF4-FFF2-40B4-BE49-F238E27FC236}">
              <a16:creationId xmlns:a16="http://schemas.microsoft.com/office/drawing/2014/main" id="{8592E721-4A83-4E28-A99F-F7EA9A11FEEC}"/>
            </a:ext>
          </a:extLst>
        </xdr:cNvPr>
        <xdr:cNvSpPr/>
      </xdr:nvSpPr>
      <xdr:spPr>
        <a:xfrm>
          <a:off x="107950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92957D88-55B3-4E9F-B50A-5586658F0A64}"/>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9EE2166A-15C6-4A42-B4E5-D9B788BE0C3D}"/>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6D3EAF4D-6A2B-4A05-9182-05A3210C9F6B}"/>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ECDADA21-A4AA-402F-92C3-59CF00C53578}"/>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C5354094-4374-4DDB-AC15-2DBDC5F16C7E}"/>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151130</xdr:rowOff>
    </xdr:from>
    <xdr:to>
      <xdr:col>24</xdr:col>
      <xdr:colOff>114300</xdr:colOff>
      <xdr:row>102</xdr:row>
      <xdr:rowOff>81280</xdr:rowOff>
    </xdr:to>
    <xdr:sp macro="" textlink="">
      <xdr:nvSpPr>
        <xdr:cNvPr id="418" name="楕円 417">
          <a:extLst>
            <a:ext uri="{FF2B5EF4-FFF2-40B4-BE49-F238E27FC236}">
              <a16:creationId xmlns:a16="http://schemas.microsoft.com/office/drawing/2014/main" id="{5E22638F-BFB4-49A3-8CE8-EB56E989A5C9}"/>
            </a:ext>
          </a:extLst>
        </xdr:cNvPr>
        <xdr:cNvSpPr/>
      </xdr:nvSpPr>
      <xdr:spPr>
        <a:xfrm>
          <a:off x="4584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2540</xdr:rowOff>
    </xdr:from>
    <xdr:ext cx="405130" cy="259080"/>
    <xdr:sp macro="" textlink="">
      <xdr:nvSpPr>
        <xdr:cNvPr id="419" name="【市民会館】&#10;有形固定資産減価償却率該当値テキスト">
          <a:extLst>
            <a:ext uri="{FF2B5EF4-FFF2-40B4-BE49-F238E27FC236}">
              <a16:creationId xmlns:a16="http://schemas.microsoft.com/office/drawing/2014/main" id="{AA84F1F4-5781-4C9C-B220-411AB8968647}"/>
            </a:ext>
          </a:extLst>
        </xdr:cNvPr>
        <xdr:cNvSpPr txBox="1"/>
      </xdr:nvSpPr>
      <xdr:spPr>
        <a:xfrm>
          <a:off x="4673600" y="1731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151130</xdr:rowOff>
    </xdr:from>
    <xdr:to>
      <xdr:col>20</xdr:col>
      <xdr:colOff>38100</xdr:colOff>
      <xdr:row>102</xdr:row>
      <xdr:rowOff>81280</xdr:rowOff>
    </xdr:to>
    <xdr:sp macro="" textlink="">
      <xdr:nvSpPr>
        <xdr:cNvPr id="420" name="楕円 419">
          <a:extLst>
            <a:ext uri="{FF2B5EF4-FFF2-40B4-BE49-F238E27FC236}">
              <a16:creationId xmlns:a16="http://schemas.microsoft.com/office/drawing/2014/main" id="{5187C363-7D09-40DA-BBC2-DFC3B6E456C4}"/>
            </a:ext>
          </a:extLst>
        </xdr:cNvPr>
        <xdr:cNvSpPr/>
      </xdr:nvSpPr>
      <xdr:spPr>
        <a:xfrm>
          <a:off x="3746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30480</xdr:rowOff>
    </xdr:from>
    <xdr:to>
      <xdr:col>24</xdr:col>
      <xdr:colOff>63500</xdr:colOff>
      <xdr:row>102</xdr:row>
      <xdr:rowOff>30480</xdr:rowOff>
    </xdr:to>
    <xdr:cxnSp macro="">
      <xdr:nvCxnSpPr>
        <xdr:cNvPr id="421" name="直線コネクタ 420">
          <a:extLst>
            <a:ext uri="{FF2B5EF4-FFF2-40B4-BE49-F238E27FC236}">
              <a16:creationId xmlns:a16="http://schemas.microsoft.com/office/drawing/2014/main" id="{8D0C46F7-CC82-45E0-86C1-E2FB5117E147}"/>
            </a:ext>
          </a:extLst>
        </xdr:cNvPr>
        <xdr:cNvCxnSpPr/>
      </xdr:nvCxnSpPr>
      <xdr:spPr>
        <a:xfrm>
          <a:off x="3797300" y="17518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50800</xdr:rowOff>
    </xdr:from>
    <xdr:to>
      <xdr:col>15</xdr:col>
      <xdr:colOff>101600</xdr:colOff>
      <xdr:row>101</xdr:row>
      <xdr:rowOff>152400</xdr:rowOff>
    </xdr:to>
    <xdr:sp macro="" textlink="">
      <xdr:nvSpPr>
        <xdr:cNvPr id="422" name="楕円 421">
          <a:extLst>
            <a:ext uri="{FF2B5EF4-FFF2-40B4-BE49-F238E27FC236}">
              <a16:creationId xmlns:a16="http://schemas.microsoft.com/office/drawing/2014/main" id="{9CB82CAC-3730-4EE2-96FE-D10CAE697A82}"/>
            </a:ext>
          </a:extLst>
        </xdr:cNvPr>
        <xdr:cNvSpPr/>
      </xdr:nvSpPr>
      <xdr:spPr>
        <a:xfrm>
          <a:off x="2857500" y="1736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101600</xdr:rowOff>
    </xdr:from>
    <xdr:to>
      <xdr:col>19</xdr:col>
      <xdr:colOff>177800</xdr:colOff>
      <xdr:row>102</xdr:row>
      <xdr:rowOff>30480</xdr:rowOff>
    </xdr:to>
    <xdr:cxnSp macro="">
      <xdr:nvCxnSpPr>
        <xdr:cNvPr id="423" name="直線コネクタ 422">
          <a:extLst>
            <a:ext uri="{FF2B5EF4-FFF2-40B4-BE49-F238E27FC236}">
              <a16:creationId xmlns:a16="http://schemas.microsoft.com/office/drawing/2014/main" id="{AAE3DECB-AEB1-4406-8114-FF1B6913770A}"/>
            </a:ext>
          </a:extLst>
        </xdr:cNvPr>
        <xdr:cNvCxnSpPr/>
      </xdr:nvCxnSpPr>
      <xdr:spPr>
        <a:xfrm>
          <a:off x="2908300" y="174180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0</xdr:rowOff>
    </xdr:from>
    <xdr:to>
      <xdr:col>10</xdr:col>
      <xdr:colOff>165100</xdr:colOff>
      <xdr:row>101</xdr:row>
      <xdr:rowOff>101600</xdr:rowOff>
    </xdr:to>
    <xdr:sp macro="" textlink="">
      <xdr:nvSpPr>
        <xdr:cNvPr id="424" name="楕円 423">
          <a:extLst>
            <a:ext uri="{FF2B5EF4-FFF2-40B4-BE49-F238E27FC236}">
              <a16:creationId xmlns:a16="http://schemas.microsoft.com/office/drawing/2014/main" id="{761E3A13-A19B-4C2E-BFAA-E933BEF266BD}"/>
            </a:ext>
          </a:extLst>
        </xdr:cNvPr>
        <xdr:cNvSpPr/>
      </xdr:nvSpPr>
      <xdr:spPr>
        <a:xfrm>
          <a:off x="1968500" y="173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50800</xdr:rowOff>
    </xdr:from>
    <xdr:to>
      <xdr:col>15</xdr:col>
      <xdr:colOff>50800</xdr:colOff>
      <xdr:row>101</xdr:row>
      <xdr:rowOff>101600</xdr:rowOff>
    </xdr:to>
    <xdr:cxnSp macro="">
      <xdr:nvCxnSpPr>
        <xdr:cNvPr id="425" name="直線コネクタ 424">
          <a:extLst>
            <a:ext uri="{FF2B5EF4-FFF2-40B4-BE49-F238E27FC236}">
              <a16:creationId xmlns:a16="http://schemas.microsoft.com/office/drawing/2014/main" id="{5944DDA6-F92F-452E-B50F-6855754E6521}"/>
            </a:ext>
          </a:extLst>
        </xdr:cNvPr>
        <xdr:cNvCxnSpPr/>
      </xdr:nvCxnSpPr>
      <xdr:spPr>
        <a:xfrm>
          <a:off x="2019300" y="173672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121285</xdr:rowOff>
    </xdr:from>
    <xdr:to>
      <xdr:col>6</xdr:col>
      <xdr:colOff>38100</xdr:colOff>
      <xdr:row>101</xdr:row>
      <xdr:rowOff>52070</xdr:rowOff>
    </xdr:to>
    <xdr:sp macro="" textlink="">
      <xdr:nvSpPr>
        <xdr:cNvPr id="426" name="楕円 425">
          <a:extLst>
            <a:ext uri="{FF2B5EF4-FFF2-40B4-BE49-F238E27FC236}">
              <a16:creationId xmlns:a16="http://schemas.microsoft.com/office/drawing/2014/main" id="{9EF5E776-395D-4F2A-8666-445943610CA7}"/>
            </a:ext>
          </a:extLst>
        </xdr:cNvPr>
        <xdr:cNvSpPr/>
      </xdr:nvSpPr>
      <xdr:spPr>
        <a:xfrm>
          <a:off x="1079500" y="1726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635</xdr:rowOff>
    </xdr:from>
    <xdr:to>
      <xdr:col>10</xdr:col>
      <xdr:colOff>114300</xdr:colOff>
      <xdr:row>101</xdr:row>
      <xdr:rowOff>50800</xdr:rowOff>
    </xdr:to>
    <xdr:cxnSp macro="">
      <xdr:nvCxnSpPr>
        <xdr:cNvPr id="427" name="直線コネクタ 426">
          <a:extLst>
            <a:ext uri="{FF2B5EF4-FFF2-40B4-BE49-F238E27FC236}">
              <a16:creationId xmlns:a16="http://schemas.microsoft.com/office/drawing/2014/main" id="{F289DCD9-D1A8-43F4-A0BD-517617F8D396}"/>
            </a:ext>
          </a:extLst>
        </xdr:cNvPr>
        <xdr:cNvCxnSpPr/>
      </xdr:nvCxnSpPr>
      <xdr:spPr>
        <a:xfrm>
          <a:off x="1130300" y="173170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102235</xdr:rowOff>
    </xdr:from>
    <xdr:ext cx="405130" cy="258445"/>
    <xdr:sp macro="" textlink="">
      <xdr:nvSpPr>
        <xdr:cNvPr id="428" name="n_1aveValue【市民会館】&#10;有形固定資産減価償却率">
          <a:extLst>
            <a:ext uri="{FF2B5EF4-FFF2-40B4-BE49-F238E27FC236}">
              <a16:creationId xmlns:a16="http://schemas.microsoft.com/office/drawing/2014/main" id="{2999F884-02EF-486F-B859-7EA830B3FAE7}"/>
            </a:ext>
          </a:extLst>
        </xdr:cNvPr>
        <xdr:cNvSpPr txBox="1"/>
      </xdr:nvSpPr>
      <xdr:spPr>
        <a:xfrm>
          <a:off x="3582035" y="1759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99695</xdr:rowOff>
    </xdr:from>
    <xdr:ext cx="403225" cy="257175"/>
    <xdr:sp macro="" textlink="">
      <xdr:nvSpPr>
        <xdr:cNvPr id="429" name="n_2aveValue【市民会館】&#10;有形固定資産減価償却率">
          <a:extLst>
            <a:ext uri="{FF2B5EF4-FFF2-40B4-BE49-F238E27FC236}">
              <a16:creationId xmlns:a16="http://schemas.microsoft.com/office/drawing/2014/main" id="{BEECC76D-7818-459B-8CB2-A10F5761D877}"/>
            </a:ext>
          </a:extLst>
        </xdr:cNvPr>
        <xdr:cNvSpPr txBox="1"/>
      </xdr:nvSpPr>
      <xdr:spPr>
        <a:xfrm>
          <a:off x="2705735" y="17587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24130</xdr:rowOff>
    </xdr:from>
    <xdr:ext cx="403225" cy="259080"/>
    <xdr:sp macro="" textlink="">
      <xdr:nvSpPr>
        <xdr:cNvPr id="430" name="n_3aveValue【市民会館】&#10;有形固定資産減価償却率">
          <a:extLst>
            <a:ext uri="{FF2B5EF4-FFF2-40B4-BE49-F238E27FC236}">
              <a16:creationId xmlns:a16="http://schemas.microsoft.com/office/drawing/2014/main" id="{9B3CD6A9-59B7-4D8E-A58C-7288F0F9BFE1}"/>
            </a:ext>
          </a:extLst>
        </xdr:cNvPr>
        <xdr:cNvSpPr txBox="1"/>
      </xdr:nvSpPr>
      <xdr:spPr>
        <a:xfrm>
          <a:off x="1816735" y="17512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63500</xdr:rowOff>
    </xdr:from>
    <xdr:ext cx="403225" cy="257175"/>
    <xdr:sp macro="" textlink="">
      <xdr:nvSpPr>
        <xdr:cNvPr id="431" name="n_4aveValue【市民会館】&#10;有形固定資産減価償却率">
          <a:extLst>
            <a:ext uri="{FF2B5EF4-FFF2-40B4-BE49-F238E27FC236}">
              <a16:creationId xmlns:a16="http://schemas.microsoft.com/office/drawing/2014/main" id="{F9D34939-2409-41EA-BAAD-D46479D4B803}"/>
            </a:ext>
          </a:extLst>
        </xdr:cNvPr>
        <xdr:cNvSpPr txBox="1"/>
      </xdr:nvSpPr>
      <xdr:spPr>
        <a:xfrm>
          <a:off x="927735" y="17551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97790</xdr:rowOff>
    </xdr:from>
    <xdr:ext cx="405130" cy="257175"/>
    <xdr:sp macro="" textlink="">
      <xdr:nvSpPr>
        <xdr:cNvPr id="432" name="n_1mainValue【市民会館】&#10;有形固定資産減価償却率">
          <a:extLst>
            <a:ext uri="{FF2B5EF4-FFF2-40B4-BE49-F238E27FC236}">
              <a16:creationId xmlns:a16="http://schemas.microsoft.com/office/drawing/2014/main" id="{AB3931B9-3E11-4947-9140-2DF32A3FD895}"/>
            </a:ext>
          </a:extLst>
        </xdr:cNvPr>
        <xdr:cNvSpPr txBox="1"/>
      </xdr:nvSpPr>
      <xdr:spPr>
        <a:xfrm>
          <a:off x="3582035" y="172427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168910</xdr:rowOff>
    </xdr:from>
    <xdr:ext cx="403225" cy="257175"/>
    <xdr:sp macro="" textlink="">
      <xdr:nvSpPr>
        <xdr:cNvPr id="433" name="n_2mainValue【市民会館】&#10;有形固定資産減価償却率">
          <a:extLst>
            <a:ext uri="{FF2B5EF4-FFF2-40B4-BE49-F238E27FC236}">
              <a16:creationId xmlns:a16="http://schemas.microsoft.com/office/drawing/2014/main" id="{A68A9999-0609-480F-BCC5-EBDCD7ED195F}"/>
            </a:ext>
          </a:extLst>
        </xdr:cNvPr>
        <xdr:cNvSpPr txBox="1"/>
      </xdr:nvSpPr>
      <xdr:spPr>
        <a:xfrm>
          <a:off x="2705735" y="17142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118110</xdr:rowOff>
    </xdr:from>
    <xdr:ext cx="403225" cy="259080"/>
    <xdr:sp macro="" textlink="">
      <xdr:nvSpPr>
        <xdr:cNvPr id="434" name="n_3mainValue【市民会館】&#10;有形固定資産減価償却率">
          <a:extLst>
            <a:ext uri="{FF2B5EF4-FFF2-40B4-BE49-F238E27FC236}">
              <a16:creationId xmlns:a16="http://schemas.microsoft.com/office/drawing/2014/main" id="{820155A1-0EC5-40A9-AC02-D3B82EEB9344}"/>
            </a:ext>
          </a:extLst>
        </xdr:cNvPr>
        <xdr:cNvSpPr txBox="1"/>
      </xdr:nvSpPr>
      <xdr:spPr>
        <a:xfrm>
          <a:off x="1816735" y="17091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67945</xdr:rowOff>
    </xdr:from>
    <xdr:ext cx="403225" cy="258445"/>
    <xdr:sp macro="" textlink="">
      <xdr:nvSpPr>
        <xdr:cNvPr id="435" name="n_4mainValue【市民会館】&#10;有形固定資産減価償却率">
          <a:extLst>
            <a:ext uri="{FF2B5EF4-FFF2-40B4-BE49-F238E27FC236}">
              <a16:creationId xmlns:a16="http://schemas.microsoft.com/office/drawing/2014/main" id="{7102620A-821E-4452-941A-8C97FD44893E}"/>
            </a:ext>
          </a:extLst>
        </xdr:cNvPr>
        <xdr:cNvSpPr txBox="1"/>
      </xdr:nvSpPr>
      <xdr:spPr>
        <a:xfrm>
          <a:off x="927735" y="170414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99DEF2B-02F6-43A5-9895-0A27D68A11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85D26A01-E49A-4F6A-BFFC-4211BA504176}"/>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7F4880D-3FE2-402C-8AA1-DA3C4AA860E9}"/>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9982BB3-93E4-43ED-9626-1C5829AA5134}"/>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BB5003F-C84F-48C4-9F10-46C5CFB29778}"/>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2BFF2200-890F-467D-8318-76224FAD04AC}"/>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BF2D1BE-DDF2-47CC-825C-978D5825A8D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93A7F900-4480-44C2-A0B1-D673DCD5788C}"/>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4" name="テキスト ボックス 443">
          <a:extLst>
            <a:ext uri="{FF2B5EF4-FFF2-40B4-BE49-F238E27FC236}">
              <a16:creationId xmlns:a16="http://schemas.microsoft.com/office/drawing/2014/main" id="{BB1D1CFA-8AB2-4A36-B8D8-9A817EF02195}"/>
            </a:ext>
          </a:extLst>
        </xdr:cNvPr>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4A7EDCB-ACBF-4CC5-8A37-0E94B86EED67}"/>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6" name="直線コネクタ 445">
          <a:extLst>
            <a:ext uri="{FF2B5EF4-FFF2-40B4-BE49-F238E27FC236}">
              <a16:creationId xmlns:a16="http://schemas.microsoft.com/office/drawing/2014/main" id="{A6A1B717-E00A-454B-B50C-F7270B47BE9F}"/>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5455" cy="257175"/>
    <xdr:sp macro="" textlink="">
      <xdr:nvSpPr>
        <xdr:cNvPr id="447" name="テキスト ボックス 446">
          <a:extLst>
            <a:ext uri="{FF2B5EF4-FFF2-40B4-BE49-F238E27FC236}">
              <a16:creationId xmlns:a16="http://schemas.microsoft.com/office/drawing/2014/main" id="{DA54664D-A875-4E36-B7CC-E62F04900DD9}"/>
            </a:ext>
          </a:extLst>
        </xdr:cNvPr>
        <xdr:cNvSpPr txBox="1"/>
      </xdr:nvSpPr>
      <xdr:spPr>
        <a:xfrm>
          <a:off x="6136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8" name="直線コネクタ 447">
          <a:extLst>
            <a:ext uri="{FF2B5EF4-FFF2-40B4-BE49-F238E27FC236}">
              <a16:creationId xmlns:a16="http://schemas.microsoft.com/office/drawing/2014/main" id="{C42A599D-1787-49BE-B3E6-CA899AAEDE8F}"/>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5455" cy="259080"/>
    <xdr:sp macro="" textlink="">
      <xdr:nvSpPr>
        <xdr:cNvPr id="449" name="テキスト ボックス 448">
          <a:extLst>
            <a:ext uri="{FF2B5EF4-FFF2-40B4-BE49-F238E27FC236}">
              <a16:creationId xmlns:a16="http://schemas.microsoft.com/office/drawing/2014/main" id="{C6B5E381-D604-4EA2-8D38-FE76A2DB96A2}"/>
            </a:ext>
          </a:extLst>
        </xdr:cNvPr>
        <xdr:cNvSpPr txBox="1"/>
      </xdr:nvSpPr>
      <xdr:spPr>
        <a:xfrm>
          <a:off x="6136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0" name="直線コネクタ 449">
          <a:extLst>
            <a:ext uri="{FF2B5EF4-FFF2-40B4-BE49-F238E27FC236}">
              <a16:creationId xmlns:a16="http://schemas.microsoft.com/office/drawing/2014/main" id="{AE3BF759-E4AD-4552-BEBA-F41BC5BD5650}"/>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5455" cy="257175"/>
    <xdr:sp macro="" textlink="">
      <xdr:nvSpPr>
        <xdr:cNvPr id="451" name="テキスト ボックス 450">
          <a:extLst>
            <a:ext uri="{FF2B5EF4-FFF2-40B4-BE49-F238E27FC236}">
              <a16:creationId xmlns:a16="http://schemas.microsoft.com/office/drawing/2014/main" id="{A4FAD7E4-1A05-40EF-BE63-CF1E721BB691}"/>
            </a:ext>
          </a:extLst>
        </xdr:cNvPr>
        <xdr:cNvSpPr txBox="1"/>
      </xdr:nvSpPr>
      <xdr:spPr>
        <a:xfrm>
          <a:off x="6136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2" name="直線コネクタ 451">
          <a:extLst>
            <a:ext uri="{FF2B5EF4-FFF2-40B4-BE49-F238E27FC236}">
              <a16:creationId xmlns:a16="http://schemas.microsoft.com/office/drawing/2014/main" id="{E3A3B69F-71A1-4FD1-99E5-D9D1D3F43E83}"/>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5455" cy="258445"/>
    <xdr:sp macro="" textlink="">
      <xdr:nvSpPr>
        <xdr:cNvPr id="453" name="テキスト ボックス 452">
          <a:extLst>
            <a:ext uri="{FF2B5EF4-FFF2-40B4-BE49-F238E27FC236}">
              <a16:creationId xmlns:a16="http://schemas.microsoft.com/office/drawing/2014/main" id="{45121D03-A664-445A-9060-BAE070C438EB}"/>
            </a:ext>
          </a:extLst>
        </xdr:cNvPr>
        <xdr:cNvSpPr txBox="1"/>
      </xdr:nvSpPr>
      <xdr:spPr>
        <a:xfrm>
          <a:off x="6136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4" name="直線コネクタ 453">
          <a:extLst>
            <a:ext uri="{FF2B5EF4-FFF2-40B4-BE49-F238E27FC236}">
              <a16:creationId xmlns:a16="http://schemas.microsoft.com/office/drawing/2014/main" id="{3AF682A0-9B2C-4594-A90E-673614C859EB}"/>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5455" cy="259080"/>
    <xdr:sp macro="" textlink="">
      <xdr:nvSpPr>
        <xdr:cNvPr id="455" name="テキスト ボックス 454">
          <a:extLst>
            <a:ext uri="{FF2B5EF4-FFF2-40B4-BE49-F238E27FC236}">
              <a16:creationId xmlns:a16="http://schemas.microsoft.com/office/drawing/2014/main" id="{9F89EC5B-24E3-4384-8C17-557F64976319}"/>
            </a:ext>
          </a:extLst>
        </xdr:cNvPr>
        <xdr:cNvSpPr txBox="1"/>
      </xdr:nvSpPr>
      <xdr:spPr>
        <a:xfrm>
          <a:off x="6136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6" name="直線コネクタ 455">
          <a:extLst>
            <a:ext uri="{FF2B5EF4-FFF2-40B4-BE49-F238E27FC236}">
              <a16:creationId xmlns:a16="http://schemas.microsoft.com/office/drawing/2014/main" id="{8A1E81BF-5676-402C-85F1-24398502EC9F}"/>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5455" cy="257175"/>
    <xdr:sp macro="" textlink="">
      <xdr:nvSpPr>
        <xdr:cNvPr id="457" name="テキスト ボックス 456">
          <a:extLst>
            <a:ext uri="{FF2B5EF4-FFF2-40B4-BE49-F238E27FC236}">
              <a16:creationId xmlns:a16="http://schemas.microsoft.com/office/drawing/2014/main" id="{A3BDF2FF-A63A-4B50-8E70-37D104A42CB7}"/>
            </a:ext>
          </a:extLst>
        </xdr:cNvPr>
        <xdr:cNvSpPr txBox="1"/>
      </xdr:nvSpPr>
      <xdr:spPr>
        <a:xfrm>
          <a:off x="6136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28F1159-C298-48FA-9D5A-A22D09C3F551}"/>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9" name="テキスト ボックス 458">
          <a:extLst>
            <a:ext uri="{FF2B5EF4-FFF2-40B4-BE49-F238E27FC236}">
              <a16:creationId xmlns:a16="http://schemas.microsoft.com/office/drawing/2014/main" id="{2CAB8BEC-AA00-4EE0-8367-0231DB42A35D}"/>
            </a:ext>
          </a:extLst>
        </xdr:cNvPr>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B8D10A6-DE23-4AFC-BE52-C63FA0467CD4}"/>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89535</xdr:rowOff>
    </xdr:from>
    <xdr:to>
      <xdr:col>54</xdr:col>
      <xdr:colOff>189865</xdr:colOff>
      <xdr:row>108</xdr:row>
      <xdr:rowOff>66675</xdr:rowOff>
    </xdr:to>
    <xdr:cxnSp macro="">
      <xdr:nvCxnSpPr>
        <xdr:cNvPr id="461" name="直線コネクタ 460">
          <a:extLst>
            <a:ext uri="{FF2B5EF4-FFF2-40B4-BE49-F238E27FC236}">
              <a16:creationId xmlns:a16="http://schemas.microsoft.com/office/drawing/2014/main" id="{F25AC74C-4CAA-4B1F-8AC5-F9B147C3946A}"/>
            </a:ext>
          </a:extLst>
        </xdr:cNvPr>
        <xdr:cNvCxnSpPr/>
      </xdr:nvCxnSpPr>
      <xdr:spPr>
        <a:xfrm flipV="1">
          <a:off x="10476865" y="1723453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70485</xdr:rowOff>
    </xdr:from>
    <xdr:ext cx="469900" cy="259080"/>
    <xdr:sp macro="" textlink="">
      <xdr:nvSpPr>
        <xdr:cNvPr id="462" name="【市民会館】&#10;一人当たり面積最小値テキスト">
          <a:extLst>
            <a:ext uri="{FF2B5EF4-FFF2-40B4-BE49-F238E27FC236}">
              <a16:creationId xmlns:a16="http://schemas.microsoft.com/office/drawing/2014/main" id="{DF16493C-CB69-4115-8591-80E7679E54B4}"/>
            </a:ext>
          </a:extLst>
        </xdr:cNvPr>
        <xdr:cNvSpPr txBox="1"/>
      </xdr:nvSpPr>
      <xdr:spPr>
        <a:xfrm>
          <a:off x="1051560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66675</xdr:rowOff>
    </xdr:from>
    <xdr:to>
      <xdr:col>55</xdr:col>
      <xdr:colOff>88900</xdr:colOff>
      <xdr:row>108</xdr:row>
      <xdr:rowOff>66675</xdr:rowOff>
    </xdr:to>
    <xdr:cxnSp macro="">
      <xdr:nvCxnSpPr>
        <xdr:cNvPr id="463" name="直線コネクタ 462">
          <a:extLst>
            <a:ext uri="{FF2B5EF4-FFF2-40B4-BE49-F238E27FC236}">
              <a16:creationId xmlns:a16="http://schemas.microsoft.com/office/drawing/2014/main" id="{34FDFE7E-3EE3-4E9C-AC05-9EA027F8BF9D}"/>
            </a:ext>
          </a:extLst>
        </xdr:cNvPr>
        <xdr:cNvCxnSpPr/>
      </xdr:nvCxnSpPr>
      <xdr:spPr>
        <a:xfrm>
          <a:off x="10388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36195</xdr:rowOff>
    </xdr:from>
    <xdr:ext cx="469900" cy="259080"/>
    <xdr:sp macro="" textlink="">
      <xdr:nvSpPr>
        <xdr:cNvPr id="464" name="【市民会館】&#10;一人当たり面積最大値テキスト">
          <a:extLst>
            <a:ext uri="{FF2B5EF4-FFF2-40B4-BE49-F238E27FC236}">
              <a16:creationId xmlns:a16="http://schemas.microsoft.com/office/drawing/2014/main" id="{3F7FFA4C-B16B-4216-8B41-620913A85034}"/>
            </a:ext>
          </a:extLst>
        </xdr:cNvPr>
        <xdr:cNvSpPr txBox="1"/>
      </xdr:nvSpPr>
      <xdr:spPr>
        <a:xfrm>
          <a:off x="1051560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89535</xdr:rowOff>
    </xdr:from>
    <xdr:to>
      <xdr:col>55</xdr:col>
      <xdr:colOff>88900</xdr:colOff>
      <xdr:row>100</xdr:row>
      <xdr:rowOff>89535</xdr:rowOff>
    </xdr:to>
    <xdr:cxnSp macro="">
      <xdr:nvCxnSpPr>
        <xdr:cNvPr id="465" name="直線コネクタ 464">
          <a:extLst>
            <a:ext uri="{FF2B5EF4-FFF2-40B4-BE49-F238E27FC236}">
              <a16:creationId xmlns:a16="http://schemas.microsoft.com/office/drawing/2014/main" id="{F8F60093-9F0A-44FA-A747-6F8ECB77D5F4}"/>
            </a:ext>
          </a:extLst>
        </xdr:cNvPr>
        <xdr:cNvCxnSpPr/>
      </xdr:nvCxnSpPr>
      <xdr:spPr>
        <a:xfrm>
          <a:off x="10388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116840</xdr:rowOff>
    </xdr:from>
    <xdr:ext cx="469900" cy="259080"/>
    <xdr:sp macro="" textlink="">
      <xdr:nvSpPr>
        <xdr:cNvPr id="466" name="【市民会館】&#10;一人当たり面積平均値テキスト">
          <a:extLst>
            <a:ext uri="{FF2B5EF4-FFF2-40B4-BE49-F238E27FC236}">
              <a16:creationId xmlns:a16="http://schemas.microsoft.com/office/drawing/2014/main" id="{C41DBC85-D02F-48CF-BD53-0D603218A141}"/>
            </a:ext>
          </a:extLst>
        </xdr:cNvPr>
        <xdr:cNvSpPr txBox="1"/>
      </xdr:nvSpPr>
      <xdr:spPr>
        <a:xfrm>
          <a:off x="10515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88FC51FF-7F56-4248-B55B-080CB66611FC}"/>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136525</xdr:rowOff>
    </xdr:from>
    <xdr:to>
      <xdr:col>50</xdr:col>
      <xdr:colOff>165100</xdr:colOff>
      <xdr:row>105</xdr:row>
      <xdr:rowOff>66675</xdr:rowOff>
    </xdr:to>
    <xdr:sp macro="" textlink="">
      <xdr:nvSpPr>
        <xdr:cNvPr id="468" name="フローチャート: 判断 467">
          <a:extLst>
            <a:ext uri="{FF2B5EF4-FFF2-40B4-BE49-F238E27FC236}">
              <a16:creationId xmlns:a16="http://schemas.microsoft.com/office/drawing/2014/main" id="{267A294D-7718-4D37-944C-E7B659828F89}"/>
            </a:ext>
          </a:extLst>
        </xdr:cNvPr>
        <xdr:cNvSpPr/>
      </xdr:nvSpPr>
      <xdr:spPr>
        <a:xfrm>
          <a:off x="9588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146050</xdr:rowOff>
    </xdr:from>
    <xdr:to>
      <xdr:col>46</xdr:col>
      <xdr:colOff>38100</xdr:colOff>
      <xdr:row>105</xdr:row>
      <xdr:rowOff>76200</xdr:rowOff>
    </xdr:to>
    <xdr:sp macro="" textlink="">
      <xdr:nvSpPr>
        <xdr:cNvPr id="469" name="フローチャート: 判断 468">
          <a:extLst>
            <a:ext uri="{FF2B5EF4-FFF2-40B4-BE49-F238E27FC236}">
              <a16:creationId xmlns:a16="http://schemas.microsoft.com/office/drawing/2014/main" id="{4590A92E-9564-4053-A8C4-AD31C4DB9038}"/>
            </a:ext>
          </a:extLst>
        </xdr:cNvPr>
        <xdr:cNvSpPr/>
      </xdr:nvSpPr>
      <xdr:spPr>
        <a:xfrm>
          <a:off x="8699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149225</xdr:rowOff>
    </xdr:from>
    <xdr:to>
      <xdr:col>41</xdr:col>
      <xdr:colOff>101600</xdr:colOff>
      <xdr:row>105</xdr:row>
      <xdr:rowOff>79375</xdr:rowOff>
    </xdr:to>
    <xdr:sp macro="" textlink="">
      <xdr:nvSpPr>
        <xdr:cNvPr id="470" name="フローチャート: 判断 469">
          <a:extLst>
            <a:ext uri="{FF2B5EF4-FFF2-40B4-BE49-F238E27FC236}">
              <a16:creationId xmlns:a16="http://schemas.microsoft.com/office/drawing/2014/main" id="{0EC38B76-AB46-4B6C-8347-480FA5F19EA5}"/>
            </a:ext>
          </a:extLst>
        </xdr:cNvPr>
        <xdr:cNvSpPr/>
      </xdr:nvSpPr>
      <xdr:spPr>
        <a:xfrm>
          <a:off x="7810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159385</xdr:rowOff>
    </xdr:from>
    <xdr:to>
      <xdr:col>36</xdr:col>
      <xdr:colOff>165100</xdr:colOff>
      <xdr:row>105</xdr:row>
      <xdr:rowOff>89535</xdr:rowOff>
    </xdr:to>
    <xdr:sp macro="" textlink="">
      <xdr:nvSpPr>
        <xdr:cNvPr id="471" name="フローチャート: 判断 470">
          <a:extLst>
            <a:ext uri="{FF2B5EF4-FFF2-40B4-BE49-F238E27FC236}">
              <a16:creationId xmlns:a16="http://schemas.microsoft.com/office/drawing/2014/main" id="{10FE7FD2-243B-4664-B354-6670E9153D8E}"/>
            </a:ext>
          </a:extLst>
        </xdr:cNvPr>
        <xdr:cNvSpPr/>
      </xdr:nvSpPr>
      <xdr:spPr>
        <a:xfrm>
          <a:off x="6921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14005FC3-8FCE-44C3-87D5-A121E164F147}"/>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8520F30F-6F20-44E0-94D0-6B6E7D2FDADF}"/>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A28ACC42-402D-463D-BD06-F43DFAF0F8D1}"/>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2EAFD44B-0956-40B8-A129-6512CDEE7F29}"/>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410EAE3A-A88B-4D6A-8799-4DA2857617E8}"/>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113665</xdr:rowOff>
    </xdr:from>
    <xdr:to>
      <xdr:col>55</xdr:col>
      <xdr:colOff>50800</xdr:colOff>
      <xdr:row>107</xdr:row>
      <xdr:rowOff>43815</xdr:rowOff>
    </xdr:to>
    <xdr:sp macro="" textlink="">
      <xdr:nvSpPr>
        <xdr:cNvPr id="477" name="楕円 476">
          <a:extLst>
            <a:ext uri="{FF2B5EF4-FFF2-40B4-BE49-F238E27FC236}">
              <a16:creationId xmlns:a16="http://schemas.microsoft.com/office/drawing/2014/main" id="{23DF26F8-B439-4FCD-A67F-252EC81A5E4F}"/>
            </a:ext>
          </a:extLst>
        </xdr:cNvPr>
        <xdr:cNvSpPr/>
      </xdr:nvSpPr>
      <xdr:spPr>
        <a:xfrm>
          <a:off x="104267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92075</xdr:rowOff>
    </xdr:from>
    <xdr:ext cx="469900" cy="259080"/>
    <xdr:sp macro="" textlink="">
      <xdr:nvSpPr>
        <xdr:cNvPr id="478" name="【市民会館】&#10;一人当たり面積該当値テキスト">
          <a:extLst>
            <a:ext uri="{FF2B5EF4-FFF2-40B4-BE49-F238E27FC236}">
              <a16:creationId xmlns:a16="http://schemas.microsoft.com/office/drawing/2014/main" id="{ADBD027C-A678-417A-AFCB-6D38C564EE0A}"/>
            </a:ext>
          </a:extLst>
        </xdr:cNvPr>
        <xdr:cNvSpPr txBox="1"/>
      </xdr:nvSpPr>
      <xdr:spPr>
        <a:xfrm>
          <a:off x="10515600" y="1826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116840</xdr:rowOff>
    </xdr:from>
    <xdr:to>
      <xdr:col>50</xdr:col>
      <xdr:colOff>165100</xdr:colOff>
      <xdr:row>107</xdr:row>
      <xdr:rowOff>46990</xdr:rowOff>
    </xdr:to>
    <xdr:sp macro="" textlink="">
      <xdr:nvSpPr>
        <xdr:cNvPr id="479" name="楕円 478">
          <a:extLst>
            <a:ext uri="{FF2B5EF4-FFF2-40B4-BE49-F238E27FC236}">
              <a16:creationId xmlns:a16="http://schemas.microsoft.com/office/drawing/2014/main" id="{430B8243-2E26-4426-ACB2-2433963BFF7D}"/>
            </a:ext>
          </a:extLst>
        </xdr:cNvPr>
        <xdr:cNvSpPr/>
      </xdr:nvSpPr>
      <xdr:spPr>
        <a:xfrm>
          <a:off x="9588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164465</xdr:rowOff>
    </xdr:from>
    <xdr:to>
      <xdr:col>55</xdr:col>
      <xdr:colOff>0</xdr:colOff>
      <xdr:row>106</xdr:row>
      <xdr:rowOff>167640</xdr:rowOff>
    </xdr:to>
    <xdr:cxnSp macro="">
      <xdr:nvCxnSpPr>
        <xdr:cNvPr id="480" name="直線コネクタ 479">
          <a:extLst>
            <a:ext uri="{FF2B5EF4-FFF2-40B4-BE49-F238E27FC236}">
              <a16:creationId xmlns:a16="http://schemas.microsoft.com/office/drawing/2014/main" id="{2E07CEE2-B297-4E43-98EC-6DEA64ADF6CA}"/>
            </a:ext>
          </a:extLst>
        </xdr:cNvPr>
        <xdr:cNvCxnSpPr/>
      </xdr:nvCxnSpPr>
      <xdr:spPr>
        <a:xfrm flipV="1">
          <a:off x="9639300" y="18338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116840</xdr:rowOff>
    </xdr:from>
    <xdr:to>
      <xdr:col>46</xdr:col>
      <xdr:colOff>38100</xdr:colOff>
      <xdr:row>107</xdr:row>
      <xdr:rowOff>46990</xdr:rowOff>
    </xdr:to>
    <xdr:sp macro="" textlink="">
      <xdr:nvSpPr>
        <xdr:cNvPr id="481" name="楕円 480">
          <a:extLst>
            <a:ext uri="{FF2B5EF4-FFF2-40B4-BE49-F238E27FC236}">
              <a16:creationId xmlns:a16="http://schemas.microsoft.com/office/drawing/2014/main" id="{4C175418-5D04-413A-9A37-905E8467D0ED}"/>
            </a:ext>
          </a:extLst>
        </xdr:cNvPr>
        <xdr:cNvSpPr/>
      </xdr:nvSpPr>
      <xdr:spPr>
        <a:xfrm>
          <a:off x="8699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167640</xdr:rowOff>
    </xdr:from>
    <xdr:to>
      <xdr:col>50</xdr:col>
      <xdr:colOff>114300</xdr:colOff>
      <xdr:row>106</xdr:row>
      <xdr:rowOff>167640</xdr:rowOff>
    </xdr:to>
    <xdr:cxnSp macro="">
      <xdr:nvCxnSpPr>
        <xdr:cNvPr id="482" name="直線コネクタ 481">
          <a:extLst>
            <a:ext uri="{FF2B5EF4-FFF2-40B4-BE49-F238E27FC236}">
              <a16:creationId xmlns:a16="http://schemas.microsoft.com/office/drawing/2014/main" id="{BAB67E43-7AD4-4527-8E35-F798E3A2AB65}"/>
            </a:ext>
          </a:extLst>
        </xdr:cNvPr>
        <xdr:cNvCxnSpPr/>
      </xdr:nvCxnSpPr>
      <xdr:spPr>
        <a:xfrm>
          <a:off x="8750300" y="1834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123190</xdr:rowOff>
    </xdr:from>
    <xdr:to>
      <xdr:col>41</xdr:col>
      <xdr:colOff>101600</xdr:colOff>
      <xdr:row>107</xdr:row>
      <xdr:rowOff>53340</xdr:rowOff>
    </xdr:to>
    <xdr:sp macro="" textlink="">
      <xdr:nvSpPr>
        <xdr:cNvPr id="483" name="楕円 482">
          <a:extLst>
            <a:ext uri="{FF2B5EF4-FFF2-40B4-BE49-F238E27FC236}">
              <a16:creationId xmlns:a16="http://schemas.microsoft.com/office/drawing/2014/main" id="{D72B223C-52C1-4830-AD28-232F3E559450}"/>
            </a:ext>
          </a:extLst>
        </xdr:cNvPr>
        <xdr:cNvSpPr/>
      </xdr:nvSpPr>
      <xdr:spPr>
        <a:xfrm>
          <a:off x="7810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167640</xdr:rowOff>
    </xdr:from>
    <xdr:to>
      <xdr:col>45</xdr:col>
      <xdr:colOff>177800</xdr:colOff>
      <xdr:row>107</xdr:row>
      <xdr:rowOff>2540</xdr:rowOff>
    </xdr:to>
    <xdr:cxnSp macro="">
      <xdr:nvCxnSpPr>
        <xdr:cNvPr id="484" name="直線コネクタ 483">
          <a:extLst>
            <a:ext uri="{FF2B5EF4-FFF2-40B4-BE49-F238E27FC236}">
              <a16:creationId xmlns:a16="http://schemas.microsoft.com/office/drawing/2014/main" id="{18286B67-A557-4E52-AD51-9065D4DEB5BF}"/>
            </a:ext>
          </a:extLst>
        </xdr:cNvPr>
        <xdr:cNvCxnSpPr/>
      </xdr:nvCxnSpPr>
      <xdr:spPr>
        <a:xfrm flipV="1">
          <a:off x="7861300" y="18341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126365</xdr:rowOff>
    </xdr:from>
    <xdr:to>
      <xdr:col>36</xdr:col>
      <xdr:colOff>165100</xdr:colOff>
      <xdr:row>107</xdr:row>
      <xdr:rowOff>56515</xdr:rowOff>
    </xdr:to>
    <xdr:sp macro="" textlink="">
      <xdr:nvSpPr>
        <xdr:cNvPr id="485" name="楕円 484">
          <a:extLst>
            <a:ext uri="{FF2B5EF4-FFF2-40B4-BE49-F238E27FC236}">
              <a16:creationId xmlns:a16="http://schemas.microsoft.com/office/drawing/2014/main" id="{849D6645-C1A1-4F77-BAA3-7540737FC9F2}"/>
            </a:ext>
          </a:extLst>
        </xdr:cNvPr>
        <xdr:cNvSpPr/>
      </xdr:nvSpPr>
      <xdr:spPr>
        <a:xfrm>
          <a:off x="6921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2540</xdr:rowOff>
    </xdr:from>
    <xdr:to>
      <xdr:col>41</xdr:col>
      <xdr:colOff>50800</xdr:colOff>
      <xdr:row>107</xdr:row>
      <xdr:rowOff>6350</xdr:rowOff>
    </xdr:to>
    <xdr:cxnSp macro="">
      <xdr:nvCxnSpPr>
        <xdr:cNvPr id="486" name="直線コネクタ 485">
          <a:extLst>
            <a:ext uri="{FF2B5EF4-FFF2-40B4-BE49-F238E27FC236}">
              <a16:creationId xmlns:a16="http://schemas.microsoft.com/office/drawing/2014/main" id="{051FE1CB-B4B9-4B2E-B11C-0ED4BED44E20}"/>
            </a:ext>
          </a:extLst>
        </xdr:cNvPr>
        <xdr:cNvCxnSpPr/>
      </xdr:nvCxnSpPr>
      <xdr:spPr>
        <a:xfrm flipV="1">
          <a:off x="6972300" y="18347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83185</xdr:rowOff>
    </xdr:from>
    <xdr:ext cx="469900" cy="259080"/>
    <xdr:sp macro="" textlink="">
      <xdr:nvSpPr>
        <xdr:cNvPr id="487" name="n_1aveValue【市民会館】&#10;一人当たり面積">
          <a:extLst>
            <a:ext uri="{FF2B5EF4-FFF2-40B4-BE49-F238E27FC236}">
              <a16:creationId xmlns:a16="http://schemas.microsoft.com/office/drawing/2014/main" id="{86C0392C-2F7A-4152-B5E4-1F708F00A077}"/>
            </a:ext>
          </a:extLst>
        </xdr:cNvPr>
        <xdr:cNvSpPr txBox="1"/>
      </xdr:nvSpPr>
      <xdr:spPr>
        <a:xfrm>
          <a:off x="9391650" y="177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92710</xdr:rowOff>
    </xdr:from>
    <xdr:ext cx="467995" cy="259080"/>
    <xdr:sp macro="" textlink="">
      <xdr:nvSpPr>
        <xdr:cNvPr id="488" name="n_2aveValue【市民会館】&#10;一人当たり面積">
          <a:extLst>
            <a:ext uri="{FF2B5EF4-FFF2-40B4-BE49-F238E27FC236}">
              <a16:creationId xmlns:a16="http://schemas.microsoft.com/office/drawing/2014/main" id="{C6610655-5747-4AB7-B6C4-94C52E78ADC3}"/>
            </a:ext>
          </a:extLst>
        </xdr:cNvPr>
        <xdr:cNvSpPr txBox="1"/>
      </xdr:nvSpPr>
      <xdr:spPr>
        <a:xfrm>
          <a:off x="8515350" y="1775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95885</xdr:rowOff>
    </xdr:from>
    <xdr:ext cx="467995" cy="259080"/>
    <xdr:sp macro="" textlink="">
      <xdr:nvSpPr>
        <xdr:cNvPr id="489" name="n_3aveValue【市民会館】&#10;一人当たり面積">
          <a:extLst>
            <a:ext uri="{FF2B5EF4-FFF2-40B4-BE49-F238E27FC236}">
              <a16:creationId xmlns:a16="http://schemas.microsoft.com/office/drawing/2014/main" id="{32BC5772-1618-4555-8290-FE92F47CB549}"/>
            </a:ext>
          </a:extLst>
        </xdr:cNvPr>
        <xdr:cNvSpPr txBox="1"/>
      </xdr:nvSpPr>
      <xdr:spPr>
        <a:xfrm>
          <a:off x="7626350" y="177552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106045</xdr:rowOff>
    </xdr:from>
    <xdr:ext cx="467995" cy="259080"/>
    <xdr:sp macro="" textlink="">
      <xdr:nvSpPr>
        <xdr:cNvPr id="490" name="n_4aveValue【市民会館】&#10;一人当たり面積">
          <a:extLst>
            <a:ext uri="{FF2B5EF4-FFF2-40B4-BE49-F238E27FC236}">
              <a16:creationId xmlns:a16="http://schemas.microsoft.com/office/drawing/2014/main" id="{0FC960EE-C8F5-416D-91A9-B03905F23DDA}"/>
            </a:ext>
          </a:extLst>
        </xdr:cNvPr>
        <xdr:cNvSpPr txBox="1"/>
      </xdr:nvSpPr>
      <xdr:spPr>
        <a:xfrm>
          <a:off x="6737350" y="17765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38100</xdr:rowOff>
    </xdr:from>
    <xdr:ext cx="469900" cy="259080"/>
    <xdr:sp macro="" textlink="">
      <xdr:nvSpPr>
        <xdr:cNvPr id="491" name="n_1mainValue【市民会館】&#10;一人当たり面積">
          <a:extLst>
            <a:ext uri="{FF2B5EF4-FFF2-40B4-BE49-F238E27FC236}">
              <a16:creationId xmlns:a16="http://schemas.microsoft.com/office/drawing/2014/main" id="{0DEE3B93-74E0-4518-B173-1B4CD031981C}"/>
            </a:ext>
          </a:extLst>
        </xdr:cNvPr>
        <xdr:cNvSpPr txBox="1"/>
      </xdr:nvSpPr>
      <xdr:spPr>
        <a:xfrm>
          <a:off x="939165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38100</xdr:rowOff>
    </xdr:from>
    <xdr:ext cx="467995" cy="259080"/>
    <xdr:sp macro="" textlink="">
      <xdr:nvSpPr>
        <xdr:cNvPr id="492" name="n_2mainValue【市民会館】&#10;一人当たり面積">
          <a:extLst>
            <a:ext uri="{FF2B5EF4-FFF2-40B4-BE49-F238E27FC236}">
              <a16:creationId xmlns:a16="http://schemas.microsoft.com/office/drawing/2014/main" id="{18151521-CD5B-4C9E-83A9-250F6A808203}"/>
            </a:ext>
          </a:extLst>
        </xdr:cNvPr>
        <xdr:cNvSpPr txBox="1"/>
      </xdr:nvSpPr>
      <xdr:spPr>
        <a:xfrm>
          <a:off x="8515350" y="18383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44450</xdr:rowOff>
    </xdr:from>
    <xdr:ext cx="467995" cy="259080"/>
    <xdr:sp macro="" textlink="">
      <xdr:nvSpPr>
        <xdr:cNvPr id="493" name="n_3mainValue【市民会館】&#10;一人当たり面積">
          <a:extLst>
            <a:ext uri="{FF2B5EF4-FFF2-40B4-BE49-F238E27FC236}">
              <a16:creationId xmlns:a16="http://schemas.microsoft.com/office/drawing/2014/main" id="{AA418A0A-3DD4-400D-BD03-0B9795238478}"/>
            </a:ext>
          </a:extLst>
        </xdr:cNvPr>
        <xdr:cNvSpPr txBox="1"/>
      </xdr:nvSpPr>
      <xdr:spPr>
        <a:xfrm>
          <a:off x="7626350" y="18389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47625</xdr:rowOff>
    </xdr:from>
    <xdr:ext cx="467995" cy="259080"/>
    <xdr:sp macro="" textlink="">
      <xdr:nvSpPr>
        <xdr:cNvPr id="494" name="n_4mainValue【市民会館】&#10;一人当たり面積">
          <a:extLst>
            <a:ext uri="{FF2B5EF4-FFF2-40B4-BE49-F238E27FC236}">
              <a16:creationId xmlns:a16="http://schemas.microsoft.com/office/drawing/2014/main" id="{02476B26-D888-4C6A-A96C-49CDC2E0D0CE}"/>
            </a:ext>
          </a:extLst>
        </xdr:cNvPr>
        <xdr:cNvSpPr txBox="1"/>
      </xdr:nvSpPr>
      <xdr:spPr>
        <a:xfrm>
          <a:off x="6737350" y="18392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EDA0562-0307-4991-B285-D3B721C782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B7EBAEE-6408-4192-B605-1898A0BFE6F5}"/>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9D30EEA-A26A-42B1-BFF3-176BAB76A75A}"/>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BA3B0A8-D0D2-4493-A3C8-7C277ED3E7BA}"/>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17E83E9-B44B-4ACC-AFF2-CD5EA72A022D}"/>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CF15E13-B68B-4F6B-892F-B563E5E1CA6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7EEF9EF-A9A9-470D-ACA1-6316671E334E}"/>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BDCF9B9-3143-48FF-8EDF-D7EF4969273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AA1F8157-31C2-4BD0-AA97-2F1469EAB0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A4871E53-E023-4AD6-B942-98C20C4BC417}"/>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C120EF0E-D643-42F6-A7DC-166A0A0930C1}"/>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7217BB2D-4F3D-45A0-83C0-445C79EE99E2}"/>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906E47D4-A65E-4865-902B-E5EE0A043A64}"/>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FF2A8F23-70A8-4909-BF66-501A407919CB}"/>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983D05E9-B7A3-44EC-A6E4-026D9620F5F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51D4005E-7E57-4CC5-B91C-1D5DECE57D9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6F445FC-6BF5-47B8-A5FB-BD68E68EE5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034353F-BDFE-46A7-B223-6F58182FF4DC}"/>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D138A1D-66AE-43CE-9B99-A3372C18571D}"/>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C4E9FA1-583B-4483-99A7-4AA8BE687ED6}"/>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886783D-3327-4DBF-8D20-4E96331E8329}"/>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BA4C7D4-8A7F-4C26-8F0B-134826DC4D28}"/>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0FFE8AA-E683-478C-A727-0433F48F4B7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6D1E4A43-D092-4E01-A8BF-4DCA606ED84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9" name="テキスト ボックス 518">
          <a:extLst>
            <a:ext uri="{FF2B5EF4-FFF2-40B4-BE49-F238E27FC236}">
              <a16:creationId xmlns:a16="http://schemas.microsoft.com/office/drawing/2014/main" id="{9AA9B037-AC94-4475-AEA6-A5CA78C596A9}"/>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EE6C592-9DA7-42EF-BCB8-7BC0D531481B}"/>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1" name="テキスト ボックス 520">
          <a:extLst>
            <a:ext uri="{FF2B5EF4-FFF2-40B4-BE49-F238E27FC236}">
              <a16:creationId xmlns:a16="http://schemas.microsoft.com/office/drawing/2014/main" id="{FBF9FBC9-2979-4345-8D59-FAB37530EF07}"/>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3EA99602-2764-49B0-B7F1-57574CE8C15D}"/>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23" name="テキスト ボックス 522">
          <a:extLst>
            <a:ext uri="{FF2B5EF4-FFF2-40B4-BE49-F238E27FC236}">
              <a16:creationId xmlns:a16="http://schemas.microsoft.com/office/drawing/2014/main" id="{5B982719-75FC-4CFF-A66E-CE47FB8B9BFA}"/>
            </a:ext>
          </a:extLst>
        </xdr:cNvPr>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4EEACB44-A2FA-44BF-8DE4-E4DC163974E1}"/>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CCD345F3-E4F7-4325-BBCB-1762FED899B7}"/>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49BD303-99D3-49EC-848B-5132D5DAB66B}"/>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7" name="テキスト ボックス 526">
          <a:extLst>
            <a:ext uri="{FF2B5EF4-FFF2-40B4-BE49-F238E27FC236}">
              <a16:creationId xmlns:a16="http://schemas.microsoft.com/office/drawing/2014/main" id="{C67D9C79-BEF1-4FBB-84AE-FBD6635EEAB0}"/>
            </a:ext>
          </a:extLst>
        </xdr:cNvPr>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77AC91C-9CB2-4F31-B358-1CE591E1914F}"/>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85C2CB74-8C66-4FF6-A4D1-AB01F8C54B21}"/>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E40C8B94-C89D-4948-B876-539475D0215E}"/>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a:extLst>
            <a:ext uri="{FF2B5EF4-FFF2-40B4-BE49-F238E27FC236}">
              <a16:creationId xmlns:a16="http://schemas.microsoft.com/office/drawing/2014/main" id="{C8B9D898-A1F1-45D8-B60C-298825F8906D}"/>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3EC6B69-B456-434E-8F2A-2A9018651287}"/>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3" name="テキスト ボックス 532">
          <a:extLst>
            <a:ext uri="{FF2B5EF4-FFF2-40B4-BE49-F238E27FC236}">
              <a16:creationId xmlns:a16="http://schemas.microsoft.com/office/drawing/2014/main" id="{5495966C-241D-46E9-AE09-3811FF7F8CE7}"/>
            </a:ext>
          </a:extLst>
        </xdr:cNvPr>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8E6E625E-5C05-40B6-81BB-5199663B170F}"/>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99060</xdr:rowOff>
    </xdr:from>
    <xdr:to>
      <xdr:col>85</xdr:col>
      <xdr:colOff>126365</xdr:colOff>
      <xdr:row>64</xdr:row>
      <xdr:rowOff>0</xdr:rowOff>
    </xdr:to>
    <xdr:cxnSp macro="">
      <xdr:nvCxnSpPr>
        <xdr:cNvPr id="535" name="直線コネクタ 534">
          <a:extLst>
            <a:ext uri="{FF2B5EF4-FFF2-40B4-BE49-F238E27FC236}">
              <a16:creationId xmlns:a16="http://schemas.microsoft.com/office/drawing/2014/main" id="{C09BE2DB-6BB0-4A21-AC6F-99CC158091D6}"/>
            </a:ext>
          </a:extLst>
        </xdr:cNvPr>
        <xdr:cNvCxnSpPr/>
      </xdr:nvCxnSpPr>
      <xdr:spPr>
        <a:xfrm flipV="1">
          <a:off x="16318865" y="97002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05130" cy="259080"/>
    <xdr:sp macro="" textlink="">
      <xdr:nvSpPr>
        <xdr:cNvPr id="536" name="【保健センター・保健所】&#10;有形固定資産減価償却率最小値テキスト">
          <a:extLst>
            <a:ext uri="{FF2B5EF4-FFF2-40B4-BE49-F238E27FC236}">
              <a16:creationId xmlns:a16="http://schemas.microsoft.com/office/drawing/2014/main" id="{BEA4DA37-EA1A-4218-9F6D-0715591FC083}"/>
            </a:ext>
          </a:extLst>
        </xdr:cNvPr>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7" name="直線コネクタ 536">
          <a:extLst>
            <a:ext uri="{FF2B5EF4-FFF2-40B4-BE49-F238E27FC236}">
              <a16:creationId xmlns:a16="http://schemas.microsoft.com/office/drawing/2014/main" id="{6E81A47A-2659-4A5F-8CC3-D9BEC4228C1C}"/>
            </a:ext>
          </a:extLst>
        </xdr:cNvPr>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45720</xdr:rowOff>
    </xdr:from>
    <xdr:ext cx="405130" cy="259080"/>
    <xdr:sp macro="" textlink="">
      <xdr:nvSpPr>
        <xdr:cNvPr id="538" name="【保健センター・保健所】&#10;有形固定資産減価償却率最大値テキスト">
          <a:extLst>
            <a:ext uri="{FF2B5EF4-FFF2-40B4-BE49-F238E27FC236}">
              <a16:creationId xmlns:a16="http://schemas.microsoft.com/office/drawing/2014/main" id="{E44DD8E7-6179-41C8-A07A-7DDAC48D7C1C}"/>
            </a:ext>
          </a:extLst>
        </xdr:cNvPr>
        <xdr:cNvSpPr txBox="1"/>
      </xdr:nvSpPr>
      <xdr:spPr>
        <a:xfrm>
          <a:off x="16357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539" name="直線コネクタ 538">
          <a:extLst>
            <a:ext uri="{FF2B5EF4-FFF2-40B4-BE49-F238E27FC236}">
              <a16:creationId xmlns:a16="http://schemas.microsoft.com/office/drawing/2014/main" id="{6AD63B16-4FFD-4A5F-9B6D-7BB07177CE82}"/>
            </a:ext>
          </a:extLst>
        </xdr:cNvPr>
        <xdr:cNvCxnSpPr/>
      </xdr:nvCxnSpPr>
      <xdr:spPr>
        <a:xfrm>
          <a:off x="16230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64770</xdr:rowOff>
    </xdr:from>
    <xdr:ext cx="405130" cy="257175"/>
    <xdr:sp macro="" textlink="">
      <xdr:nvSpPr>
        <xdr:cNvPr id="540" name="【保健センター・保健所】&#10;有形固定資産減価償却率平均値テキスト">
          <a:extLst>
            <a:ext uri="{FF2B5EF4-FFF2-40B4-BE49-F238E27FC236}">
              <a16:creationId xmlns:a16="http://schemas.microsoft.com/office/drawing/2014/main" id="{97E55E7E-92F6-4BF9-B676-1CA65A6680AC}"/>
            </a:ext>
          </a:extLst>
        </xdr:cNvPr>
        <xdr:cNvSpPr txBox="1"/>
      </xdr:nvSpPr>
      <xdr:spPr>
        <a:xfrm>
          <a:off x="16357600" y="101803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41" name="フローチャート: 判断 540">
          <a:extLst>
            <a:ext uri="{FF2B5EF4-FFF2-40B4-BE49-F238E27FC236}">
              <a16:creationId xmlns:a16="http://schemas.microsoft.com/office/drawing/2014/main" id="{2EA90513-8651-4889-8A29-F8297D566DBF}"/>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542" name="フローチャート: 判断 541">
          <a:extLst>
            <a:ext uri="{FF2B5EF4-FFF2-40B4-BE49-F238E27FC236}">
              <a16:creationId xmlns:a16="http://schemas.microsoft.com/office/drawing/2014/main" id="{6306ECB8-1632-43DE-842E-18E6C7B8D7FB}"/>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3229D172-7188-4CAB-8C8E-24502A84885E}"/>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4" name="フローチャート: 判断 543">
          <a:extLst>
            <a:ext uri="{FF2B5EF4-FFF2-40B4-BE49-F238E27FC236}">
              <a16:creationId xmlns:a16="http://schemas.microsoft.com/office/drawing/2014/main" id="{05F1D083-2E64-419B-9BB2-66C8F6F2D446}"/>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5" name="フローチャート: 判断 544">
          <a:extLst>
            <a:ext uri="{FF2B5EF4-FFF2-40B4-BE49-F238E27FC236}">
              <a16:creationId xmlns:a16="http://schemas.microsoft.com/office/drawing/2014/main" id="{58112794-2641-4990-A4A3-C4F3B40E3706}"/>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6" name="テキスト ボックス 545">
          <a:extLst>
            <a:ext uri="{FF2B5EF4-FFF2-40B4-BE49-F238E27FC236}">
              <a16:creationId xmlns:a16="http://schemas.microsoft.com/office/drawing/2014/main" id="{ED745F65-688A-478D-A380-13058ABC7FFC}"/>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7" name="テキスト ボックス 546">
          <a:extLst>
            <a:ext uri="{FF2B5EF4-FFF2-40B4-BE49-F238E27FC236}">
              <a16:creationId xmlns:a16="http://schemas.microsoft.com/office/drawing/2014/main" id="{20E820EE-577C-494B-B335-B6FA5D763714}"/>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8" name="テキスト ボックス 547">
          <a:extLst>
            <a:ext uri="{FF2B5EF4-FFF2-40B4-BE49-F238E27FC236}">
              <a16:creationId xmlns:a16="http://schemas.microsoft.com/office/drawing/2014/main" id="{46A4B6A9-AEA8-4325-876D-C22BCFCB85AD}"/>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9" name="テキスト ボックス 548">
          <a:extLst>
            <a:ext uri="{FF2B5EF4-FFF2-40B4-BE49-F238E27FC236}">
              <a16:creationId xmlns:a16="http://schemas.microsoft.com/office/drawing/2014/main" id="{711E86B3-0E8E-435E-8677-DD3876F3511C}"/>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0" name="テキスト ボックス 549">
          <a:extLst>
            <a:ext uri="{FF2B5EF4-FFF2-40B4-BE49-F238E27FC236}">
              <a16:creationId xmlns:a16="http://schemas.microsoft.com/office/drawing/2014/main" id="{BA68270A-6FD5-4992-869E-801D6EE1A5AA}"/>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51" name="楕円 550">
          <a:extLst>
            <a:ext uri="{FF2B5EF4-FFF2-40B4-BE49-F238E27FC236}">
              <a16:creationId xmlns:a16="http://schemas.microsoft.com/office/drawing/2014/main" id="{7820B0AC-D3EE-4502-8756-5C1899FC6425}"/>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67310</xdr:rowOff>
    </xdr:from>
    <xdr:ext cx="405130" cy="259080"/>
    <xdr:sp macro="" textlink="">
      <xdr:nvSpPr>
        <xdr:cNvPr id="552" name="【保健センター・保健所】&#10;有形固定資産減価償却率該当値テキスト">
          <a:extLst>
            <a:ext uri="{FF2B5EF4-FFF2-40B4-BE49-F238E27FC236}">
              <a16:creationId xmlns:a16="http://schemas.microsoft.com/office/drawing/2014/main" id="{FBA8A67F-5C1E-4ACC-85D4-31342FA38116}"/>
            </a:ext>
          </a:extLst>
        </xdr:cNvPr>
        <xdr:cNvSpPr txBox="1"/>
      </xdr:nvSpPr>
      <xdr:spPr>
        <a:xfrm>
          <a:off x="16357600"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53" name="楕円 552">
          <a:extLst>
            <a:ext uri="{FF2B5EF4-FFF2-40B4-BE49-F238E27FC236}">
              <a16:creationId xmlns:a16="http://schemas.microsoft.com/office/drawing/2014/main" id="{1C42951B-726B-47C9-B160-4FC49BAEB2E3}"/>
            </a:ext>
          </a:extLst>
        </xdr:cNvPr>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95250</xdr:rowOff>
    </xdr:to>
    <xdr:cxnSp macro="">
      <xdr:nvCxnSpPr>
        <xdr:cNvPr id="554" name="直線コネクタ 553">
          <a:extLst>
            <a:ext uri="{FF2B5EF4-FFF2-40B4-BE49-F238E27FC236}">
              <a16:creationId xmlns:a16="http://schemas.microsoft.com/office/drawing/2014/main" id="{B22AC81C-7792-4372-9354-87C0721A8491}"/>
            </a:ext>
          </a:extLst>
        </xdr:cNvPr>
        <xdr:cNvCxnSpPr/>
      </xdr:nvCxnSpPr>
      <xdr:spPr>
        <a:xfrm>
          <a:off x="15481300" y="10210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55" name="楕円 554">
          <a:extLst>
            <a:ext uri="{FF2B5EF4-FFF2-40B4-BE49-F238E27FC236}">
              <a16:creationId xmlns:a16="http://schemas.microsoft.com/office/drawing/2014/main" id="{4220C6A2-C5C6-45C5-97F3-77BB467B11D6}"/>
            </a:ext>
          </a:extLst>
        </xdr:cNvPr>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95250</xdr:rowOff>
    </xdr:to>
    <xdr:cxnSp macro="">
      <xdr:nvCxnSpPr>
        <xdr:cNvPr id="556" name="直線コネクタ 555">
          <a:extLst>
            <a:ext uri="{FF2B5EF4-FFF2-40B4-BE49-F238E27FC236}">
              <a16:creationId xmlns:a16="http://schemas.microsoft.com/office/drawing/2014/main" id="{84D8F232-DFEE-4B5F-A405-4E00BD77FBBB}"/>
            </a:ext>
          </a:extLst>
        </xdr:cNvPr>
        <xdr:cNvCxnSpPr/>
      </xdr:nvCxnSpPr>
      <xdr:spPr>
        <a:xfrm>
          <a:off x="14592300" y="10134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57" name="楕円 556">
          <a:extLst>
            <a:ext uri="{FF2B5EF4-FFF2-40B4-BE49-F238E27FC236}">
              <a16:creationId xmlns:a16="http://schemas.microsoft.com/office/drawing/2014/main" id="{43AEFB07-4D44-4B89-8A4B-FCEC13E2351E}"/>
            </a:ext>
          </a:extLst>
        </xdr:cNvPr>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558" name="直線コネクタ 557">
          <a:extLst>
            <a:ext uri="{FF2B5EF4-FFF2-40B4-BE49-F238E27FC236}">
              <a16:creationId xmlns:a16="http://schemas.microsoft.com/office/drawing/2014/main" id="{A7BE0F73-4501-4FBA-AD74-6632B77A54D5}"/>
            </a:ext>
          </a:extLst>
        </xdr:cNvPr>
        <xdr:cNvCxnSpPr/>
      </xdr:nvCxnSpPr>
      <xdr:spPr>
        <a:xfrm>
          <a:off x="13703300" y="10096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59" name="楕円 558">
          <a:extLst>
            <a:ext uri="{FF2B5EF4-FFF2-40B4-BE49-F238E27FC236}">
              <a16:creationId xmlns:a16="http://schemas.microsoft.com/office/drawing/2014/main" id="{37BE7DE2-1E78-4FD3-89BD-F3D93C342149}"/>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560" name="直線コネクタ 559">
          <a:extLst>
            <a:ext uri="{FF2B5EF4-FFF2-40B4-BE49-F238E27FC236}">
              <a16:creationId xmlns:a16="http://schemas.microsoft.com/office/drawing/2014/main" id="{5A8B6D02-858C-4C6F-AAA7-2C25F0888557}"/>
            </a:ext>
          </a:extLst>
        </xdr:cNvPr>
        <xdr:cNvCxnSpPr/>
      </xdr:nvCxnSpPr>
      <xdr:spPr>
        <a:xfrm>
          <a:off x="12814300" y="10058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1905</xdr:rowOff>
    </xdr:from>
    <xdr:ext cx="405130" cy="259080"/>
    <xdr:sp macro="" textlink="">
      <xdr:nvSpPr>
        <xdr:cNvPr id="561" name="n_1aveValue【保健センター・保健所】&#10;有形固定資産減価償却率">
          <a:extLst>
            <a:ext uri="{FF2B5EF4-FFF2-40B4-BE49-F238E27FC236}">
              <a16:creationId xmlns:a16="http://schemas.microsoft.com/office/drawing/2014/main" id="{63465CDC-A960-4537-B8B7-8BF168FC974C}"/>
            </a:ext>
          </a:extLst>
        </xdr:cNvPr>
        <xdr:cNvSpPr txBox="1"/>
      </xdr:nvSpPr>
      <xdr:spPr>
        <a:xfrm>
          <a:off x="15266035" y="10288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140970</xdr:rowOff>
    </xdr:from>
    <xdr:ext cx="403225" cy="259080"/>
    <xdr:sp macro="" textlink="">
      <xdr:nvSpPr>
        <xdr:cNvPr id="562" name="n_2aveValue【保健センター・保健所】&#10;有形固定資産減価償却率">
          <a:extLst>
            <a:ext uri="{FF2B5EF4-FFF2-40B4-BE49-F238E27FC236}">
              <a16:creationId xmlns:a16="http://schemas.microsoft.com/office/drawing/2014/main" id="{1F5CB58B-0457-4604-9654-76AEFC53CFDF}"/>
            </a:ext>
          </a:extLst>
        </xdr:cNvPr>
        <xdr:cNvSpPr txBox="1"/>
      </xdr:nvSpPr>
      <xdr:spPr>
        <a:xfrm>
          <a:off x="14389735" y="10256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74930</xdr:rowOff>
    </xdr:from>
    <xdr:ext cx="403225" cy="257175"/>
    <xdr:sp macro="" textlink="">
      <xdr:nvSpPr>
        <xdr:cNvPr id="563" name="n_3aveValue【保健センター・保健所】&#10;有形固定資産減価償却率">
          <a:extLst>
            <a:ext uri="{FF2B5EF4-FFF2-40B4-BE49-F238E27FC236}">
              <a16:creationId xmlns:a16="http://schemas.microsoft.com/office/drawing/2014/main" id="{AAD9F992-2B41-4B60-86C7-023B34753CE1}"/>
            </a:ext>
          </a:extLst>
        </xdr:cNvPr>
        <xdr:cNvSpPr txBox="1"/>
      </xdr:nvSpPr>
      <xdr:spPr>
        <a:xfrm>
          <a:off x="13500735" y="10190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160020</xdr:rowOff>
    </xdr:from>
    <xdr:ext cx="403225" cy="259080"/>
    <xdr:sp macro="" textlink="">
      <xdr:nvSpPr>
        <xdr:cNvPr id="564" name="n_4aveValue【保健センター・保健所】&#10;有形固定資産減価償却率">
          <a:extLst>
            <a:ext uri="{FF2B5EF4-FFF2-40B4-BE49-F238E27FC236}">
              <a16:creationId xmlns:a16="http://schemas.microsoft.com/office/drawing/2014/main" id="{A46208A9-20B9-4B65-B658-4741E42AE14F}"/>
            </a:ext>
          </a:extLst>
        </xdr:cNvPr>
        <xdr:cNvSpPr txBox="1"/>
      </xdr:nvSpPr>
      <xdr:spPr>
        <a:xfrm>
          <a:off x="12611735" y="10104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162560</xdr:rowOff>
    </xdr:from>
    <xdr:ext cx="405130" cy="259080"/>
    <xdr:sp macro="" textlink="">
      <xdr:nvSpPr>
        <xdr:cNvPr id="565" name="n_1mainValue【保健センター・保健所】&#10;有形固定資産減価償却率">
          <a:extLst>
            <a:ext uri="{FF2B5EF4-FFF2-40B4-BE49-F238E27FC236}">
              <a16:creationId xmlns:a16="http://schemas.microsoft.com/office/drawing/2014/main" id="{0AB5E9F3-DBD9-444F-BD09-8DE7A9A28F6E}"/>
            </a:ext>
          </a:extLst>
        </xdr:cNvPr>
        <xdr:cNvSpPr txBox="1"/>
      </xdr:nvSpPr>
      <xdr:spPr>
        <a:xfrm>
          <a:off x="15266035" y="993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86360</xdr:rowOff>
    </xdr:from>
    <xdr:ext cx="403225" cy="257175"/>
    <xdr:sp macro="" textlink="">
      <xdr:nvSpPr>
        <xdr:cNvPr id="566" name="n_2mainValue【保健センター・保健所】&#10;有形固定資産減価償却率">
          <a:extLst>
            <a:ext uri="{FF2B5EF4-FFF2-40B4-BE49-F238E27FC236}">
              <a16:creationId xmlns:a16="http://schemas.microsoft.com/office/drawing/2014/main" id="{0379B65D-4F34-46FC-A259-36C2BFAC8BBE}"/>
            </a:ext>
          </a:extLst>
        </xdr:cNvPr>
        <xdr:cNvSpPr txBox="1"/>
      </xdr:nvSpPr>
      <xdr:spPr>
        <a:xfrm>
          <a:off x="14389735" y="9859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48260</xdr:rowOff>
    </xdr:from>
    <xdr:ext cx="403225" cy="259080"/>
    <xdr:sp macro="" textlink="">
      <xdr:nvSpPr>
        <xdr:cNvPr id="567" name="n_3mainValue【保健センター・保健所】&#10;有形固定資産減価償却率">
          <a:extLst>
            <a:ext uri="{FF2B5EF4-FFF2-40B4-BE49-F238E27FC236}">
              <a16:creationId xmlns:a16="http://schemas.microsoft.com/office/drawing/2014/main" id="{1D05467F-322A-4B5B-AE63-FB26899E2A60}"/>
            </a:ext>
          </a:extLst>
        </xdr:cNvPr>
        <xdr:cNvSpPr txBox="1"/>
      </xdr:nvSpPr>
      <xdr:spPr>
        <a:xfrm>
          <a:off x="13500735" y="9820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10160</xdr:rowOff>
    </xdr:from>
    <xdr:ext cx="403225" cy="259080"/>
    <xdr:sp macro="" textlink="">
      <xdr:nvSpPr>
        <xdr:cNvPr id="568" name="n_4mainValue【保健センター・保健所】&#10;有形固定資産減価償却率">
          <a:extLst>
            <a:ext uri="{FF2B5EF4-FFF2-40B4-BE49-F238E27FC236}">
              <a16:creationId xmlns:a16="http://schemas.microsoft.com/office/drawing/2014/main" id="{E85DA2A9-E008-45E0-8154-14771D49ED02}"/>
            </a:ext>
          </a:extLst>
        </xdr:cNvPr>
        <xdr:cNvSpPr txBox="1"/>
      </xdr:nvSpPr>
      <xdr:spPr>
        <a:xfrm>
          <a:off x="12611735" y="978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9E7D5F0-552B-4EF3-BE1E-53A2B66B06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F8614C6-6106-4CCB-ABAA-042A4E703EEE}"/>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A5EEA5B9-38E0-4FCC-83F9-21B55B98EFFE}"/>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B389448-8671-4480-A9A7-E97AF38508D4}"/>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FEDCE18-4677-442A-A6ED-F8A948F144BD}"/>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8F69A16-CB72-418F-B32C-782E0B55CF1A}"/>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ED483BA-3F48-4A2B-B1EB-D595AF5C3E6D}"/>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7F09E62-F582-4455-8DB3-A3BF474CD975}"/>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7" name="テキスト ボックス 576">
          <a:extLst>
            <a:ext uri="{FF2B5EF4-FFF2-40B4-BE49-F238E27FC236}">
              <a16:creationId xmlns:a16="http://schemas.microsoft.com/office/drawing/2014/main" id="{78CBCA8F-0506-4E48-94F3-7E17D5471007}"/>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2D41A592-D5E6-4326-BD7D-2F6C0B3D8BE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A11A8BA5-853C-4691-A7F1-C6E3FD4C7411}"/>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0" name="テキスト ボックス 579">
          <a:extLst>
            <a:ext uri="{FF2B5EF4-FFF2-40B4-BE49-F238E27FC236}">
              <a16:creationId xmlns:a16="http://schemas.microsoft.com/office/drawing/2014/main" id="{3BB9F1E4-8C2B-4A37-96FD-3A65A9B677FD}"/>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953AAE1F-12F9-438E-80A8-9EEFF6FBD746}"/>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2" name="テキスト ボックス 581">
          <a:extLst>
            <a:ext uri="{FF2B5EF4-FFF2-40B4-BE49-F238E27FC236}">
              <a16:creationId xmlns:a16="http://schemas.microsoft.com/office/drawing/2014/main" id="{580AA0C7-6F88-41C4-92E5-C9230836B61F}"/>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62B7F6E-05B0-48BA-B83F-967AE2DB6896}"/>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4" name="テキスト ボックス 583">
          <a:extLst>
            <a:ext uri="{FF2B5EF4-FFF2-40B4-BE49-F238E27FC236}">
              <a16:creationId xmlns:a16="http://schemas.microsoft.com/office/drawing/2014/main" id="{280B4BC7-0D4B-4A8A-B668-81CD1EE57BC6}"/>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36CD2647-1A12-4CBD-9C0C-B24DDEECF828}"/>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86" name="テキスト ボックス 585">
          <a:extLst>
            <a:ext uri="{FF2B5EF4-FFF2-40B4-BE49-F238E27FC236}">
              <a16:creationId xmlns:a16="http://schemas.microsoft.com/office/drawing/2014/main" id="{0A1F6A26-6F16-490B-92CE-85D0684D59D9}"/>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7CCD6DD2-2EC0-430A-B6AD-76E477874FF5}"/>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88" name="テキスト ボックス 587">
          <a:extLst>
            <a:ext uri="{FF2B5EF4-FFF2-40B4-BE49-F238E27FC236}">
              <a16:creationId xmlns:a16="http://schemas.microsoft.com/office/drawing/2014/main" id="{B7E07D02-DCCC-4ABC-AD62-67CCC9BB9B65}"/>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DF4CD45-C9B4-468B-951E-E35B60F43FD5}"/>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0" name="テキスト ボックス 589">
          <a:extLst>
            <a:ext uri="{FF2B5EF4-FFF2-40B4-BE49-F238E27FC236}">
              <a16:creationId xmlns:a16="http://schemas.microsoft.com/office/drawing/2014/main" id="{6546FBE5-2805-495B-AFF6-612B063FC956}"/>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8D9EB835-BCB2-4B86-BA48-599A5B66887E}"/>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64770</xdr:rowOff>
    </xdr:from>
    <xdr:to>
      <xdr:col>116</xdr:col>
      <xdr:colOff>62865</xdr:colOff>
      <xdr:row>63</xdr:row>
      <xdr:rowOff>144780</xdr:rowOff>
    </xdr:to>
    <xdr:cxnSp macro="">
      <xdr:nvCxnSpPr>
        <xdr:cNvPr id="592" name="直線コネクタ 591">
          <a:extLst>
            <a:ext uri="{FF2B5EF4-FFF2-40B4-BE49-F238E27FC236}">
              <a16:creationId xmlns:a16="http://schemas.microsoft.com/office/drawing/2014/main" id="{ED253029-FC8C-45AA-B365-9B4351D9FDC6}"/>
            </a:ext>
          </a:extLst>
        </xdr:cNvPr>
        <xdr:cNvCxnSpPr/>
      </xdr:nvCxnSpPr>
      <xdr:spPr>
        <a:xfrm flipV="1">
          <a:off x="22160865" y="94945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148590</xdr:rowOff>
    </xdr:from>
    <xdr:ext cx="469900" cy="259080"/>
    <xdr:sp macro="" textlink="">
      <xdr:nvSpPr>
        <xdr:cNvPr id="593" name="【保健センター・保健所】&#10;一人当たり面積最小値テキスト">
          <a:extLst>
            <a:ext uri="{FF2B5EF4-FFF2-40B4-BE49-F238E27FC236}">
              <a16:creationId xmlns:a16="http://schemas.microsoft.com/office/drawing/2014/main" id="{C6CAACE2-3D33-4696-ADE1-51A79FB60F8F}"/>
            </a:ext>
          </a:extLst>
        </xdr:cNvPr>
        <xdr:cNvSpPr txBox="1"/>
      </xdr:nvSpPr>
      <xdr:spPr>
        <a:xfrm>
          <a:off x="22199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594" name="直線コネクタ 593">
          <a:extLst>
            <a:ext uri="{FF2B5EF4-FFF2-40B4-BE49-F238E27FC236}">
              <a16:creationId xmlns:a16="http://schemas.microsoft.com/office/drawing/2014/main" id="{1595C322-52E1-41F8-A06A-9B4586B2BA8A}"/>
            </a:ext>
          </a:extLst>
        </xdr:cNvPr>
        <xdr:cNvCxnSpPr/>
      </xdr:nvCxnSpPr>
      <xdr:spPr>
        <a:xfrm>
          <a:off x="22072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11430</xdr:rowOff>
    </xdr:from>
    <xdr:ext cx="469900" cy="259080"/>
    <xdr:sp macro="" textlink="">
      <xdr:nvSpPr>
        <xdr:cNvPr id="595" name="【保健センター・保健所】&#10;一人当たり面積最大値テキスト">
          <a:extLst>
            <a:ext uri="{FF2B5EF4-FFF2-40B4-BE49-F238E27FC236}">
              <a16:creationId xmlns:a16="http://schemas.microsoft.com/office/drawing/2014/main" id="{F3C9987B-81B1-4390-BFCF-25037902798B}"/>
            </a:ext>
          </a:extLst>
        </xdr:cNvPr>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6" name="直線コネクタ 595">
          <a:extLst>
            <a:ext uri="{FF2B5EF4-FFF2-40B4-BE49-F238E27FC236}">
              <a16:creationId xmlns:a16="http://schemas.microsoft.com/office/drawing/2014/main" id="{E2E2F889-7317-43D1-8CA3-8E7B21109806}"/>
            </a:ext>
          </a:extLst>
        </xdr:cNvPr>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170180</xdr:rowOff>
    </xdr:from>
    <xdr:ext cx="469900" cy="259080"/>
    <xdr:sp macro="" textlink="">
      <xdr:nvSpPr>
        <xdr:cNvPr id="597" name="【保健センター・保健所】&#10;一人当たり面積平均値テキスト">
          <a:extLst>
            <a:ext uri="{FF2B5EF4-FFF2-40B4-BE49-F238E27FC236}">
              <a16:creationId xmlns:a16="http://schemas.microsoft.com/office/drawing/2014/main" id="{745043F7-9931-49AE-929A-08BD02145EDE}"/>
            </a:ext>
          </a:extLst>
        </xdr:cNvPr>
        <xdr:cNvSpPr txBox="1"/>
      </xdr:nvSpPr>
      <xdr:spPr>
        <a:xfrm>
          <a:off x="22199600" y="10457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598" name="フローチャート: 判断 597">
          <a:extLst>
            <a:ext uri="{FF2B5EF4-FFF2-40B4-BE49-F238E27FC236}">
              <a16:creationId xmlns:a16="http://schemas.microsoft.com/office/drawing/2014/main" id="{03B3BB98-F596-4EAD-8C16-455996DB86AB}"/>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9" name="フローチャート: 判断 598">
          <a:extLst>
            <a:ext uri="{FF2B5EF4-FFF2-40B4-BE49-F238E27FC236}">
              <a16:creationId xmlns:a16="http://schemas.microsoft.com/office/drawing/2014/main" id="{6FA04E05-335C-4E5E-8441-25A6239BB5E8}"/>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00" name="フローチャート: 判断 599">
          <a:extLst>
            <a:ext uri="{FF2B5EF4-FFF2-40B4-BE49-F238E27FC236}">
              <a16:creationId xmlns:a16="http://schemas.microsoft.com/office/drawing/2014/main" id="{3BCAFA92-FECB-4B05-9694-56263D1DC6AB}"/>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1" name="フローチャート: 判断 600">
          <a:extLst>
            <a:ext uri="{FF2B5EF4-FFF2-40B4-BE49-F238E27FC236}">
              <a16:creationId xmlns:a16="http://schemas.microsoft.com/office/drawing/2014/main" id="{1DC56FEC-7703-4673-9F0B-16FA28F919EC}"/>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2" name="フローチャート: 判断 601">
          <a:extLst>
            <a:ext uri="{FF2B5EF4-FFF2-40B4-BE49-F238E27FC236}">
              <a16:creationId xmlns:a16="http://schemas.microsoft.com/office/drawing/2014/main" id="{4D9CD2B5-EB84-432A-B0C4-1374CB23B05A}"/>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3" name="テキスト ボックス 602">
          <a:extLst>
            <a:ext uri="{FF2B5EF4-FFF2-40B4-BE49-F238E27FC236}">
              <a16:creationId xmlns:a16="http://schemas.microsoft.com/office/drawing/2014/main" id="{F739CDD2-A3F1-446B-AB8C-3E85DE6D450B}"/>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4" name="テキスト ボックス 603">
          <a:extLst>
            <a:ext uri="{FF2B5EF4-FFF2-40B4-BE49-F238E27FC236}">
              <a16:creationId xmlns:a16="http://schemas.microsoft.com/office/drawing/2014/main" id="{09EAB798-B0DF-498A-8885-922A9C19ACC1}"/>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5" name="テキスト ボックス 604">
          <a:extLst>
            <a:ext uri="{FF2B5EF4-FFF2-40B4-BE49-F238E27FC236}">
              <a16:creationId xmlns:a16="http://schemas.microsoft.com/office/drawing/2014/main" id="{87DC3767-4480-4FAD-9820-EFD6A78DE435}"/>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6" name="テキスト ボックス 605">
          <a:extLst>
            <a:ext uri="{FF2B5EF4-FFF2-40B4-BE49-F238E27FC236}">
              <a16:creationId xmlns:a16="http://schemas.microsoft.com/office/drawing/2014/main" id="{B83F71ED-6ADC-4DA4-B5ED-B42159ED8ADF}"/>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07" name="テキスト ボックス 606">
          <a:extLst>
            <a:ext uri="{FF2B5EF4-FFF2-40B4-BE49-F238E27FC236}">
              <a16:creationId xmlns:a16="http://schemas.microsoft.com/office/drawing/2014/main" id="{C8C759E9-D11B-47E9-906C-455CE8DB9E8A}"/>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608" name="楕円 607">
          <a:extLst>
            <a:ext uri="{FF2B5EF4-FFF2-40B4-BE49-F238E27FC236}">
              <a16:creationId xmlns:a16="http://schemas.microsoft.com/office/drawing/2014/main" id="{3A92567D-7D3C-43D9-A0CB-DB89903A7B21}"/>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106680</xdr:rowOff>
    </xdr:from>
    <xdr:ext cx="469900" cy="259080"/>
    <xdr:sp macro="" textlink="">
      <xdr:nvSpPr>
        <xdr:cNvPr id="609" name="【保健センター・保健所】&#10;一人当たり面積該当値テキスト">
          <a:extLst>
            <a:ext uri="{FF2B5EF4-FFF2-40B4-BE49-F238E27FC236}">
              <a16:creationId xmlns:a16="http://schemas.microsoft.com/office/drawing/2014/main" id="{B7FA0F19-AF90-417E-AA82-3C8A42DC774C}"/>
            </a:ext>
          </a:extLst>
        </xdr:cNvPr>
        <xdr:cNvSpPr txBox="1"/>
      </xdr:nvSpPr>
      <xdr:spPr>
        <a:xfrm>
          <a:off x="22199600" y="1073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0" name="楕円 609">
          <a:extLst>
            <a:ext uri="{FF2B5EF4-FFF2-40B4-BE49-F238E27FC236}">
              <a16:creationId xmlns:a16="http://schemas.microsoft.com/office/drawing/2014/main" id="{58F914D9-1ACB-4896-9D62-DB33C39D6AF1}"/>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611" name="直線コネクタ 610">
          <a:extLst>
            <a:ext uri="{FF2B5EF4-FFF2-40B4-BE49-F238E27FC236}">
              <a16:creationId xmlns:a16="http://schemas.microsoft.com/office/drawing/2014/main" id="{704CCE52-E234-4044-9283-5C3840578254}"/>
            </a:ext>
          </a:extLst>
        </xdr:cNvPr>
        <xdr:cNvCxnSpPr/>
      </xdr:nvCxnSpPr>
      <xdr:spPr>
        <a:xfrm flipV="1">
          <a:off x="21323300" y="10808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2" name="楕円 611">
          <a:extLst>
            <a:ext uri="{FF2B5EF4-FFF2-40B4-BE49-F238E27FC236}">
              <a16:creationId xmlns:a16="http://schemas.microsoft.com/office/drawing/2014/main" id="{7F185325-54E1-49E8-A488-7A1F0BCB6212}"/>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13" name="直線コネクタ 612">
          <a:extLst>
            <a:ext uri="{FF2B5EF4-FFF2-40B4-BE49-F238E27FC236}">
              <a16:creationId xmlns:a16="http://schemas.microsoft.com/office/drawing/2014/main" id="{A53727AF-FF07-4A85-A551-5974DCC7B4B7}"/>
            </a:ext>
          </a:extLst>
        </xdr:cNvPr>
        <xdr:cNvCxnSpPr/>
      </xdr:nvCxnSpPr>
      <xdr:spPr>
        <a:xfrm>
          <a:off x="20434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614" name="楕円 613">
          <a:extLst>
            <a:ext uri="{FF2B5EF4-FFF2-40B4-BE49-F238E27FC236}">
              <a16:creationId xmlns:a16="http://schemas.microsoft.com/office/drawing/2014/main" id="{64C97218-C170-4E5D-98BC-B844BD2CEA76}"/>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615" name="直線コネクタ 614">
          <a:extLst>
            <a:ext uri="{FF2B5EF4-FFF2-40B4-BE49-F238E27FC236}">
              <a16:creationId xmlns:a16="http://schemas.microsoft.com/office/drawing/2014/main" id="{6918615A-9C12-4201-B365-3074FCF7FBD1}"/>
            </a:ext>
          </a:extLst>
        </xdr:cNvPr>
        <xdr:cNvCxnSpPr/>
      </xdr:nvCxnSpPr>
      <xdr:spPr>
        <a:xfrm flipV="1">
          <a:off x="19545300" y="1081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616" name="楕円 615">
          <a:extLst>
            <a:ext uri="{FF2B5EF4-FFF2-40B4-BE49-F238E27FC236}">
              <a16:creationId xmlns:a16="http://schemas.microsoft.com/office/drawing/2014/main" id="{7343C78A-80A2-40A5-8B9B-288FAF57A79F}"/>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617" name="直線コネクタ 616">
          <a:extLst>
            <a:ext uri="{FF2B5EF4-FFF2-40B4-BE49-F238E27FC236}">
              <a16:creationId xmlns:a16="http://schemas.microsoft.com/office/drawing/2014/main" id="{F6FB3F3C-678B-48FA-BDDB-BF33FE738331}"/>
            </a:ext>
          </a:extLst>
        </xdr:cNvPr>
        <xdr:cNvCxnSpPr/>
      </xdr:nvCxnSpPr>
      <xdr:spPr>
        <a:xfrm flipV="1">
          <a:off x="18656300" y="10816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59690</xdr:rowOff>
    </xdr:from>
    <xdr:ext cx="469900" cy="259080"/>
    <xdr:sp macro="" textlink="">
      <xdr:nvSpPr>
        <xdr:cNvPr id="618" name="n_1aveValue【保健センター・保健所】&#10;一人当たり面積">
          <a:extLst>
            <a:ext uri="{FF2B5EF4-FFF2-40B4-BE49-F238E27FC236}">
              <a16:creationId xmlns:a16="http://schemas.microsoft.com/office/drawing/2014/main" id="{6D679856-5044-45A4-837D-039F77D6A4BD}"/>
            </a:ext>
          </a:extLst>
        </xdr:cNvPr>
        <xdr:cNvSpPr txBox="1"/>
      </xdr:nvSpPr>
      <xdr:spPr>
        <a:xfrm>
          <a:off x="21075650" y="1034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67310</xdr:rowOff>
    </xdr:from>
    <xdr:ext cx="467995" cy="259080"/>
    <xdr:sp macro="" textlink="">
      <xdr:nvSpPr>
        <xdr:cNvPr id="619" name="n_2aveValue【保健センター・保健所】&#10;一人当たり面積">
          <a:extLst>
            <a:ext uri="{FF2B5EF4-FFF2-40B4-BE49-F238E27FC236}">
              <a16:creationId xmlns:a16="http://schemas.microsoft.com/office/drawing/2014/main" id="{C4B9A145-21AD-4D16-B49A-0AA044ED2A99}"/>
            </a:ext>
          </a:extLst>
        </xdr:cNvPr>
        <xdr:cNvSpPr txBox="1"/>
      </xdr:nvSpPr>
      <xdr:spPr>
        <a:xfrm>
          <a:off x="20199350" y="10354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93980</xdr:rowOff>
    </xdr:from>
    <xdr:ext cx="467995" cy="259080"/>
    <xdr:sp macro="" textlink="">
      <xdr:nvSpPr>
        <xdr:cNvPr id="620" name="n_3aveValue【保健センター・保健所】&#10;一人当たり面積">
          <a:extLst>
            <a:ext uri="{FF2B5EF4-FFF2-40B4-BE49-F238E27FC236}">
              <a16:creationId xmlns:a16="http://schemas.microsoft.com/office/drawing/2014/main" id="{0A6C716E-FC70-40CE-A0F6-3241FFE237B7}"/>
            </a:ext>
          </a:extLst>
        </xdr:cNvPr>
        <xdr:cNvSpPr txBox="1"/>
      </xdr:nvSpPr>
      <xdr:spPr>
        <a:xfrm>
          <a:off x="19310350" y="10380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128270</xdr:rowOff>
    </xdr:from>
    <xdr:ext cx="467995" cy="259080"/>
    <xdr:sp macro="" textlink="">
      <xdr:nvSpPr>
        <xdr:cNvPr id="621" name="n_4aveValue【保健センター・保健所】&#10;一人当たり面積">
          <a:extLst>
            <a:ext uri="{FF2B5EF4-FFF2-40B4-BE49-F238E27FC236}">
              <a16:creationId xmlns:a16="http://schemas.microsoft.com/office/drawing/2014/main" id="{AF9EC379-CC9D-4C6C-9DAD-A44B2A52C049}"/>
            </a:ext>
          </a:extLst>
        </xdr:cNvPr>
        <xdr:cNvSpPr txBox="1"/>
      </xdr:nvSpPr>
      <xdr:spPr>
        <a:xfrm>
          <a:off x="18421350" y="10415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53340</xdr:rowOff>
    </xdr:from>
    <xdr:ext cx="469900" cy="257175"/>
    <xdr:sp macro="" textlink="">
      <xdr:nvSpPr>
        <xdr:cNvPr id="622" name="n_1mainValue【保健センター・保健所】&#10;一人当たり面積">
          <a:extLst>
            <a:ext uri="{FF2B5EF4-FFF2-40B4-BE49-F238E27FC236}">
              <a16:creationId xmlns:a16="http://schemas.microsoft.com/office/drawing/2014/main" id="{C4A44309-8A30-4AF8-8E80-DA7BD7B416C3}"/>
            </a:ext>
          </a:extLst>
        </xdr:cNvPr>
        <xdr:cNvSpPr txBox="1"/>
      </xdr:nvSpPr>
      <xdr:spPr>
        <a:xfrm>
          <a:off x="21075650" y="108546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53340</xdr:rowOff>
    </xdr:from>
    <xdr:ext cx="467995" cy="257175"/>
    <xdr:sp macro="" textlink="">
      <xdr:nvSpPr>
        <xdr:cNvPr id="623" name="n_2mainValue【保健センター・保健所】&#10;一人当たり面積">
          <a:extLst>
            <a:ext uri="{FF2B5EF4-FFF2-40B4-BE49-F238E27FC236}">
              <a16:creationId xmlns:a16="http://schemas.microsoft.com/office/drawing/2014/main" id="{175779DE-FB7C-4AAE-8430-9390F8705611}"/>
            </a:ext>
          </a:extLst>
        </xdr:cNvPr>
        <xdr:cNvSpPr txBox="1"/>
      </xdr:nvSpPr>
      <xdr:spPr>
        <a:xfrm>
          <a:off x="20199350" y="10854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57150</xdr:rowOff>
    </xdr:from>
    <xdr:ext cx="467995" cy="259080"/>
    <xdr:sp macro="" textlink="">
      <xdr:nvSpPr>
        <xdr:cNvPr id="624" name="n_3mainValue【保健センター・保健所】&#10;一人当たり面積">
          <a:extLst>
            <a:ext uri="{FF2B5EF4-FFF2-40B4-BE49-F238E27FC236}">
              <a16:creationId xmlns:a16="http://schemas.microsoft.com/office/drawing/2014/main" id="{22E35B42-0306-4B20-A7D3-0FCBAD9E11A6}"/>
            </a:ext>
          </a:extLst>
        </xdr:cNvPr>
        <xdr:cNvSpPr txBox="1"/>
      </xdr:nvSpPr>
      <xdr:spPr>
        <a:xfrm>
          <a:off x="19310350" y="10858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60960</xdr:rowOff>
    </xdr:from>
    <xdr:ext cx="467995" cy="259080"/>
    <xdr:sp macro="" textlink="">
      <xdr:nvSpPr>
        <xdr:cNvPr id="625" name="n_4mainValue【保健センター・保健所】&#10;一人当たり面積">
          <a:extLst>
            <a:ext uri="{FF2B5EF4-FFF2-40B4-BE49-F238E27FC236}">
              <a16:creationId xmlns:a16="http://schemas.microsoft.com/office/drawing/2014/main" id="{D1D466E1-DA69-42D8-BC73-0A4AAB5B0AD8}"/>
            </a:ext>
          </a:extLst>
        </xdr:cNvPr>
        <xdr:cNvSpPr txBox="1"/>
      </xdr:nvSpPr>
      <xdr:spPr>
        <a:xfrm>
          <a:off x="18421350" y="10862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3045D6D7-8804-479B-9211-F5D8BA9C36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054E252-5D17-4B57-B066-6282AFC30FCE}"/>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7F4525E-2C38-4D10-9EE8-CEC72DE5A279}"/>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A1FD245-60D4-43B2-9CFE-08D4C70ED9A4}"/>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545F7EB-14E9-48E0-B1BE-02BD4BB99321}"/>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22C85B2-1089-4C32-9CE1-EC699A9AAAEE}"/>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5B0D5F3-EF87-4613-81FA-B5AF68B686BD}"/>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70A091B-3BAC-4E05-9E36-B71501204DAE}"/>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4" name="テキスト ボックス 633">
          <a:extLst>
            <a:ext uri="{FF2B5EF4-FFF2-40B4-BE49-F238E27FC236}">
              <a16:creationId xmlns:a16="http://schemas.microsoft.com/office/drawing/2014/main" id="{4AD34A4B-668B-4731-87D3-A377FDB37CEF}"/>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8B210FB2-39E1-456B-82CB-A603CC5C60AF}"/>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6" name="テキスト ボックス 635">
          <a:extLst>
            <a:ext uri="{FF2B5EF4-FFF2-40B4-BE49-F238E27FC236}">
              <a16:creationId xmlns:a16="http://schemas.microsoft.com/office/drawing/2014/main" id="{9381E79C-A492-48B7-A31E-5E08332E5FC8}"/>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A47428C9-B8B6-462D-91D8-EA8D8F70580D}"/>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8" name="テキスト ボックス 637">
          <a:extLst>
            <a:ext uri="{FF2B5EF4-FFF2-40B4-BE49-F238E27FC236}">
              <a16:creationId xmlns:a16="http://schemas.microsoft.com/office/drawing/2014/main" id="{0FDB8617-D099-4AE9-9D2D-235F0BA01283}"/>
            </a:ext>
          </a:extLst>
        </xdr:cNvPr>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325957BC-1C20-4518-96E7-C88927395E42}"/>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0" name="テキスト ボックス 639">
          <a:extLst>
            <a:ext uri="{FF2B5EF4-FFF2-40B4-BE49-F238E27FC236}">
              <a16:creationId xmlns:a16="http://schemas.microsoft.com/office/drawing/2014/main" id="{14ECD5AF-CB85-435B-A0E3-4470F06CA252}"/>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1456600A-25B8-4847-96C5-C72EE9804805}"/>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2" name="テキスト ボックス 641">
          <a:extLst>
            <a:ext uri="{FF2B5EF4-FFF2-40B4-BE49-F238E27FC236}">
              <a16:creationId xmlns:a16="http://schemas.microsoft.com/office/drawing/2014/main" id="{FBDC63AE-A0FF-413A-96EF-824812C634A1}"/>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BA7D2E24-210B-4D3B-8606-33C6EF060C8F}"/>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4" name="テキスト ボックス 643">
          <a:extLst>
            <a:ext uri="{FF2B5EF4-FFF2-40B4-BE49-F238E27FC236}">
              <a16:creationId xmlns:a16="http://schemas.microsoft.com/office/drawing/2014/main" id="{2D0175B0-03AE-4F89-AFAE-F1BFA378F881}"/>
            </a:ext>
          </a:extLst>
        </xdr:cNvPr>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7CB73C4C-AA37-44ED-929D-F52A2A2E56F8}"/>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6" name="テキスト ボックス 645">
          <a:extLst>
            <a:ext uri="{FF2B5EF4-FFF2-40B4-BE49-F238E27FC236}">
              <a16:creationId xmlns:a16="http://schemas.microsoft.com/office/drawing/2014/main" id="{C180FE00-1921-406F-8C1B-A75513925876}"/>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B5D5AC1-A99A-4A59-B8C2-F297497CFBAE}"/>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48" name="テキスト ボックス 647">
          <a:extLst>
            <a:ext uri="{FF2B5EF4-FFF2-40B4-BE49-F238E27FC236}">
              <a16:creationId xmlns:a16="http://schemas.microsoft.com/office/drawing/2014/main" id="{EEF4A7E7-F30B-4A55-9299-C69B28990DF0}"/>
            </a:ext>
          </a:extLst>
        </xdr:cNvPr>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FC976CA4-30AD-41AE-903E-D14D94389F21}"/>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7620</xdr:rowOff>
    </xdr:from>
    <xdr:to>
      <xdr:col>85</xdr:col>
      <xdr:colOff>126365</xdr:colOff>
      <xdr:row>86</xdr:row>
      <xdr:rowOff>13335</xdr:rowOff>
    </xdr:to>
    <xdr:cxnSp macro="">
      <xdr:nvCxnSpPr>
        <xdr:cNvPr id="650" name="直線コネクタ 649">
          <a:extLst>
            <a:ext uri="{FF2B5EF4-FFF2-40B4-BE49-F238E27FC236}">
              <a16:creationId xmlns:a16="http://schemas.microsoft.com/office/drawing/2014/main" id="{26C2BD6B-6264-4F56-8139-9C6F90FF5019}"/>
            </a:ext>
          </a:extLst>
        </xdr:cNvPr>
        <xdr:cNvCxnSpPr/>
      </xdr:nvCxnSpPr>
      <xdr:spPr>
        <a:xfrm flipV="1">
          <a:off x="16318865" y="1338072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17780</xdr:rowOff>
    </xdr:from>
    <xdr:ext cx="405130" cy="257175"/>
    <xdr:sp macro="" textlink="">
      <xdr:nvSpPr>
        <xdr:cNvPr id="651" name="【消防施設】&#10;有形固定資産減価償却率最小値テキスト">
          <a:extLst>
            <a:ext uri="{FF2B5EF4-FFF2-40B4-BE49-F238E27FC236}">
              <a16:creationId xmlns:a16="http://schemas.microsoft.com/office/drawing/2014/main" id="{C49488B1-ED53-4DCC-B106-311F331E4FD5}"/>
            </a:ext>
          </a:extLst>
        </xdr:cNvPr>
        <xdr:cNvSpPr txBox="1"/>
      </xdr:nvSpPr>
      <xdr:spPr>
        <a:xfrm>
          <a:off x="16357600" y="147624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13335</xdr:rowOff>
    </xdr:from>
    <xdr:to>
      <xdr:col>86</xdr:col>
      <xdr:colOff>25400</xdr:colOff>
      <xdr:row>86</xdr:row>
      <xdr:rowOff>13335</xdr:rowOff>
    </xdr:to>
    <xdr:cxnSp macro="">
      <xdr:nvCxnSpPr>
        <xdr:cNvPr id="652" name="直線コネクタ 651">
          <a:extLst>
            <a:ext uri="{FF2B5EF4-FFF2-40B4-BE49-F238E27FC236}">
              <a16:creationId xmlns:a16="http://schemas.microsoft.com/office/drawing/2014/main" id="{4848E934-E1F8-44F7-915A-91620A7F5263}"/>
            </a:ext>
          </a:extLst>
        </xdr:cNvPr>
        <xdr:cNvCxnSpPr/>
      </xdr:nvCxnSpPr>
      <xdr:spPr>
        <a:xfrm>
          <a:off x="16230600" y="1475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125730</xdr:rowOff>
    </xdr:from>
    <xdr:ext cx="405130" cy="259080"/>
    <xdr:sp macro="" textlink="">
      <xdr:nvSpPr>
        <xdr:cNvPr id="653" name="【消防施設】&#10;有形固定資産減価償却率最大値テキスト">
          <a:extLst>
            <a:ext uri="{FF2B5EF4-FFF2-40B4-BE49-F238E27FC236}">
              <a16:creationId xmlns:a16="http://schemas.microsoft.com/office/drawing/2014/main" id="{8BC5C789-3BF0-4749-B492-0993407325B7}"/>
            </a:ext>
          </a:extLst>
        </xdr:cNvPr>
        <xdr:cNvSpPr txBox="1"/>
      </xdr:nvSpPr>
      <xdr:spPr>
        <a:xfrm>
          <a:off x="16357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54" name="直線コネクタ 653">
          <a:extLst>
            <a:ext uri="{FF2B5EF4-FFF2-40B4-BE49-F238E27FC236}">
              <a16:creationId xmlns:a16="http://schemas.microsoft.com/office/drawing/2014/main" id="{147B2451-1663-4B9D-93B5-7B4A87A09B68}"/>
            </a:ext>
          </a:extLst>
        </xdr:cNvPr>
        <xdr:cNvCxnSpPr/>
      </xdr:nvCxnSpPr>
      <xdr:spPr>
        <a:xfrm>
          <a:off x="16230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164465</xdr:rowOff>
    </xdr:from>
    <xdr:ext cx="405130" cy="259080"/>
    <xdr:sp macro="" textlink="">
      <xdr:nvSpPr>
        <xdr:cNvPr id="655" name="【消防施設】&#10;有形固定資産減価償却率平均値テキスト">
          <a:extLst>
            <a:ext uri="{FF2B5EF4-FFF2-40B4-BE49-F238E27FC236}">
              <a16:creationId xmlns:a16="http://schemas.microsoft.com/office/drawing/2014/main" id="{43A3F17A-803D-4CE7-8B0F-82185241A26A}"/>
            </a:ext>
          </a:extLst>
        </xdr:cNvPr>
        <xdr:cNvSpPr txBox="1"/>
      </xdr:nvSpPr>
      <xdr:spPr>
        <a:xfrm>
          <a:off x="16357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56" name="フローチャート: 判断 655">
          <a:extLst>
            <a:ext uri="{FF2B5EF4-FFF2-40B4-BE49-F238E27FC236}">
              <a16:creationId xmlns:a16="http://schemas.microsoft.com/office/drawing/2014/main" id="{96E2442D-97C8-4366-BB1F-30385FDA6EF7}"/>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657" name="フローチャート: 判断 656">
          <a:extLst>
            <a:ext uri="{FF2B5EF4-FFF2-40B4-BE49-F238E27FC236}">
              <a16:creationId xmlns:a16="http://schemas.microsoft.com/office/drawing/2014/main" id="{C5C13DDD-85E2-49DF-B0B4-7510E5E9908E}"/>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658" name="フローチャート: 判断 657">
          <a:extLst>
            <a:ext uri="{FF2B5EF4-FFF2-40B4-BE49-F238E27FC236}">
              <a16:creationId xmlns:a16="http://schemas.microsoft.com/office/drawing/2014/main" id="{C5D8FE47-4F48-4BA0-B1A2-0E2B8F72F846}"/>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40640</xdr:rowOff>
    </xdr:from>
    <xdr:to>
      <xdr:col>72</xdr:col>
      <xdr:colOff>38100</xdr:colOff>
      <xdr:row>82</xdr:row>
      <xdr:rowOff>142240</xdr:rowOff>
    </xdr:to>
    <xdr:sp macro="" textlink="">
      <xdr:nvSpPr>
        <xdr:cNvPr id="659" name="フローチャート: 判断 658">
          <a:extLst>
            <a:ext uri="{FF2B5EF4-FFF2-40B4-BE49-F238E27FC236}">
              <a16:creationId xmlns:a16="http://schemas.microsoft.com/office/drawing/2014/main" id="{F267BF2E-F9EF-45DB-BE08-4CAA2A4B848E}"/>
            </a:ext>
          </a:extLst>
        </xdr:cNvPr>
        <xdr:cNvSpPr/>
      </xdr:nvSpPr>
      <xdr:spPr>
        <a:xfrm>
          <a:off x="13652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60" name="フローチャート: 判断 659">
          <a:extLst>
            <a:ext uri="{FF2B5EF4-FFF2-40B4-BE49-F238E27FC236}">
              <a16:creationId xmlns:a16="http://schemas.microsoft.com/office/drawing/2014/main" id="{53E5C2B3-BC73-46E1-950A-442F49C14B46}"/>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FA2CF7E1-7B53-46EB-8E44-4E4731F876A7}"/>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48DB0B7A-8ACF-45CB-8C9D-7677A610C6CE}"/>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4ECB140C-9788-475C-B910-2107BE7B7EDD}"/>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30B4269-35DF-4F0A-96D7-9200D3CAD93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226E77E1-47F9-45DA-AFDF-A1025E521091}"/>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114935</xdr:rowOff>
    </xdr:from>
    <xdr:to>
      <xdr:col>85</xdr:col>
      <xdr:colOff>177800</xdr:colOff>
      <xdr:row>86</xdr:row>
      <xdr:rowOff>45085</xdr:rowOff>
    </xdr:to>
    <xdr:sp macro="" textlink="">
      <xdr:nvSpPr>
        <xdr:cNvPr id="666" name="楕円 665">
          <a:extLst>
            <a:ext uri="{FF2B5EF4-FFF2-40B4-BE49-F238E27FC236}">
              <a16:creationId xmlns:a16="http://schemas.microsoft.com/office/drawing/2014/main" id="{ABDD7FCB-004C-43F1-B42F-82662D481065}"/>
            </a:ext>
          </a:extLst>
        </xdr:cNvPr>
        <xdr:cNvSpPr/>
      </xdr:nvSpPr>
      <xdr:spPr>
        <a:xfrm>
          <a:off x="162687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29845</xdr:rowOff>
    </xdr:from>
    <xdr:ext cx="405130" cy="257175"/>
    <xdr:sp macro="" textlink="">
      <xdr:nvSpPr>
        <xdr:cNvPr id="667" name="【消防施設】&#10;有形固定資産減価償却率該当値テキスト">
          <a:extLst>
            <a:ext uri="{FF2B5EF4-FFF2-40B4-BE49-F238E27FC236}">
              <a16:creationId xmlns:a16="http://schemas.microsoft.com/office/drawing/2014/main" id="{450BA35F-FF69-499D-9601-5D5AF803E295}"/>
            </a:ext>
          </a:extLst>
        </xdr:cNvPr>
        <xdr:cNvSpPr txBox="1"/>
      </xdr:nvSpPr>
      <xdr:spPr>
        <a:xfrm>
          <a:off x="16357600" y="146030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114935</xdr:rowOff>
    </xdr:from>
    <xdr:to>
      <xdr:col>81</xdr:col>
      <xdr:colOff>101600</xdr:colOff>
      <xdr:row>86</xdr:row>
      <xdr:rowOff>45085</xdr:rowOff>
    </xdr:to>
    <xdr:sp macro="" textlink="">
      <xdr:nvSpPr>
        <xdr:cNvPr id="668" name="楕円 667">
          <a:extLst>
            <a:ext uri="{FF2B5EF4-FFF2-40B4-BE49-F238E27FC236}">
              <a16:creationId xmlns:a16="http://schemas.microsoft.com/office/drawing/2014/main" id="{E97370F2-5958-4E63-828D-1671E323BA60}"/>
            </a:ext>
          </a:extLst>
        </xdr:cNvPr>
        <xdr:cNvSpPr/>
      </xdr:nvSpPr>
      <xdr:spPr>
        <a:xfrm>
          <a:off x="15430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166370</xdr:rowOff>
    </xdr:from>
    <xdr:to>
      <xdr:col>85</xdr:col>
      <xdr:colOff>127000</xdr:colOff>
      <xdr:row>85</xdr:row>
      <xdr:rowOff>166370</xdr:rowOff>
    </xdr:to>
    <xdr:cxnSp macro="">
      <xdr:nvCxnSpPr>
        <xdr:cNvPr id="669" name="直線コネクタ 668">
          <a:extLst>
            <a:ext uri="{FF2B5EF4-FFF2-40B4-BE49-F238E27FC236}">
              <a16:creationId xmlns:a16="http://schemas.microsoft.com/office/drawing/2014/main" id="{9E2C36D2-B651-4AB5-AA30-B154875569FA}"/>
            </a:ext>
          </a:extLst>
        </xdr:cNvPr>
        <xdr:cNvCxnSpPr/>
      </xdr:nvCxnSpPr>
      <xdr:spPr>
        <a:xfrm>
          <a:off x="154813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40640</xdr:rowOff>
    </xdr:from>
    <xdr:to>
      <xdr:col>76</xdr:col>
      <xdr:colOff>165100</xdr:colOff>
      <xdr:row>85</xdr:row>
      <xdr:rowOff>142240</xdr:rowOff>
    </xdr:to>
    <xdr:sp macro="" textlink="">
      <xdr:nvSpPr>
        <xdr:cNvPr id="670" name="楕円 669">
          <a:extLst>
            <a:ext uri="{FF2B5EF4-FFF2-40B4-BE49-F238E27FC236}">
              <a16:creationId xmlns:a16="http://schemas.microsoft.com/office/drawing/2014/main" id="{B9E9BDD5-C0F8-45B4-B244-779B0004D350}"/>
            </a:ext>
          </a:extLst>
        </xdr:cNvPr>
        <xdr:cNvSpPr/>
      </xdr:nvSpPr>
      <xdr:spPr>
        <a:xfrm>
          <a:off x="14541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91440</xdr:rowOff>
    </xdr:from>
    <xdr:to>
      <xdr:col>81</xdr:col>
      <xdr:colOff>50800</xdr:colOff>
      <xdr:row>85</xdr:row>
      <xdr:rowOff>166370</xdr:rowOff>
    </xdr:to>
    <xdr:cxnSp macro="">
      <xdr:nvCxnSpPr>
        <xdr:cNvPr id="671" name="直線コネクタ 670">
          <a:extLst>
            <a:ext uri="{FF2B5EF4-FFF2-40B4-BE49-F238E27FC236}">
              <a16:creationId xmlns:a16="http://schemas.microsoft.com/office/drawing/2014/main" id="{82407648-737E-43DF-B04B-30A44634E805}"/>
            </a:ext>
          </a:extLst>
        </xdr:cNvPr>
        <xdr:cNvCxnSpPr/>
      </xdr:nvCxnSpPr>
      <xdr:spPr>
        <a:xfrm>
          <a:off x="14592300" y="146646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4445</xdr:rowOff>
    </xdr:from>
    <xdr:to>
      <xdr:col>72</xdr:col>
      <xdr:colOff>38100</xdr:colOff>
      <xdr:row>85</xdr:row>
      <xdr:rowOff>106045</xdr:rowOff>
    </xdr:to>
    <xdr:sp macro="" textlink="">
      <xdr:nvSpPr>
        <xdr:cNvPr id="672" name="楕円 671">
          <a:extLst>
            <a:ext uri="{FF2B5EF4-FFF2-40B4-BE49-F238E27FC236}">
              <a16:creationId xmlns:a16="http://schemas.microsoft.com/office/drawing/2014/main" id="{D05B375B-96E3-49D9-89D2-F9D37DBE0DA8}"/>
            </a:ext>
          </a:extLst>
        </xdr:cNvPr>
        <xdr:cNvSpPr/>
      </xdr:nvSpPr>
      <xdr:spPr>
        <a:xfrm>
          <a:off x="13652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55245</xdr:rowOff>
    </xdr:from>
    <xdr:to>
      <xdr:col>76</xdr:col>
      <xdr:colOff>114300</xdr:colOff>
      <xdr:row>85</xdr:row>
      <xdr:rowOff>91440</xdr:rowOff>
    </xdr:to>
    <xdr:cxnSp macro="">
      <xdr:nvCxnSpPr>
        <xdr:cNvPr id="673" name="直線コネクタ 672">
          <a:extLst>
            <a:ext uri="{FF2B5EF4-FFF2-40B4-BE49-F238E27FC236}">
              <a16:creationId xmlns:a16="http://schemas.microsoft.com/office/drawing/2014/main" id="{E4EB95C4-CA97-4E46-B87F-B8890A81FDDE}"/>
            </a:ext>
          </a:extLst>
        </xdr:cNvPr>
        <xdr:cNvCxnSpPr/>
      </xdr:nvCxnSpPr>
      <xdr:spPr>
        <a:xfrm>
          <a:off x="13703300" y="146284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139700</xdr:rowOff>
    </xdr:from>
    <xdr:to>
      <xdr:col>67</xdr:col>
      <xdr:colOff>101600</xdr:colOff>
      <xdr:row>85</xdr:row>
      <xdr:rowOff>69850</xdr:rowOff>
    </xdr:to>
    <xdr:sp macro="" textlink="">
      <xdr:nvSpPr>
        <xdr:cNvPr id="674" name="楕円 673">
          <a:extLst>
            <a:ext uri="{FF2B5EF4-FFF2-40B4-BE49-F238E27FC236}">
              <a16:creationId xmlns:a16="http://schemas.microsoft.com/office/drawing/2014/main" id="{C15BE9E9-1E06-48EF-A11B-DA675C76B73F}"/>
            </a:ext>
          </a:extLst>
        </xdr:cNvPr>
        <xdr:cNvSpPr/>
      </xdr:nvSpPr>
      <xdr:spPr>
        <a:xfrm>
          <a:off x="1276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19050</xdr:rowOff>
    </xdr:from>
    <xdr:to>
      <xdr:col>71</xdr:col>
      <xdr:colOff>177800</xdr:colOff>
      <xdr:row>85</xdr:row>
      <xdr:rowOff>55245</xdr:rowOff>
    </xdr:to>
    <xdr:cxnSp macro="">
      <xdr:nvCxnSpPr>
        <xdr:cNvPr id="675" name="直線コネクタ 674">
          <a:extLst>
            <a:ext uri="{FF2B5EF4-FFF2-40B4-BE49-F238E27FC236}">
              <a16:creationId xmlns:a16="http://schemas.microsoft.com/office/drawing/2014/main" id="{CADFBB1D-58E8-4F77-ABA7-086F046AE9B6}"/>
            </a:ext>
          </a:extLst>
        </xdr:cNvPr>
        <xdr:cNvCxnSpPr/>
      </xdr:nvCxnSpPr>
      <xdr:spPr>
        <a:xfrm>
          <a:off x="12814300" y="145923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67310</xdr:rowOff>
    </xdr:from>
    <xdr:ext cx="405130" cy="259080"/>
    <xdr:sp macro="" textlink="">
      <xdr:nvSpPr>
        <xdr:cNvPr id="676" name="n_1aveValue【消防施設】&#10;有形固定資産減価償却率">
          <a:extLst>
            <a:ext uri="{FF2B5EF4-FFF2-40B4-BE49-F238E27FC236}">
              <a16:creationId xmlns:a16="http://schemas.microsoft.com/office/drawing/2014/main" id="{BE7A017A-6242-475A-B6E5-61CB28AE5127}"/>
            </a:ext>
          </a:extLst>
        </xdr:cNvPr>
        <xdr:cNvSpPr txBox="1"/>
      </xdr:nvSpPr>
      <xdr:spPr>
        <a:xfrm>
          <a:off x="15266035" y="1395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38735</xdr:rowOff>
    </xdr:from>
    <xdr:ext cx="403225" cy="259080"/>
    <xdr:sp macro="" textlink="">
      <xdr:nvSpPr>
        <xdr:cNvPr id="677" name="n_2aveValue【消防施設】&#10;有形固定資産減価償却率">
          <a:extLst>
            <a:ext uri="{FF2B5EF4-FFF2-40B4-BE49-F238E27FC236}">
              <a16:creationId xmlns:a16="http://schemas.microsoft.com/office/drawing/2014/main" id="{EA09790A-20AA-4305-A1AD-558C7D58FF98}"/>
            </a:ext>
          </a:extLst>
        </xdr:cNvPr>
        <xdr:cNvSpPr txBox="1"/>
      </xdr:nvSpPr>
      <xdr:spPr>
        <a:xfrm>
          <a:off x="14389735" y="13926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158750</xdr:rowOff>
    </xdr:from>
    <xdr:ext cx="403225" cy="259080"/>
    <xdr:sp macro="" textlink="">
      <xdr:nvSpPr>
        <xdr:cNvPr id="678" name="n_3aveValue【消防施設】&#10;有形固定資産減価償却率">
          <a:extLst>
            <a:ext uri="{FF2B5EF4-FFF2-40B4-BE49-F238E27FC236}">
              <a16:creationId xmlns:a16="http://schemas.microsoft.com/office/drawing/2014/main" id="{F53973DA-E61D-478E-A457-409C4E498B45}"/>
            </a:ext>
          </a:extLst>
        </xdr:cNvPr>
        <xdr:cNvSpPr txBox="1"/>
      </xdr:nvSpPr>
      <xdr:spPr>
        <a:xfrm>
          <a:off x="13500735" y="13874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84455</xdr:rowOff>
    </xdr:from>
    <xdr:ext cx="403225" cy="259080"/>
    <xdr:sp macro="" textlink="">
      <xdr:nvSpPr>
        <xdr:cNvPr id="679" name="n_4aveValue【消防施設】&#10;有形固定資産減価償却率">
          <a:extLst>
            <a:ext uri="{FF2B5EF4-FFF2-40B4-BE49-F238E27FC236}">
              <a16:creationId xmlns:a16="http://schemas.microsoft.com/office/drawing/2014/main" id="{360E1261-B1D1-4197-B603-8B182EAD6E0F}"/>
            </a:ext>
          </a:extLst>
        </xdr:cNvPr>
        <xdr:cNvSpPr txBox="1"/>
      </xdr:nvSpPr>
      <xdr:spPr>
        <a:xfrm>
          <a:off x="12611735" y="13971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36195</xdr:rowOff>
    </xdr:from>
    <xdr:ext cx="405130" cy="259080"/>
    <xdr:sp macro="" textlink="">
      <xdr:nvSpPr>
        <xdr:cNvPr id="680" name="n_1mainValue【消防施設】&#10;有形固定資産減価償却率">
          <a:extLst>
            <a:ext uri="{FF2B5EF4-FFF2-40B4-BE49-F238E27FC236}">
              <a16:creationId xmlns:a16="http://schemas.microsoft.com/office/drawing/2014/main" id="{D2A33CA0-A52D-4F14-8F98-E6643AC97B8D}"/>
            </a:ext>
          </a:extLst>
        </xdr:cNvPr>
        <xdr:cNvSpPr txBox="1"/>
      </xdr:nvSpPr>
      <xdr:spPr>
        <a:xfrm>
          <a:off x="15266035" y="1478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133350</xdr:rowOff>
    </xdr:from>
    <xdr:ext cx="403225" cy="257175"/>
    <xdr:sp macro="" textlink="">
      <xdr:nvSpPr>
        <xdr:cNvPr id="681" name="n_2mainValue【消防施設】&#10;有形固定資産減価償却率">
          <a:extLst>
            <a:ext uri="{FF2B5EF4-FFF2-40B4-BE49-F238E27FC236}">
              <a16:creationId xmlns:a16="http://schemas.microsoft.com/office/drawing/2014/main" id="{C240A0D6-0F54-44C6-8DC1-742565DB2697}"/>
            </a:ext>
          </a:extLst>
        </xdr:cNvPr>
        <xdr:cNvSpPr txBox="1"/>
      </xdr:nvSpPr>
      <xdr:spPr>
        <a:xfrm>
          <a:off x="14389735" y="14706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97790</xdr:rowOff>
    </xdr:from>
    <xdr:ext cx="403225" cy="257175"/>
    <xdr:sp macro="" textlink="">
      <xdr:nvSpPr>
        <xdr:cNvPr id="682" name="n_3mainValue【消防施設】&#10;有形固定資産減価償却率">
          <a:extLst>
            <a:ext uri="{FF2B5EF4-FFF2-40B4-BE49-F238E27FC236}">
              <a16:creationId xmlns:a16="http://schemas.microsoft.com/office/drawing/2014/main" id="{2558ABFA-314A-425A-B60D-29CB2009FEA0}"/>
            </a:ext>
          </a:extLst>
        </xdr:cNvPr>
        <xdr:cNvSpPr txBox="1"/>
      </xdr:nvSpPr>
      <xdr:spPr>
        <a:xfrm>
          <a:off x="13500735" y="14671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60960</xdr:rowOff>
    </xdr:from>
    <xdr:ext cx="403225" cy="259080"/>
    <xdr:sp macro="" textlink="">
      <xdr:nvSpPr>
        <xdr:cNvPr id="683" name="n_4mainValue【消防施設】&#10;有形固定資産減価償却率">
          <a:extLst>
            <a:ext uri="{FF2B5EF4-FFF2-40B4-BE49-F238E27FC236}">
              <a16:creationId xmlns:a16="http://schemas.microsoft.com/office/drawing/2014/main" id="{9552E413-4748-492A-8FAF-9015908E9798}"/>
            </a:ext>
          </a:extLst>
        </xdr:cNvPr>
        <xdr:cNvSpPr txBox="1"/>
      </xdr:nvSpPr>
      <xdr:spPr>
        <a:xfrm>
          <a:off x="12611735" y="1463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B601B20-F1F6-4896-AF36-15AC7AB690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6E65F196-0164-4119-A949-50CF8D2C8985}"/>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E34D49D-8394-40F9-8712-BC1B2B3098E5}"/>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EA5AC80-4909-4E4C-A77D-4E3BFC88BF73}"/>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020C92A-914C-448D-ACD6-013268498F4F}"/>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A868476-3B9F-45EC-8EDB-891D23DA33D6}"/>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D58293E-96E5-44FC-83B0-770C6D59A566}"/>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7A243807-2BDD-4B74-B944-22D87A668BDB}"/>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2" name="テキスト ボックス 691">
          <a:extLst>
            <a:ext uri="{FF2B5EF4-FFF2-40B4-BE49-F238E27FC236}">
              <a16:creationId xmlns:a16="http://schemas.microsoft.com/office/drawing/2014/main" id="{25B3B87B-2281-457D-8B9E-4697915CB866}"/>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C1C4CF7-1A2E-4602-BB9D-C7B2CD431576}"/>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3C93255E-47E0-4DCE-8CF7-C6EFC102628E}"/>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95" name="テキスト ボックス 694">
          <a:extLst>
            <a:ext uri="{FF2B5EF4-FFF2-40B4-BE49-F238E27FC236}">
              <a16:creationId xmlns:a16="http://schemas.microsoft.com/office/drawing/2014/main" id="{61E9F064-E1A0-403F-AB98-65591ACE6C32}"/>
            </a:ext>
          </a:extLst>
        </xdr:cNvPr>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F6036221-5648-4904-A439-B550B307ED3D}"/>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97" name="テキスト ボックス 696">
          <a:extLst>
            <a:ext uri="{FF2B5EF4-FFF2-40B4-BE49-F238E27FC236}">
              <a16:creationId xmlns:a16="http://schemas.microsoft.com/office/drawing/2014/main" id="{1435DCF6-784C-474F-8327-BFC8145579D3}"/>
            </a:ext>
          </a:extLst>
        </xdr:cNvPr>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675C5C85-A742-4303-A1BF-BE89F515C675}"/>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699" name="テキスト ボックス 698">
          <a:extLst>
            <a:ext uri="{FF2B5EF4-FFF2-40B4-BE49-F238E27FC236}">
              <a16:creationId xmlns:a16="http://schemas.microsoft.com/office/drawing/2014/main" id="{A5DC4C70-96DF-465F-9578-1D66A1360989}"/>
            </a:ext>
          </a:extLst>
        </xdr:cNvPr>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2CF7CCF9-CFB5-4F7D-91FB-DE8D6B290AC7}"/>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701" name="テキスト ボックス 700">
          <a:extLst>
            <a:ext uri="{FF2B5EF4-FFF2-40B4-BE49-F238E27FC236}">
              <a16:creationId xmlns:a16="http://schemas.microsoft.com/office/drawing/2014/main" id="{DD03637B-A4B8-4C8A-8780-2D412E3C4367}"/>
            </a:ext>
          </a:extLst>
        </xdr:cNvPr>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F8CD3A48-32E6-478E-8A0F-2731422F8BE6}"/>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703" name="テキスト ボックス 702">
          <a:extLst>
            <a:ext uri="{FF2B5EF4-FFF2-40B4-BE49-F238E27FC236}">
              <a16:creationId xmlns:a16="http://schemas.microsoft.com/office/drawing/2014/main" id="{0487F839-2E68-4EA9-98D6-CE6542C95179}"/>
            </a:ext>
          </a:extLst>
        </xdr:cNvPr>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BF3FB0A9-1089-4EA0-B32D-7BE501A098E4}"/>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05" name="テキスト ボックス 704">
          <a:extLst>
            <a:ext uri="{FF2B5EF4-FFF2-40B4-BE49-F238E27FC236}">
              <a16:creationId xmlns:a16="http://schemas.microsoft.com/office/drawing/2014/main" id="{AE73F402-DCC0-4CB4-92C1-34DEADDA8292}"/>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B8FC2268-8A14-4DCA-86A5-383EAE0E3782}"/>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27940</xdr:rowOff>
    </xdr:from>
    <xdr:to>
      <xdr:col>116</xdr:col>
      <xdr:colOff>62865</xdr:colOff>
      <xdr:row>86</xdr:row>
      <xdr:rowOff>85090</xdr:rowOff>
    </xdr:to>
    <xdr:cxnSp macro="">
      <xdr:nvCxnSpPr>
        <xdr:cNvPr id="707" name="直線コネクタ 706">
          <a:extLst>
            <a:ext uri="{FF2B5EF4-FFF2-40B4-BE49-F238E27FC236}">
              <a16:creationId xmlns:a16="http://schemas.microsoft.com/office/drawing/2014/main" id="{09F7C831-BD26-46E3-84A4-7472CA6033BC}"/>
            </a:ext>
          </a:extLst>
        </xdr:cNvPr>
        <xdr:cNvCxnSpPr/>
      </xdr:nvCxnSpPr>
      <xdr:spPr>
        <a:xfrm flipV="1">
          <a:off x="22160865" y="1340104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7175"/>
    <xdr:sp macro="" textlink="">
      <xdr:nvSpPr>
        <xdr:cNvPr id="708" name="【消防施設】&#10;一人当たり面積最小値テキスト">
          <a:extLst>
            <a:ext uri="{FF2B5EF4-FFF2-40B4-BE49-F238E27FC236}">
              <a16:creationId xmlns:a16="http://schemas.microsoft.com/office/drawing/2014/main" id="{C73C2044-7FAF-47BD-9930-7A4A05992BD9}"/>
            </a:ext>
          </a:extLst>
        </xdr:cNvPr>
        <xdr:cNvSpPr txBox="1"/>
      </xdr:nvSpPr>
      <xdr:spPr>
        <a:xfrm>
          <a:off x="22199600" y="14833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709" name="直線コネクタ 708">
          <a:extLst>
            <a:ext uri="{FF2B5EF4-FFF2-40B4-BE49-F238E27FC236}">
              <a16:creationId xmlns:a16="http://schemas.microsoft.com/office/drawing/2014/main" id="{C82EF691-899A-4065-B27A-561E5D63A1A8}"/>
            </a:ext>
          </a:extLst>
        </xdr:cNvPr>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146050</xdr:rowOff>
    </xdr:from>
    <xdr:ext cx="469900" cy="257175"/>
    <xdr:sp macro="" textlink="">
      <xdr:nvSpPr>
        <xdr:cNvPr id="710" name="【消防施設】&#10;一人当たり面積最大値テキスト">
          <a:extLst>
            <a:ext uri="{FF2B5EF4-FFF2-40B4-BE49-F238E27FC236}">
              <a16:creationId xmlns:a16="http://schemas.microsoft.com/office/drawing/2014/main" id="{55EA18F3-2274-488F-94B8-03849AB08077}"/>
            </a:ext>
          </a:extLst>
        </xdr:cNvPr>
        <xdr:cNvSpPr txBox="1"/>
      </xdr:nvSpPr>
      <xdr:spPr>
        <a:xfrm>
          <a:off x="22199600" y="131762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27940</xdr:rowOff>
    </xdr:from>
    <xdr:to>
      <xdr:col>116</xdr:col>
      <xdr:colOff>152400</xdr:colOff>
      <xdr:row>78</xdr:row>
      <xdr:rowOff>27940</xdr:rowOff>
    </xdr:to>
    <xdr:cxnSp macro="">
      <xdr:nvCxnSpPr>
        <xdr:cNvPr id="711" name="直線コネクタ 710">
          <a:extLst>
            <a:ext uri="{FF2B5EF4-FFF2-40B4-BE49-F238E27FC236}">
              <a16:creationId xmlns:a16="http://schemas.microsoft.com/office/drawing/2014/main" id="{F072B4E5-4615-44C1-9065-A38F72AE3196}"/>
            </a:ext>
          </a:extLst>
        </xdr:cNvPr>
        <xdr:cNvCxnSpPr/>
      </xdr:nvCxnSpPr>
      <xdr:spPr>
        <a:xfrm>
          <a:off x="22072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11430</xdr:rowOff>
    </xdr:from>
    <xdr:ext cx="469900" cy="259080"/>
    <xdr:sp macro="" textlink="">
      <xdr:nvSpPr>
        <xdr:cNvPr id="712" name="【消防施設】&#10;一人当たり面積平均値テキスト">
          <a:extLst>
            <a:ext uri="{FF2B5EF4-FFF2-40B4-BE49-F238E27FC236}">
              <a16:creationId xmlns:a16="http://schemas.microsoft.com/office/drawing/2014/main" id="{D3BD5574-71D2-4B72-94DC-EEA494391AE7}"/>
            </a:ext>
          </a:extLst>
        </xdr:cNvPr>
        <xdr:cNvSpPr txBox="1"/>
      </xdr:nvSpPr>
      <xdr:spPr>
        <a:xfrm>
          <a:off x="22199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713" name="フローチャート: 判断 712">
          <a:extLst>
            <a:ext uri="{FF2B5EF4-FFF2-40B4-BE49-F238E27FC236}">
              <a16:creationId xmlns:a16="http://schemas.microsoft.com/office/drawing/2014/main" id="{B2B27AE5-71D5-4E9D-A54C-F091A5A1B321}"/>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714" name="フローチャート: 判断 713">
          <a:extLst>
            <a:ext uri="{FF2B5EF4-FFF2-40B4-BE49-F238E27FC236}">
              <a16:creationId xmlns:a16="http://schemas.microsoft.com/office/drawing/2014/main" id="{E8BCCE50-2091-491A-9B1B-EE4332DD7CA4}"/>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xdr:rowOff>
    </xdr:from>
    <xdr:to>
      <xdr:col>107</xdr:col>
      <xdr:colOff>101600</xdr:colOff>
      <xdr:row>85</xdr:row>
      <xdr:rowOff>104140</xdr:rowOff>
    </xdr:to>
    <xdr:sp macro="" textlink="">
      <xdr:nvSpPr>
        <xdr:cNvPr id="715" name="フローチャート: 判断 714">
          <a:extLst>
            <a:ext uri="{FF2B5EF4-FFF2-40B4-BE49-F238E27FC236}">
              <a16:creationId xmlns:a16="http://schemas.microsoft.com/office/drawing/2014/main" id="{A7D2127D-1DFC-4405-A951-3E8253C61419}"/>
            </a:ext>
          </a:extLst>
        </xdr:cNvPr>
        <xdr:cNvSpPr/>
      </xdr:nvSpPr>
      <xdr:spPr>
        <a:xfrm>
          <a:off x="20383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716" name="フローチャート: 判断 715">
          <a:extLst>
            <a:ext uri="{FF2B5EF4-FFF2-40B4-BE49-F238E27FC236}">
              <a16:creationId xmlns:a16="http://schemas.microsoft.com/office/drawing/2014/main" id="{42EB2F97-6DE0-4038-B3DA-CCB1171068BA}"/>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3810</xdr:rowOff>
    </xdr:from>
    <xdr:to>
      <xdr:col>98</xdr:col>
      <xdr:colOff>38100</xdr:colOff>
      <xdr:row>85</xdr:row>
      <xdr:rowOff>105410</xdr:rowOff>
    </xdr:to>
    <xdr:sp macro="" textlink="">
      <xdr:nvSpPr>
        <xdr:cNvPr id="717" name="フローチャート: 判断 716">
          <a:extLst>
            <a:ext uri="{FF2B5EF4-FFF2-40B4-BE49-F238E27FC236}">
              <a16:creationId xmlns:a16="http://schemas.microsoft.com/office/drawing/2014/main" id="{60EFEBCE-63D2-4584-8B15-1F76CE4E2DCD}"/>
            </a:ext>
          </a:extLst>
        </xdr:cNvPr>
        <xdr:cNvSpPr/>
      </xdr:nvSpPr>
      <xdr:spPr>
        <a:xfrm>
          <a:off x="18605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44C3AD0C-A702-43D7-93AC-7787A3CAA932}"/>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1B6E57AA-330E-45AF-BD9C-22C01E332895}"/>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7926BF72-AE9A-4F39-A70C-9CC669F89F7B}"/>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FF2F4E9E-5336-46AB-9242-A114C7716813}"/>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F88DC443-5913-46A1-BBD4-B067F5F236A6}"/>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115570</xdr:rowOff>
    </xdr:from>
    <xdr:to>
      <xdr:col>116</xdr:col>
      <xdr:colOff>114300</xdr:colOff>
      <xdr:row>86</xdr:row>
      <xdr:rowOff>45720</xdr:rowOff>
    </xdr:to>
    <xdr:sp macro="" textlink="">
      <xdr:nvSpPr>
        <xdr:cNvPr id="723" name="楕円 722">
          <a:extLst>
            <a:ext uri="{FF2B5EF4-FFF2-40B4-BE49-F238E27FC236}">
              <a16:creationId xmlns:a16="http://schemas.microsoft.com/office/drawing/2014/main" id="{BAA75546-2B6B-4653-B0EE-5D1A2399F46A}"/>
            </a:ext>
          </a:extLst>
        </xdr:cNvPr>
        <xdr:cNvSpPr/>
      </xdr:nvSpPr>
      <xdr:spPr>
        <a:xfrm>
          <a:off x="221107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30480</xdr:rowOff>
    </xdr:from>
    <xdr:ext cx="469900" cy="257175"/>
    <xdr:sp macro="" textlink="">
      <xdr:nvSpPr>
        <xdr:cNvPr id="724" name="【消防施設】&#10;一人当たり面積該当値テキスト">
          <a:extLst>
            <a:ext uri="{FF2B5EF4-FFF2-40B4-BE49-F238E27FC236}">
              <a16:creationId xmlns:a16="http://schemas.microsoft.com/office/drawing/2014/main" id="{4AA331DA-6C04-4BF3-865E-746E877DFB7C}"/>
            </a:ext>
          </a:extLst>
        </xdr:cNvPr>
        <xdr:cNvSpPr txBox="1"/>
      </xdr:nvSpPr>
      <xdr:spPr>
        <a:xfrm>
          <a:off x="22199600" y="14603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115570</xdr:rowOff>
    </xdr:from>
    <xdr:to>
      <xdr:col>112</xdr:col>
      <xdr:colOff>38100</xdr:colOff>
      <xdr:row>86</xdr:row>
      <xdr:rowOff>45720</xdr:rowOff>
    </xdr:to>
    <xdr:sp macro="" textlink="">
      <xdr:nvSpPr>
        <xdr:cNvPr id="725" name="楕円 724">
          <a:extLst>
            <a:ext uri="{FF2B5EF4-FFF2-40B4-BE49-F238E27FC236}">
              <a16:creationId xmlns:a16="http://schemas.microsoft.com/office/drawing/2014/main" id="{6176E8D7-51BE-40D4-B889-2B7DD5555820}"/>
            </a:ext>
          </a:extLst>
        </xdr:cNvPr>
        <xdr:cNvSpPr/>
      </xdr:nvSpPr>
      <xdr:spPr>
        <a:xfrm>
          <a:off x="21272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166370</xdr:rowOff>
    </xdr:from>
    <xdr:to>
      <xdr:col>116</xdr:col>
      <xdr:colOff>63500</xdr:colOff>
      <xdr:row>85</xdr:row>
      <xdr:rowOff>166370</xdr:rowOff>
    </xdr:to>
    <xdr:cxnSp macro="">
      <xdr:nvCxnSpPr>
        <xdr:cNvPr id="726" name="直線コネクタ 725">
          <a:extLst>
            <a:ext uri="{FF2B5EF4-FFF2-40B4-BE49-F238E27FC236}">
              <a16:creationId xmlns:a16="http://schemas.microsoft.com/office/drawing/2014/main" id="{2FA2FFC7-1FA5-4D46-A497-44515910565D}"/>
            </a:ext>
          </a:extLst>
        </xdr:cNvPr>
        <xdr:cNvCxnSpPr/>
      </xdr:nvCxnSpPr>
      <xdr:spPr>
        <a:xfrm>
          <a:off x="213233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116840</xdr:rowOff>
    </xdr:from>
    <xdr:to>
      <xdr:col>107</xdr:col>
      <xdr:colOff>101600</xdr:colOff>
      <xdr:row>86</xdr:row>
      <xdr:rowOff>46990</xdr:rowOff>
    </xdr:to>
    <xdr:sp macro="" textlink="">
      <xdr:nvSpPr>
        <xdr:cNvPr id="727" name="楕円 726">
          <a:extLst>
            <a:ext uri="{FF2B5EF4-FFF2-40B4-BE49-F238E27FC236}">
              <a16:creationId xmlns:a16="http://schemas.microsoft.com/office/drawing/2014/main" id="{BBA8AB96-421E-437C-A2D5-C56DA3415C00}"/>
            </a:ext>
          </a:extLst>
        </xdr:cNvPr>
        <xdr:cNvSpPr/>
      </xdr:nvSpPr>
      <xdr:spPr>
        <a:xfrm>
          <a:off x="20383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166370</xdr:rowOff>
    </xdr:from>
    <xdr:to>
      <xdr:col>111</xdr:col>
      <xdr:colOff>177800</xdr:colOff>
      <xdr:row>85</xdr:row>
      <xdr:rowOff>167640</xdr:rowOff>
    </xdr:to>
    <xdr:cxnSp macro="">
      <xdr:nvCxnSpPr>
        <xdr:cNvPr id="728" name="直線コネクタ 727">
          <a:extLst>
            <a:ext uri="{FF2B5EF4-FFF2-40B4-BE49-F238E27FC236}">
              <a16:creationId xmlns:a16="http://schemas.microsoft.com/office/drawing/2014/main" id="{60E34701-AB62-4863-9724-98D299DCFA77}"/>
            </a:ext>
          </a:extLst>
        </xdr:cNvPr>
        <xdr:cNvCxnSpPr/>
      </xdr:nvCxnSpPr>
      <xdr:spPr>
        <a:xfrm flipV="1">
          <a:off x="20434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118110</xdr:rowOff>
    </xdr:from>
    <xdr:to>
      <xdr:col>102</xdr:col>
      <xdr:colOff>165100</xdr:colOff>
      <xdr:row>86</xdr:row>
      <xdr:rowOff>48260</xdr:rowOff>
    </xdr:to>
    <xdr:sp macro="" textlink="">
      <xdr:nvSpPr>
        <xdr:cNvPr id="729" name="楕円 728">
          <a:extLst>
            <a:ext uri="{FF2B5EF4-FFF2-40B4-BE49-F238E27FC236}">
              <a16:creationId xmlns:a16="http://schemas.microsoft.com/office/drawing/2014/main" id="{249D855F-3FB5-4A51-B493-F020496F560A}"/>
            </a:ext>
          </a:extLst>
        </xdr:cNvPr>
        <xdr:cNvSpPr/>
      </xdr:nvSpPr>
      <xdr:spPr>
        <a:xfrm>
          <a:off x="19494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167640</xdr:rowOff>
    </xdr:from>
    <xdr:to>
      <xdr:col>107</xdr:col>
      <xdr:colOff>50800</xdr:colOff>
      <xdr:row>85</xdr:row>
      <xdr:rowOff>168910</xdr:rowOff>
    </xdr:to>
    <xdr:cxnSp macro="">
      <xdr:nvCxnSpPr>
        <xdr:cNvPr id="730" name="直線コネクタ 729">
          <a:extLst>
            <a:ext uri="{FF2B5EF4-FFF2-40B4-BE49-F238E27FC236}">
              <a16:creationId xmlns:a16="http://schemas.microsoft.com/office/drawing/2014/main" id="{D72CE6E8-35FD-4CF8-AC7A-277ADBB6C839}"/>
            </a:ext>
          </a:extLst>
        </xdr:cNvPr>
        <xdr:cNvCxnSpPr/>
      </xdr:nvCxnSpPr>
      <xdr:spPr>
        <a:xfrm flipV="1">
          <a:off x="19545300" y="14740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119380</xdr:rowOff>
    </xdr:from>
    <xdr:to>
      <xdr:col>98</xdr:col>
      <xdr:colOff>38100</xdr:colOff>
      <xdr:row>86</xdr:row>
      <xdr:rowOff>49530</xdr:rowOff>
    </xdr:to>
    <xdr:sp macro="" textlink="">
      <xdr:nvSpPr>
        <xdr:cNvPr id="731" name="楕円 730">
          <a:extLst>
            <a:ext uri="{FF2B5EF4-FFF2-40B4-BE49-F238E27FC236}">
              <a16:creationId xmlns:a16="http://schemas.microsoft.com/office/drawing/2014/main" id="{85EF1783-DD2D-40D2-B1FC-DA589DEA5A92}"/>
            </a:ext>
          </a:extLst>
        </xdr:cNvPr>
        <xdr:cNvSpPr/>
      </xdr:nvSpPr>
      <xdr:spPr>
        <a:xfrm>
          <a:off x="18605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168910</xdr:rowOff>
    </xdr:from>
    <xdr:to>
      <xdr:col>102</xdr:col>
      <xdr:colOff>114300</xdr:colOff>
      <xdr:row>85</xdr:row>
      <xdr:rowOff>170180</xdr:rowOff>
    </xdr:to>
    <xdr:cxnSp macro="">
      <xdr:nvCxnSpPr>
        <xdr:cNvPr id="732" name="直線コネクタ 731">
          <a:extLst>
            <a:ext uri="{FF2B5EF4-FFF2-40B4-BE49-F238E27FC236}">
              <a16:creationId xmlns:a16="http://schemas.microsoft.com/office/drawing/2014/main" id="{0D80FF2F-16D7-4666-A562-86992F1D0155}"/>
            </a:ext>
          </a:extLst>
        </xdr:cNvPr>
        <xdr:cNvCxnSpPr/>
      </xdr:nvCxnSpPr>
      <xdr:spPr>
        <a:xfrm flipV="1">
          <a:off x="18656300" y="147421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119380</xdr:rowOff>
    </xdr:from>
    <xdr:ext cx="469900" cy="259080"/>
    <xdr:sp macro="" textlink="">
      <xdr:nvSpPr>
        <xdr:cNvPr id="733" name="n_1aveValue【消防施設】&#10;一人当たり面積">
          <a:extLst>
            <a:ext uri="{FF2B5EF4-FFF2-40B4-BE49-F238E27FC236}">
              <a16:creationId xmlns:a16="http://schemas.microsoft.com/office/drawing/2014/main" id="{9ADC58D4-80F8-49EA-B56D-40679F9E74BB}"/>
            </a:ext>
          </a:extLst>
        </xdr:cNvPr>
        <xdr:cNvSpPr txBox="1"/>
      </xdr:nvSpPr>
      <xdr:spPr>
        <a:xfrm>
          <a:off x="21075650" y="1434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120650</xdr:rowOff>
    </xdr:from>
    <xdr:ext cx="467995" cy="257175"/>
    <xdr:sp macro="" textlink="">
      <xdr:nvSpPr>
        <xdr:cNvPr id="734" name="n_2aveValue【消防施設】&#10;一人当たり面積">
          <a:extLst>
            <a:ext uri="{FF2B5EF4-FFF2-40B4-BE49-F238E27FC236}">
              <a16:creationId xmlns:a16="http://schemas.microsoft.com/office/drawing/2014/main" id="{31F82CC5-65DE-45E0-95A9-70B6F1C99004}"/>
            </a:ext>
          </a:extLst>
        </xdr:cNvPr>
        <xdr:cNvSpPr txBox="1"/>
      </xdr:nvSpPr>
      <xdr:spPr>
        <a:xfrm>
          <a:off x="20199350" y="14351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118110</xdr:rowOff>
    </xdr:from>
    <xdr:ext cx="467995" cy="259080"/>
    <xdr:sp macro="" textlink="">
      <xdr:nvSpPr>
        <xdr:cNvPr id="735" name="n_3aveValue【消防施設】&#10;一人当たり面積">
          <a:extLst>
            <a:ext uri="{FF2B5EF4-FFF2-40B4-BE49-F238E27FC236}">
              <a16:creationId xmlns:a16="http://schemas.microsoft.com/office/drawing/2014/main" id="{322409E1-2C99-45AE-BD74-8A895C29A1D2}"/>
            </a:ext>
          </a:extLst>
        </xdr:cNvPr>
        <xdr:cNvSpPr txBox="1"/>
      </xdr:nvSpPr>
      <xdr:spPr>
        <a:xfrm>
          <a:off x="19310350" y="14348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121920</xdr:rowOff>
    </xdr:from>
    <xdr:ext cx="467995" cy="257175"/>
    <xdr:sp macro="" textlink="">
      <xdr:nvSpPr>
        <xdr:cNvPr id="736" name="n_4aveValue【消防施設】&#10;一人当たり面積">
          <a:extLst>
            <a:ext uri="{FF2B5EF4-FFF2-40B4-BE49-F238E27FC236}">
              <a16:creationId xmlns:a16="http://schemas.microsoft.com/office/drawing/2014/main" id="{BEA8F720-41B7-437B-BE8D-95A7F5D0AAF0}"/>
            </a:ext>
          </a:extLst>
        </xdr:cNvPr>
        <xdr:cNvSpPr txBox="1"/>
      </xdr:nvSpPr>
      <xdr:spPr>
        <a:xfrm>
          <a:off x="18421350" y="14352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36830</xdr:rowOff>
    </xdr:from>
    <xdr:ext cx="469900" cy="259080"/>
    <xdr:sp macro="" textlink="">
      <xdr:nvSpPr>
        <xdr:cNvPr id="737" name="n_1mainValue【消防施設】&#10;一人当たり面積">
          <a:extLst>
            <a:ext uri="{FF2B5EF4-FFF2-40B4-BE49-F238E27FC236}">
              <a16:creationId xmlns:a16="http://schemas.microsoft.com/office/drawing/2014/main" id="{D591E5A3-F18E-4C92-A8BF-EDBD54471CD4}"/>
            </a:ext>
          </a:extLst>
        </xdr:cNvPr>
        <xdr:cNvSpPr txBox="1"/>
      </xdr:nvSpPr>
      <xdr:spPr>
        <a:xfrm>
          <a:off x="2107565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38100</xdr:rowOff>
    </xdr:from>
    <xdr:ext cx="467995" cy="259080"/>
    <xdr:sp macro="" textlink="">
      <xdr:nvSpPr>
        <xdr:cNvPr id="738" name="n_2mainValue【消防施設】&#10;一人当たり面積">
          <a:extLst>
            <a:ext uri="{FF2B5EF4-FFF2-40B4-BE49-F238E27FC236}">
              <a16:creationId xmlns:a16="http://schemas.microsoft.com/office/drawing/2014/main" id="{58A8DA34-D860-43FF-8F7F-E844AD2307C4}"/>
            </a:ext>
          </a:extLst>
        </xdr:cNvPr>
        <xdr:cNvSpPr txBox="1"/>
      </xdr:nvSpPr>
      <xdr:spPr>
        <a:xfrm>
          <a:off x="20199350" y="14782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39370</xdr:rowOff>
    </xdr:from>
    <xdr:ext cx="467995" cy="259080"/>
    <xdr:sp macro="" textlink="">
      <xdr:nvSpPr>
        <xdr:cNvPr id="739" name="n_3mainValue【消防施設】&#10;一人当たり面積">
          <a:extLst>
            <a:ext uri="{FF2B5EF4-FFF2-40B4-BE49-F238E27FC236}">
              <a16:creationId xmlns:a16="http://schemas.microsoft.com/office/drawing/2014/main" id="{2EA7E97F-E39C-4A15-BECD-A1458CD5D789}"/>
            </a:ext>
          </a:extLst>
        </xdr:cNvPr>
        <xdr:cNvSpPr txBox="1"/>
      </xdr:nvSpPr>
      <xdr:spPr>
        <a:xfrm>
          <a:off x="19310350" y="14784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40640</xdr:rowOff>
    </xdr:from>
    <xdr:ext cx="467995" cy="257175"/>
    <xdr:sp macro="" textlink="">
      <xdr:nvSpPr>
        <xdr:cNvPr id="740" name="n_4mainValue【消防施設】&#10;一人当たり面積">
          <a:extLst>
            <a:ext uri="{FF2B5EF4-FFF2-40B4-BE49-F238E27FC236}">
              <a16:creationId xmlns:a16="http://schemas.microsoft.com/office/drawing/2014/main" id="{840C79A3-1BDF-405C-B8B0-2ABC4DC5608A}"/>
            </a:ext>
          </a:extLst>
        </xdr:cNvPr>
        <xdr:cNvSpPr txBox="1"/>
      </xdr:nvSpPr>
      <xdr:spPr>
        <a:xfrm>
          <a:off x="18421350" y="14785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B59D860-6BAF-473A-A172-26261920BA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87EDA3DA-652A-4C2D-99A0-97355140EC97}"/>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EB7BAA92-91E3-4221-8937-B31804DA5F0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4181C65-47F5-4A49-8E88-5FB8BFAEBC73}"/>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1E314AB-7D3D-4B76-A170-62BB7D003052}"/>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58D5F070-99AA-444F-90E7-2A384EB3E3A7}"/>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A5203644-7151-4D09-B0C4-FB4B6D9DEFCF}"/>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81F86BC-2808-4318-AAB5-AF3D9374593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9" name="テキスト ボックス 748">
          <a:extLst>
            <a:ext uri="{FF2B5EF4-FFF2-40B4-BE49-F238E27FC236}">
              <a16:creationId xmlns:a16="http://schemas.microsoft.com/office/drawing/2014/main" id="{C8F2A962-FE32-4136-AF0D-7812C0002E87}"/>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3A54D665-3DEB-4E58-B20B-B8AA0FA48A18}"/>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51" name="テキスト ボックス 750">
          <a:extLst>
            <a:ext uri="{FF2B5EF4-FFF2-40B4-BE49-F238E27FC236}">
              <a16:creationId xmlns:a16="http://schemas.microsoft.com/office/drawing/2014/main" id="{BAF6D64A-6ABB-4A4F-AA9E-945D46F3CDFF}"/>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2" name="直線コネクタ 751">
          <a:extLst>
            <a:ext uri="{FF2B5EF4-FFF2-40B4-BE49-F238E27FC236}">
              <a16:creationId xmlns:a16="http://schemas.microsoft.com/office/drawing/2014/main" id="{29793E78-B422-4159-8158-D5E1A2B0B096}"/>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53" name="テキスト ボックス 752">
          <a:extLst>
            <a:ext uri="{FF2B5EF4-FFF2-40B4-BE49-F238E27FC236}">
              <a16:creationId xmlns:a16="http://schemas.microsoft.com/office/drawing/2014/main" id="{9CF96D84-E991-49DB-94AF-DC6BB799731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4" name="直線コネクタ 753">
          <a:extLst>
            <a:ext uri="{FF2B5EF4-FFF2-40B4-BE49-F238E27FC236}">
              <a16:creationId xmlns:a16="http://schemas.microsoft.com/office/drawing/2014/main" id="{43DE165F-29B3-4210-A704-0058EF2C446B}"/>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5" name="テキスト ボックス 754">
          <a:extLst>
            <a:ext uri="{FF2B5EF4-FFF2-40B4-BE49-F238E27FC236}">
              <a16:creationId xmlns:a16="http://schemas.microsoft.com/office/drawing/2014/main" id="{3F35210D-5ABB-4D9E-A3FE-A01184C6B94F}"/>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6" name="直線コネクタ 755">
          <a:extLst>
            <a:ext uri="{FF2B5EF4-FFF2-40B4-BE49-F238E27FC236}">
              <a16:creationId xmlns:a16="http://schemas.microsoft.com/office/drawing/2014/main" id="{090ED096-BEAC-4C36-B31E-55C2751D99AB}"/>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57" name="テキスト ボックス 756">
          <a:extLst>
            <a:ext uri="{FF2B5EF4-FFF2-40B4-BE49-F238E27FC236}">
              <a16:creationId xmlns:a16="http://schemas.microsoft.com/office/drawing/2014/main" id="{5D66D8CD-E777-4987-AAD7-630764C167D5}"/>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8" name="直線コネクタ 757">
          <a:extLst>
            <a:ext uri="{FF2B5EF4-FFF2-40B4-BE49-F238E27FC236}">
              <a16:creationId xmlns:a16="http://schemas.microsoft.com/office/drawing/2014/main" id="{5B8F8705-5E01-4251-8B34-9E5F35922B9D}"/>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9" name="テキスト ボックス 758">
          <a:extLst>
            <a:ext uri="{FF2B5EF4-FFF2-40B4-BE49-F238E27FC236}">
              <a16:creationId xmlns:a16="http://schemas.microsoft.com/office/drawing/2014/main" id="{56C67355-591F-4C4A-BDBB-FC7768340711}"/>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0" name="直線コネクタ 759">
          <a:extLst>
            <a:ext uri="{FF2B5EF4-FFF2-40B4-BE49-F238E27FC236}">
              <a16:creationId xmlns:a16="http://schemas.microsoft.com/office/drawing/2014/main" id="{F6E4762B-0D97-4B39-8A49-AF734D129D42}"/>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1" name="テキスト ボックス 760">
          <a:extLst>
            <a:ext uri="{FF2B5EF4-FFF2-40B4-BE49-F238E27FC236}">
              <a16:creationId xmlns:a16="http://schemas.microsoft.com/office/drawing/2014/main" id="{CD2E7639-2941-4897-854E-50F0EDBC054F}"/>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2" name="直線コネクタ 761">
          <a:extLst>
            <a:ext uri="{FF2B5EF4-FFF2-40B4-BE49-F238E27FC236}">
              <a16:creationId xmlns:a16="http://schemas.microsoft.com/office/drawing/2014/main" id="{A5AD02C9-1446-4057-B3A5-D4254EE62F83}"/>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63" name="テキスト ボックス 762">
          <a:extLst>
            <a:ext uri="{FF2B5EF4-FFF2-40B4-BE49-F238E27FC236}">
              <a16:creationId xmlns:a16="http://schemas.microsoft.com/office/drawing/2014/main" id="{09BBE7E8-15A5-46B8-9D99-18DDB8CFEFC1}"/>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E74638C0-886A-450D-A862-7302B3795C79}"/>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9A1E62C8-1D6E-42FA-861B-F328D9DAED24}"/>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46990</xdr:rowOff>
    </xdr:from>
    <xdr:to>
      <xdr:col>85</xdr:col>
      <xdr:colOff>126365</xdr:colOff>
      <xdr:row>108</xdr:row>
      <xdr:rowOff>138430</xdr:rowOff>
    </xdr:to>
    <xdr:cxnSp macro="">
      <xdr:nvCxnSpPr>
        <xdr:cNvPr id="766" name="直線コネクタ 765">
          <a:extLst>
            <a:ext uri="{FF2B5EF4-FFF2-40B4-BE49-F238E27FC236}">
              <a16:creationId xmlns:a16="http://schemas.microsoft.com/office/drawing/2014/main" id="{30E94E62-8A24-4AF1-BFD9-8AFBEC8FBAD4}"/>
            </a:ext>
          </a:extLst>
        </xdr:cNvPr>
        <xdr:cNvCxnSpPr/>
      </xdr:nvCxnSpPr>
      <xdr:spPr>
        <a:xfrm flipV="1">
          <a:off x="16318865" y="17191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142240</xdr:rowOff>
    </xdr:from>
    <xdr:ext cx="405130" cy="259080"/>
    <xdr:sp macro="" textlink="">
      <xdr:nvSpPr>
        <xdr:cNvPr id="767" name="【庁舎】&#10;有形固定資産減価償却率最小値テキスト">
          <a:extLst>
            <a:ext uri="{FF2B5EF4-FFF2-40B4-BE49-F238E27FC236}">
              <a16:creationId xmlns:a16="http://schemas.microsoft.com/office/drawing/2014/main" id="{436AC07C-AB0A-4F2D-8496-FF69A0C08CFF}"/>
            </a:ext>
          </a:extLst>
        </xdr:cNvPr>
        <xdr:cNvSpPr txBox="1"/>
      </xdr:nvSpPr>
      <xdr:spPr>
        <a:xfrm>
          <a:off x="16357600" y="1865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138430</xdr:rowOff>
    </xdr:from>
    <xdr:to>
      <xdr:col>86</xdr:col>
      <xdr:colOff>25400</xdr:colOff>
      <xdr:row>108</xdr:row>
      <xdr:rowOff>138430</xdr:rowOff>
    </xdr:to>
    <xdr:cxnSp macro="">
      <xdr:nvCxnSpPr>
        <xdr:cNvPr id="768" name="直線コネクタ 767">
          <a:extLst>
            <a:ext uri="{FF2B5EF4-FFF2-40B4-BE49-F238E27FC236}">
              <a16:creationId xmlns:a16="http://schemas.microsoft.com/office/drawing/2014/main" id="{02CE115D-B4E7-413D-B138-F045EEB4CCC0}"/>
            </a:ext>
          </a:extLst>
        </xdr:cNvPr>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165100</xdr:rowOff>
    </xdr:from>
    <xdr:ext cx="340360" cy="259080"/>
    <xdr:sp macro="" textlink="">
      <xdr:nvSpPr>
        <xdr:cNvPr id="769" name="【庁舎】&#10;有形固定資産減価償却率最大値テキスト">
          <a:extLst>
            <a:ext uri="{FF2B5EF4-FFF2-40B4-BE49-F238E27FC236}">
              <a16:creationId xmlns:a16="http://schemas.microsoft.com/office/drawing/2014/main" id="{EDE21A5F-ABD0-4E95-BCA3-35A1FAB438CC}"/>
            </a:ext>
          </a:extLst>
        </xdr:cNvPr>
        <xdr:cNvSpPr txBox="1"/>
      </xdr:nvSpPr>
      <xdr:spPr>
        <a:xfrm>
          <a:off x="1635760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46990</xdr:rowOff>
    </xdr:from>
    <xdr:to>
      <xdr:col>86</xdr:col>
      <xdr:colOff>25400</xdr:colOff>
      <xdr:row>100</xdr:row>
      <xdr:rowOff>46990</xdr:rowOff>
    </xdr:to>
    <xdr:cxnSp macro="">
      <xdr:nvCxnSpPr>
        <xdr:cNvPr id="770" name="直線コネクタ 769">
          <a:extLst>
            <a:ext uri="{FF2B5EF4-FFF2-40B4-BE49-F238E27FC236}">
              <a16:creationId xmlns:a16="http://schemas.microsoft.com/office/drawing/2014/main" id="{4543CAAA-526E-47B2-ACF5-4DF9E0996678}"/>
            </a:ext>
          </a:extLst>
        </xdr:cNvPr>
        <xdr:cNvCxnSpPr/>
      </xdr:nvCxnSpPr>
      <xdr:spPr>
        <a:xfrm>
          <a:off x="16230600" y="1719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75565</xdr:rowOff>
    </xdr:from>
    <xdr:ext cx="405130" cy="257175"/>
    <xdr:sp macro="" textlink="">
      <xdr:nvSpPr>
        <xdr:cNvPr id="771" name="【庁舎】&#10;有形固定資産減価償却率平均値テキスト">
          <a:extLst>
            <a:ext uri="{FF2B5EF4-FFF2-40B4-BE49-F238E27FC236}">
              <a16:creationId xmlns:a16="http://schemas.microsoft.com/office/drawing/2014/main" id="{514EC136-CF80-4303-BBC4-7CAF886DDBB9}"/>
            </a:ext>
          </a:extLst>
        </xdr:cNvPr>
        <xdr:cNvSpPr txBox="1"/>
      </xdr:nvSpPr>
      <xdr:spPr>
        <a:xfrm>
          <a:off x="16357600" y="179063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27305</xdr:rowOff>
    </xdr:to>
    <xdr:sp macro="" textlink="">
      <xdr:nvSpPr>
        <xdr:cNvPr id="772" name="フローチャート: 判断 771">
          <a:extLst>
            <a:ext uri="{FF2B5EF4-FFF2-40B4-BE49-F238E27FC236}">
              <a16:creationId xmlns:a16="http://schemas.microsoft.com/office/drawing/2014/main" id="{68EB8D7A-124A-4B41-B4EC-6AA47C5A8A1E}"/>
            </a:ext>
          </a:extLst>
        </xdr:cNvPr>
        <xdr:cNvSpPr/>
      </xdr:nvSpPr>
      <xdr:spPr>
        <a:xfrm>
          <a:off x="16268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57785</xdr:rowOff>
    </xdr:from>
    <xdr:to>
      <xdr:col>81</xdr:col>
      <xdr:colOff>101600</xdr:colOff>
      <xdr:row>104</xdr:row>
      <xdr:rowOff>159385</xdr:rowOff>
    </xdr:to>
    <xdr:sp macro="" textlink="">
      <xdr:nvSpPr>
        <xdr:cNvPr id="773" name="フローチャート: 判断 772">
          <a:extLst>
            <a:ext uri="{FF2B5EF4-FFF2-40B4-BE49-F238E27FC236}">
              <a16:creationId xmlns:a16="http://schemas.microsoft.com/office/drawing/2014/main" id="{A917D260-8863-442C-9B57-E9E06825D7DC}"/>
            </a:ext>
          </a:extLst>
        </xdr:cNvPr>
        <xdr:cNvSpPr/>
      </xdr:nvSpPr>
      <xdr:spPr>
        <a:xfrm>
          <a:off x="15430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774" name="フローチャート: 判断 773">
          <a:extLst>
            <a:ext uri="{FF2B5EF4-FFF2-40B4-BE49-F238E27FC236}">
              <a16:creationId xmlns:a16="http://schemas.microsoft.com/office/drawing/2014/main" id="{5C2081CC-D370-459E-B051-B0FB3F9BDFD4}"/>
            </a:ext>
          </a:extLst>
        </xdr:cNvPr>
        <xdr:cNvSpPr/>
      </xdr:nvSpPr>
      <xdr:spPr>
        <a:xfrm>
          <a:off x="14541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41910</xdr:rowOff>
    </xdr:from>
    <xdr:to>
      <xdr:col>72</xdr:col>
      <xdr:colOff>38100</xdr:colOff>
      <xdr:row>104</xdr:row>
      <xdr:rowOff>143510</xdr:rowOff>
    </xdr:to>
    <xdr:sp macro="" textlink="">
      <xdr:nvSpPr>
        <xdr:cNvPr id="775" name="フローチャート: 判断 774">
          <a:extLst>
            <a:ext uri="{FF2B5EF4-FFF2-40B4-BE49-F238E27FC236}">
              <a16:creationId xmlns:a16="http://schemas.microsoft.com/office/drawing/2014/main" id="{D6CDCF66-5521-4CBB-BCFC-AC0D022CA273}"/>
            </a:ext>
          </a:extLst>
        </xdr:cNvPr>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776" name="フローチャート: 判断 775">
          <a:extLst>
            <a:ext uri="{FF2B5EF4-FFF2-40B4-BE49-F238E27FC236}">
              <a16:creationId xmlns:a16="http://schemas.microsoft.com/office/drawing/2014/main" id="{7D99A900-0527-4D7D-B770-C6861BF5E5AB}"/>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FA9C88C4-0300-4D20-AB83-06F4EFE1ADBC}"/>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B7477AF0-40BB-46DC-A5A2-8536F074FFB7}"/>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2D21E0BA-D085-4DEA-91E8-65DEFD2ACF9D}"/>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55D76E36-0FB1-4E50-8DAA-C1868E6E72C2}"/>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BC8C2D74-2B4B-4FC8-B6D6-0D1FE1322687}"/>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53340</xdr:rowOff>
    </xdr:from>
    <xdr:to>
      <xdr:col>85</xdr:col>
      <xdr:colOff>177800</xdr:colOff>
      <xdr:row>104</xdr:row>
      <xdr:rowOff>154940</xdr:rowOff>
    </xdr:to>
    <xdr:sp macro="" textlink="">
      <xdr:nvSpPr>
        <xdr:cNvPr id="782" name="楕円 781">
          <a:extLst>
            <a:ext uri="{FF2B5EF4-FFF2-40B4-BE49-F238E27FC236}">
              <a16:creationId xmlns:a16="http://schemas.microsoft.com/office/drawing/2014/main" id="{3A550D98-751D-4043-9B9F-2FE2A95532D4}"/>
            </a:ext>
          </a:extLst>
        </xdr:cNvPr>
        <xdr:cNvSpPr/>
      </xdr:nvSpPr>
      <xdr:spPr>
        <a:xfrm>
          <a:off x="162687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76200</xdr:rowOff>
    </xdr:from>
    <xdr:ext cx="405130" cy="257175"/>
    <xdr:sp macro="" textlink="">
      <xdr:nvSpPr>
        <xdr:cNvPr id="783" name="【庁舎】&#10;有形固定資産減価償却率該当値テキスト">
          <a:extLst>
            <a:ext uri="{FF2B5EF4-FFF2-40B4-BE49-F238E27FC236}">
              <a16:creationId xmlns:a16="http://schemas.microsoft.com/office/drawing/2014/main" id="{670324AE-A6CF-4714-9934-56F7D66175E3}"/>
            </a:ext>
          </a:extLst>
        </xdr:cNvPr>
        <xdr:cNvSpPr txBox="1"/>
      </xdr:nvSpPr>
      <xdr:spPr>
        <a:xfrm>
          <a:off x="16357600" y="17735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53340</xdr:rowOff>
    </xdr:from>
    <xdr:to>
      <xdr:col>81</xdr:col>
      <xdr:colOff>101600</xdr:colOff>
      <xdr:row>104</xdr:row>
      <xdr:rowOff>154940</xdr:rowOff>
    </xdr:to>
    <xdr:sp macro="" textlink="">
      <xdr:nvSpPr>
        <xdr:cNvPr id="784" name="楕円 783">
          <a:extLst>
            <a:ext uri="{FF2B5EF4-FFF2-40B4-BE49-F238E27FC236}">
              <a16:creationId xmlns:a16="http://schemas.microsoft.com/office/drawing/2014/main" id="{4F85A733-D598-4F76-B318-0E252BBF63A0}"/>
            </a:ext>
          </a:extLst>
        </xdr:cNvPr>
        <xdr:cNvSpPr/>
      </xdr:nvSpPr>
      <xdr:spPr>
        <a:xfrm>
          <a:off x="154305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104140</xdr:rowOff>
    </xdr:from>
    <xdr:to>
      <xdr:col>85</xdr:col>
      <xdr:colOff>127000</xdr:colOff>
      <xdr:row>104</xdr:row>
      <xdr:rowOff>104140</xdr:rowOff>
    </xdr:to>
    <xdr:cxnSp macro="">
      <xdr:nvCxnSpPr>
        <xdr:cNvPr id="785" name="直線コネクタ 784">
          <a:extLst>
            <a:ext uri="{FF2B5EF4-FFF2-40B4-BE49-F238E27FC236}">
              <a16:creationId xmlns:a16="http://schemas.microsoft.com/office/drawing/2014/main" id="{99F8DD2D-66D4-4B62-997F-3BB2BF38B75E}"/>
            </a:ext>
          </a:extLst>
        </xdr:cNvPr>
        <xdr:cNvCxnSpPr/>
      </xdr:nvCxnSpPr>
      <xdr:spPr>
        <a:xfrm>
          <a:off x="15481300" y="17934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156210</xdr:rowOff>
    </xdr:from>
    <xdr:to>
      <xdr:col>76</xdr:col>
      <xdr:colOff>165100</xdr:colOff>
      <xdr:row>104</xdr:row>
      <xdr:rowOff>86360</xdr:rowOff>
    </xdr:to>
    <xdr:sp macro="" textlink="">
      <xdr:nvSpPr>
        <xdr:cNvPr id="786" name="楕円 785">
          <a:extLst>
            <a:ext uri="{FF2B5EF4-FFF2-40B4-BE49-F238E27FC236}">
              <a16:creationId xmlns:a16="http://schemas.microsoft.com/office/drawing/2014/main" id="{FFC33FEC-0B2A-40D9-B855-B81E40FF4735}"/>
            </a:ext>
          </a:extLst>
        </xdr:cNvPr>
        <xdr:cNvSpPr/>
      </xdr:nvSpPr>
      <xdr:spPr>
        <a:xfrm>
          <a:off x="14541500" y="178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35560</xdr:rowOff>
    </xdr:from>
    <xdr:to>
      <xdr:col>81</xdr:col>
      <xdr:colOff>50800</xdr:colOff>
      <xdr:row>104</xdr:row>
      <xdr:rowOff>104140</xdr:rowOff>
    </xdr:to>
    <xdr:cxnSp macro="">
      <xdr:nvCxnSpPr>
        <xdr:cNvPr id="787" name="直線コネクタ 786">
          <a:extLst>
            <a:ext uri="{FF2B5EF4-FFF2-40B4-BE49-F238E27FC236}">
              <a16:creationId xmlns:a16="http://schemas.microsoft.com/office/drawing/2014/main" id="{B41D2D85-F4C7-4269-B393-C0D8A65FC67B}"/>
            </a:ext>
          </a:extLst>
        </xdr:cNvPr>
        <xdr:cNvCxnSpPr/>
      </xdr:nvCxnSpPr>
      <xdr:spPr>
        <a:xfrm>
          <a:off x="14592300" y="178663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123190</xdr:rowOff>
    </xdr:from>
    <xdr:to>
      <xdr:col>72</xdr:col>
      <xdr:colOff>38100</xdr:colOff>
      <xdr:row>104</xdr:row>
      <xdr:rowOff>53340</xdr:rowOff>
    </xdr:to>
    <xdr:sp macro="" textlink="">
      <xdr:nvSpPr>
        <xdr:cNvPr id="788" name="楕円 787">
          <a:extLst>
            <a:ext uri="{FF2B5EF4-FFF2-40B4-BE49-F238E27FC236}">
              <a16:creationId xmlns:a16="http://schemas.microsoft.com/office/drawing/2014/main" id="{F6CB24E0-965C-41B3-BD31-F3BE7E9E36CE}"/>
            </a:ext>
          </a:extLst>
        </xdr:cNvPr>
        <xdr:cNvSpPr/>
      </xdr:nvSpPr>
      <xdr:spPr>
        <a:xfrm>
          <a:off x="136525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2540</xdr:rowOff>
    </xdr:from>
    <xdr:to>
      <xdr:col>76</xdr:col>
      <xdr:colOff>114300</xdr:colOff>
      <xdr:row>104</xdr:row>
      <xdr:rowOff>35560</xdr:rowOff>
    </xdr:to>
    <xdr:cxnSp macro="">
      <xdr:nvCxnSpPr>
        <xdr:cNvPr id="789" name="直線コネクタ 788">
          <a:extLst>
            <a:ext uri="{FF2B5EF4-FFF2-40B4-BE49-F238E27FC236}">
              <a16:creationId xmlns:a16="http://schemas.microsoft.com/office/drawing/2014/main" id="{1BA9376A-EADA-4E90-BC90-1657E8038586}"/>
            </a:ext>
          </a:extLst>
        </xdr:cNvPr>
        <xdr:cNvCxnSpPr/>
      </xdr:nvCxnSpPr>
      <xdr:spPr>
        <a:xfrm>
          <a:off x="13703300" y="178333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90805</xdr:rowOff>
    </xdr:from>
    <xdr:to>
      <xdr:col>67</xdr:col>
      <xdr:colOff>101600</xdr:colOff>
      <xdr:row>104</xdr:row>
      <xdr:rowOff>20955</xdr:rowOff>
    </xdr:to>
    <xdr:sp macro="" textlink="">
      <xdr:nvSpPr>
        <xdr:cNvPr id="790" name="楕円 789">
          <a:extLst>
            <a:ext uri="{FF2B5EF4-FFF2-40B4-BE49-F238E27FC236}">
              <a16:creationId xmlns:a16="http://schemas.microsoft.com/office/drawing/2014/main" id="{173D3FFC-E938-48B2-AC6D-DBFEA0B41B78}"/>
            </a:ext>
          </a:extLst>
        </xdr:cNvPr>
        <xdr:cNvSpPr/>
      </xdr:nvSpPr>
      <xdr:spPr>
        <a:xfrm>
          <a:off x="12763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141605</xdr:rowOff>
    </xdr:from>
    <xdr:to>
      <xdr:col>71</xdr:col>
      <xdr:colOff>177800</xdr:colOff>
      <xdr:row>104</xdr:row>
      <xdr:rowOff>2540</xdr:rowOff>
    </xdr:to>
    <xdr:cxnSp macro="">
      <xdr:nvCxnSpPr>
        <xdr:cNvPr id="791" name="直線コネクタ 790">
          <a:extLst>
            <a:ext uri="{FF2B5EF4-FFF2-40B4-BE49-F238E27FC236}">
              <a16:creationId xmlns:a16="http://schemas.microsoft.com/office/drawing/2014/main" id="{E4357901-8697-4215-B774-850559B0F3F1}"/>
            </a:ext>
          </a:extLst>
        </xdr:cNvPr>
        <xdr:cNvCxnSpPr/>
      </xdr:nvCxnSpPr>
      <xdr:spPr>
        <a:xfrm>
          <a:off x="12814300" y="178009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150495</xdr:rowOff>
    </xdr:from>
    <xdr:ext cx="405130" cy="259080"/>
    <xdr:sp macro="" textlink="">
      <xdr:nvSpPr>
        <xdr:cNvPr id="792" name="n_1aveValue【庁舎】&#10;有形固定資産減価償却率">
          <a:extLst>
            <a:ext uri="{FF2B5EF4-FFF2-40B4-BE49-F238E27FC236}">
              <a16:creationId xmlns:a16="http://schemas.microsoft.com/office/drawing/2014/main" id="{EE5D4F1A-1B93-42DF-93E5-31DE28B1B3B2}"/>
            </a:ext>
          </a:extLst>
        </xdr:cNvPr>
        <xdr:cNvSpPr txBox="1"/>
      </xdr:nvSpPr>
      <xdr:spPr>
        <a:xfrm>
          <a:off x="15266035" y="1798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157480</xdr:rowOff>
    </xdr:from>
    <xdr:ext cx="403225" cy="257175"/>
    <xdr:sp macro="" textlink="">
      <xdr:nvSpPr>
        <xdr:cNvPr id="793" name="n_2aveValue【庁舎】&#10;有形固定資産減価償却率">
          <a:extLst>
            <a:ext uri="{FF2B5EF4-FFF2-40B4-BE49-F238E27FC236}">
              <a16:creationId xmlns:a16="http://schemas.microsoft.com/office/drawing/2014/main" id="{FB29D5B9-2798-456C-9125-828D3A6EC0FE}"/>
            </a:ext>
          </a:extLst>
        </xdr:cNvPr>
        <xdr:cNvSpPr txBox="1"/>
      </xdr:nvSpPr>
      <xdr:spPr>
        <a:xfrm>
          <a:off x="14389735" y="17988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134620</xdr:rowOff>
    </xdr:from>
    <xdr:ext cx="403225" cy="257175"/>
    <xdr:sp macro="" textlink="">
      <xdr:nvSpPr>
        <xdr:cNvPr id="794" name="n_3aveValue【庁舎】&#10;有形固定資産減価償却率">
          <a:extLst>
            <a:ext uri="{FF2B5EF4-FFF2-40B4-BE49-F238E27FC236}">
              <a16:creationId xmlns:a16="http://schemas.microsoft.com/office/drawing/2014/main" id="{44316BC3-4A18-42B1-B493-653B0C00C90C}"/>
            </a:ext>
          </a:extLst>
        </xdr:cNvPr>
        <xdr:cNvSpPr txBox="1"/>
      </xdr:nvSpPr>
      <xdr:spPr>
        <a:xfrm>
          <a:off x="13500735" y="17965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1905</xdr:rowOff>
    </xdr:from>
    <xdr:ext cx="403225" cy="259080"/>
    <xdr:sp macro="" textlink="">
      <xdr:nvSpPr>
        <xdr:cNvPr id="795" name="n_4aveValue【庁舎】&#10;有形固定資産減価償却率">
          <a:extLst>
            <a:ext uri="{FF2B5EF4-FFF2-40B4-BE49-F238E27FC236}">
              <a16:creationId xmlns:a16="http://schemas.microsoft.com/office/drawing/2014/main" id="{4B75872D-8DD4-4608-950F-7804DF4C7196}"/>
            </a:ext>
          </a:extLst>
        </xdr:cNvPr>
        <xdr:cNvSpPr txBox="1"/>
      </xdr:nvSpPr>
      <xdr:spPr>
        <a:xfrm>
          <a:off x="12611735" y="18004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171450</xdr:rowOff>
    </xdr:from>
    <xdr:ext cx="405130" cy="259080"/>
    <xdr:sp macro="" textlink="">
      <xdr:nvSpPr>
        <xdr:cNvPr id="796" name="n_1mainValue【庁舎】&#10;有形固定資産減価償却率">
          <a:extLst>
            <a:ext uri="{FF2B5EF4-FFF2-40B4-BE49-F238E27FC236}">
              <a16:creationId xmlns:a16="http://schemas.microsoft.com/office/drawing/2014/main" id="{0C270BBB-A7B4-420F-B38B-CB132FDAD894}"/>
            </a:ext>
          </a:extLst>
        </xdr:cNvPr>
        <xdr:cNvSpPr txBox="1"/>
      </xdr:nvSpPr>
      <xdr:spPr>
        <a:xfrm>
          <a:off x="15266035" y="1765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102870</xdr:rowOff>
    </xdr:from>
    <xdr:ext cx="403225" cy="259080"/>
    <xdr:sp macro="" textlink="">
      <xdr:nvSpPr>
        <xdr:cNvPr id="797" name="n_2mainValue【庁舎】&#10;有形固定資産減価償却率">
          <a:extLst>
            <a:ext uri="{FF2B5EF4-FFF2-40B4-BE49-F238E27FC236}">
              <a16:creationId xmlns:a16="http://schemas.microsoft.com/office/drawing/2014/main" id="{FADE5B45-27C1-4440-A516-D41AD3B4AB92}"/>
            </a:ext>
          </a:extLst>
        </xdr:cNvPr>
        <xdr:cNvSpPr txBox="1"/>
      </xdr:nvSpPr>
      <xdr:spPr>
        <a:xfrm>
          <a:off x="14389735" y="17590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69850</xdr:rowOff>
    </xdr:from>
    <xdr:ext cx="403225" cy="259080"/>
    <xdr:sp macro="" textlink="">
      <xdr:nvSpPr>
        <xdr:cNvPr id="798" name="n_3mainValue【庁舎】&#10;有形固定資産減価償却率">
          <a:extLst>
            <a:ext uri="{FF2B5EF4-FFF2-40B4-BE49-F238E27FC236}">
              <a16:creationId xmlns:a16="http://schemas.microsoft.com/office/drawing/2014/main" id="{CABAD5FC-672A-4604-AE6D-5911382652CE}"/>
            </a:ext>
          </a:extLst>
        </xdr:cNvPr>
        <xdr:cNvSpPr txBox="1"/>
      </xdr:nvSpPr>
      <xdr:spPr>
        <a:xfrm>
          <a:off x="13500735" y="17557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37465</xdr:rowOff>
    </xdr:from>
    <xdr:ext cx="403225" cy="259080"/>
    <xdr:sp macro="" textlink="">
      <xdr:nvSpPr>
        <xdr:cNvPr id="799" name="n_4mainValue【庁舎】&#10;有形固定資産減価償却率">
          <a:extLst>
            <a:ext uri="{FF2B5EF4-FFF2-40B4-BE49-F238E27FC236}">
              <a16:creationId xmlns:a16="http://schemas.microsoft.com/office/drawing/2014/main" id="{6BBC596C-3AE4-49E7-B652-C67A8A9BC030}"/>
            </a:ext>
          </a:extLst>
        </xdr:cNvPr>
        <xdr:cNvSpPr txBox="1"/>
      </xdr:nvSpPr>
      <xdr:spPr>
        <a:xfrm>
          <a:off x="12611735" y="17525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90EA7CA6-29E4-426C-A53B-BC506ACA8E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B26E0CB-D909-48A6-A0F9-9B7920B19FA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20E63F3-2301-4162-9803-5573DFFB5276}"/>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FDDA7ED-1069-4D4E-9A23-108272AFF796}"/>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1977B270-C4A3-4F8D-9870-56A0229D80E2}"/>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EB71F0E9-44C4-41A8-9EBA-E5C4F263BC68}"/>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7C45F24-385B-44C7-BACF-458B1AD0ACF7}"/>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D423E163-BA33-4428-A2EB-0DFC14E4642C}"/>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8" name="テキスト ボックス 807">
          <a:extLst>
            <a:ext uri="{FF2B5EF4-FFF2-40B4-BE49-F238E27FC236}">
              <a16:creationId xmlns:a16="http://schemas.microsoft.com/office/drawing/2014/main" id="{193D665F-5CA2-41A8-B62B-52D9A1CEDAB9}"/>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79EBF61D-1E8C-4CC1-8CC0-B0DE59A1C8F4}"/>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810" name="テキスト ボックス 809">
          <a:extLst>
            <a:ext uri="{FF2B5EF4-FFF2-40B4-BE49-F238E27FC236}">
              <a16:creationId xmlns:a16="http://schemas.microsoft.com/office/drawing/2014/main" id="{F7CBA192-B9A6-4972-8B02-5DD612B66832}"/>
            </a:ext>
          </a:extLst>
        </xdr:cNvPr>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B8B886A9-FDA1-433C-B6F9-19CB1BC93962}"/>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812" name="テキスト ボックス 811">
          <a:extLst>
            <a:ext uri="{FF2B5EF4-FFF2-40B4-BE49-F238E27FC236}">
              <a16:creationId xmlns:a16="http://schemas.microsoft.com/office/drawing/2014/main" id="{BE87F245-3F36-456E-8D84-1165DC3DE01F}"/>
            </a:ext>
          </a:extLst>
        </xdr:cNvPr>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ED40A028-873D-4545-BAF4-F1F9AE66FF9C}"/>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814" name="テキスト ボックス 813">
          <a:extLst>
            <a:ext uri="{FF2B5EF4-FFF2-40B4-BE49-F238E27FC236}">
              <a16:creationId xmlns:a16="http://schemas.microsoft.com/office/drawing/2014/main" id="{EBD09EF8-775F-4510-B624-C319BEA6F474}"/>
            </a:ext>
          </a:extLst>
        </xdr:cNvPr>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AEF91455-6750-4087-8356-8F8C54CD711E}"/>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816" name="テキスト ボックス 815">
          <a:extLst>
            <a:ext uri="{FF2B5EF4-FFF2-40B4-BE49-F238E27FC236}">
              <a16:creationId xmlns:a16="http://schemas.microsoft.com/office/drawing/2014/main" id="{E73788F9-B0ED-4768-88C0-15BD54FDC5FC}"/>
            </a:ext>
          </a:extLst>
        </xdr:cNvPr>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542EA1FF-436F-42FE-8D0D-96FFC16FCA0B}"/>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818" name="テキスト ボックス 817">
          <a:extLst>
            <a:ext uri="{FF2B5EF4-FFF2-40B4-BE49-F238E27FC236}">
              <a16:creationId xmlns:a16="http://schemas.microsoft.com/office/drawing/2014/main" id="{1FADBB28-F31C-41AE-BBD5-DB3040198068}"/>
            </a:ext>
          </a:extLst>
        </xdr:cNvPr>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3DD5405-D956-435B-B56E-9E94226DF46B}"/>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0" name="テキスト ボックス 819">
          <a:extLst>
            <a:ext uri="{FF2B5EF4-FFF2-40B4-BE49-F238E27FC236}">
              <a16:creationId xmlns:a16="http://schemas.microsoft.com/office/drawing/2014/main" id="{79307965-5D79-41CB-8201-1EEAEF7FA132}"/>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F491CF25-CA55-43E8-B873-C536BE2581BC}"/>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83185</xdr:rowOff>
    </xdr:from>
    <xdr:to>
      <xdr:col>116</xdr:col>
      <xdr:colOff>62865</xdr:colOff>
      <xdr:row>108</xdr:row>
      <xdr:rowOff>163195</xdr:rowOff>
    </xdr:to>
    <xdr:cxnSp macro="">
      <xdr:nvCxnSpPr>
        <xdr:cNvPr id="822" name="直線コネクタ 821">
          <a:extLst>
            <a:ext uri="{FF2B5EF4-FFF2-40B4-BE49-F238E27FC236}">
              <a16:creationId xmlns:a16="http://schemas.microsoft.com/office/drawing/2014/main" id="{1FA4EDB9-6FFA-465C-B9F0-057944C0AFFC}"/>
            </a:ext>
          </a:extLst>
        </xdr:cNvPr>
        <xdr:cNvCxnSpPr/>
      </xdr:nvCxnSpPr>
      <xdr:spPr>
        <a:xfrm flipV="1">
          <a:off x="22160865" y="172281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167005</xdr:rowOff>
    </xdr:from>
    <xdr:ext cx="469900" cy="257175"/>
    <xdr:sp macro="" textlink="">
      <xdr:nvSpPr>
        <xdr:cNvPr id="823" name="【庁舎】&#10;一人当たり面積最小値テキスト">
          <a:extLst>
            <a:ext uri="{FF2B5EF4-FFF2-40B4-BE49-F238E27FC236}">
              <a16:creationId xmlns:a16="http://schemas.microsoft.com/office/drawing/2014/main" id="{2E2FE301-59E9-426E-ACF3-50F8B8B529E7}"/>
            </a:ext>
          </a:extLst>
        </xdr:cNvPr>
        <xdr:cNvSpPr txBox="1"/>
      </xdr:nvSpPr>
      <xdr:spPr>
        <a:xfrm>
          <a:off x="22199600" y="18683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163195</xdr:rowOff>
    </xdr:from>
    <xdr:to>
      <xdr:col>116</xdr:col>
      <xdr:colOff>152400</xdr:colOff>
      <xdr:row>108</xdr:row>
      <xdr:rowOff>163195</xdr:rowOff>
    </xdr:to>
    <xdr:cxnSp macro="">
      <xdr:nvCxnSpPr>
        <xdr:cNvPr id="824" name="直線コネクタ 823">
          <a:extLst>
            <a:ext uri="{FF2B5EF4-FFF2-40B4-BE49-F238E27FC236}">
              <a16:creationId xmlns:a16="http://schemas.microsoft.com/office/drawing/2014/main" id="{801B3709-4393-469C-8E2D-1D7D63BAA53D}"/>
            </a:ext>
          </a:extLst>
        </xdr:cNvPr>
        <xdr:cNvCxnSpPr/>
      </xdr:nvCxnSpPr>
      <xdr:spPr>
        <a:xfrm>
          <a:off x="22072600" y="1867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29845</xdr:rowOff>
    </xdr:from>
    <xdr:ext cx="469900" cy="257175"/>
    <xdr:sp macro="" textlink="">
      <xdr:nvSpPr>
        <xdr:cNvPr id="825" name="【庁舎】&#10;一人当たり面積最大値テキスト">
          <a:extLst>
            <a:ext uri="{FF2B5EF4-FFF2-40B4-BE49-F238E27FC236}">
              <a16:creationId xmlns:a16="http://schemas.microsoft.com/office/drawing/2014/main" id="{588D07CC-F53C-4445-91BC-A9CFA12F233C}"/>
            </a:ext>
          </a:extLst>
        </xdr:cNvPr>
        <xdr:cNvSpPr txBox="1"/>
      </xdr:nvSpPr>
      <xdr:spPr>
        <a:xfrm>
          <a:off x="22199600" y="170033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83185</xdr:rowOff>
    </xdr:from>
    <xdr:to>
      <xdr:col>116</xdr:col>
      <xdr:colOff>152400</xdr:colOff>
      <xdr:row>100</xdr:row>
      <xdr:rowOff>83185</xdr:rowOff>
    </xdr:to>
    <xdr:cxnSp macro="">
      <xdr:nvCxnSpPr>
        <xdr:cNvPr id="826" name="直線コネクタ 825">
          <a:extLst>
            <a:ext uri="{FF2B5EF4-FFF2-40B4-BE49-F238E27FC236}">
              <a16:creationId xmlns:a16="http://schemas.microsoft.com/office/drawing/2014/main" id="{AEC54754-0C0A-489B-9D93-D9A5F1B0740D}"/>
            </a:ext>
          </a:extLst>
        </xdr:cNvPr>
        <xdr:cNvCxnSpPr/>
      </xdr:nvCxnSpPr>
      <xdr:spPr>
        <a:xfrm>
          <a:off x="22072600" y="1722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40640</xdr:rowOff>
    </xdr:from>
    <xdr:ext cx="469900" cy="257175"/>
    <xdr:sp macro="" textlink="">
      <xdr:nvSpPr>
        <xdr:cNvPr id="827" name="【庁舎】&#10;一人当たり面積平均値テキスト">
          <a:extLst>
            <a:ext uri="{FF2B5EF4-FFF2-40B4-BE49-F238E27FC236}">
              <a16:creationId xmlns:a16="http://schemas.microsoft.com/office/drawing/2014/main" id="{6C58DC2F-EC1E-4896-8C30-E38D4D42F9AB}"/>
            </a:ext>
          </a:extLst>
        </xdr:cNvPr>
        <xdr:cNvSpPr txBox="1"/>
      </xdr:nvSpPr>
      <xdr:spPr>
        <a:xfrm>
          <a:off x="22199600" y="180428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828" name="フローチャート: 判断 827">
          <a:extLst>
            <a:ext uri="{FF2B5EF4-FFF2-40B4-BE49-F238E27FC236}">
              <a16:creationId xmlns:a16="http://schemas.microsoft.com/office/drawing/2014/main" id="{684108DC-61BB-48B8-825B-3CEA0C3A00C8}"/>
            </a:ext>
          </a:extLst>
        </xdr:cNvPr>
        <xdr:cNvSpPr/>
      </xdr:nvSpPr>
      <xdr:spPr>
        <a:xfrm>
          <a:off x="22110700" y="1806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91440</xdr:rowOff>
    </xdr:from>
    <xdr:to>
      <xdr:col>112</xdr:col>
      <xdr:colOff>38100</xdr:colOff>
      <xdr:row>106</xdr:row>
      <xdr:rowOff>21590</xdr:rowOff>
    </xdr:to>
    <xdr:sp macro="" textlink="">
      <xdr:nvSpPr>
        <xdr:cNvPr id="829" name="フローチャート: 判断 828">
          <a:extLst>
            <a:ext uri="{FF2B5EF4-FFF2-40B4-BE49-F238E27FC236}">
              <a16:creationId xmlns:a16="http://schemas.microsoft.com/office/drawing/2014/main" id="{148D6E68-DF74-4603-9B9B-6B33DE01FE44}"/>
            </a:ext>
          </a:extLst>
        </xdr:cNvPr>
        <xdr:cNvSpPr/>
      </xdr:nvSpPr>
      <xdr:spPr>
        <a:xfrm>
          <a:off x="21272500" y="180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112395</xdr:rowOff>
    </xdr:from>
    <xdr:to>
      <xdr:col>107</xdr:col>
      <xdr:colOff>101600</xdr:colOff>
      <xdr:row>106</xdr:row>
      <xdr:rowOff>42545</xdr:rowOff>
    </xdr:to>
    <xdr:sp macro="" textlink="">
      <xdr:nvSpPr>
        <xdr:cNvPr id="830" name="フローチャート: 判断 829">
          <a:extLst>
            <a:ext uri="{FF2B5EF4-FFF2-40B4-BE49-F238E27FC236}">
              <a16:creationId xmlns:a16="http://schemas.microsoft.com/office/drawing/2014/main" id="{5A06052C-146A-4243-8F9E-E1BE5E1FDDB7}"/>
            </a:ext>
          </a:extLst>
        </xdr:cNvPr>
        <xdr:cNvSpPr/>
      </xdr:nvSpPr>
      <xdr:spPr>
        <a:xfrm>
          <a:off x="20383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831" name="フローチャート: 判断 830">
          <a:extLst>
            <a:ext uri="{FF2B5EF4-FFF2-40B4-BE49-F238E27FC236}">
              <a16:creationId xmlns:a16="http://schemas.microsoft.com/office/drawing/2014/main" id="{A3B9546F-F19F-4C4F-AAD5-82638362EB7F}"/>
            </a:ext>
          </a:extLst>
        </xdr:cNvPr>
        <xdr:cNvSpPr/>
      </xdr:nvSpPr>
      <xdr:spPr>
        <a:xfrm>
          <a:off x="19494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64135</xdr:rowOff>
    </xdr:from>
    <xdr:to>
      <xdr:col>98</xdr:col>
      <xdr:colOff>38100</xdr:colOff>
      <xdr:row>106</xdr:row>
      <xdr:rowOff>166370</xdr:rowOff>
    </xdr:to>
    <xdr:sp macro="" textlink="">
      <xdr:nvSpPr>
        <xdr:cNvPr id="832" name="フローチャート: 判断 831">
          <a:extLst>
            <a:ext uri="{FF2B5EF4-FFF2-40B4-BE49-F238E27FC236}">
              <a16:creationId xmlns:a16="http://schemas.microsoft.com/office/drawing/2014/main" id="{11B7B7B7-BCB8-4D33-8B4C-ADE3DBC68151}"/>
            </a:ext>
          </a:extLst>
        </xdr:cNvPr>
        <xdr:cNvSpPr/>
      </xdr:nvSpPr>
      <xdr:spPr>
        <a:xfrm>
          <a:off x="18605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86BF50B5-0588-4442-A966-1FAA120C70E9}"/>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64479AA3-CAB8-4F4A-B1C4-E1692E308DB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CDAC6E7F-A986-459C-A560-BD1C9687B9B4}"/>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300B9B56-B5BF-405A-A9D1-EB291D055162}"/>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B9D59BA1-2345-4725-AB63-F6421D71BA49}"/>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123825</xdr:rowOff>
    </xdr:from>
    <xdr:to>
      <xdr:col>116</xdr:col>
      <xdr:colOff>114300</xdr:colOff>
      <xdr:row>103</xdr:row>
      <xdr:rowOff>53975</xdr:rowOff>
    </xdr:to>
    <xdr:sp macro="" textlink="">
      <xdr:nvSpPr>
        <xdr:cNvPr id="838" name="楕円 837">
          <a:extLst>
            <a:ext uri="{FF2B5EF4-FFF2-40B4-BE49-F238E27FC236}">
              <a16:creationId xmlns:a16="http://schemas.microsoft.com/office/drawing/2014/main" id="{675A1A9A-2C58-4193-8CD4-8172B68532A4}"/>
            </a:ext>
          </a:extLst>
        </xdr:cNvPr>
        <xdr:cNvSpPr/>
      </xdr:nvSpPr>
      <xdr:spPr>
        <a:xfrm>
          <a:off x="22110700" y="17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146685</xdr:rowOff>
    </xdr:from>
    <xdr:ext cx="469900" cy="257175"/>
    <xdr:sp macro="" textlink="">
      <xdr:nvSpPr>
        <xdr:cNvPr id="839" name="【庁舎】&#10;一人当たり面積該当値テキスト">
          <a:extLst>
            <a:ext uri="{FF2B5EF4-FFF2-40B4-BE49-F238E27FC236}">
              <a16:creationId xmlns:a16="http://schemas.microsoft.com/office/drawing/2014/main" id="{1A3E9D00-5CB8-4B39-ACBF-22429E50F3C4}"/>
            </a:ext>
          </a:extLst>
        </xdr:cNvPr>
        <xdr:cNvSpPr txBox="1"/>
      </xdr:nvSpPr>
      <xdr:spPr>
        <a:xfrm>
          <a:off x="22199600" y="174631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132715</xdr:rowOff>
    </xdr:from>
    <xdr:to>
      <xdr:col>112</xdr:col>
      <xdr:colOff>38100</xdr:colOff>
      <xdr:row>103</xdr:row>
      <xdr:rowOff>63500</xdr:rowOff>
    </xdr:to>
    <xdr:sp macro="" textlink="">
      <xdr:nvSpPr>
        <xdr:cNvPr id="840" name="楕円 839">
          <a:extLst>
            <a:ext uri="{FF2B5EF4-FFF2-40B4-BE49-F238E27FC236}">
              <a16:creationId xmlns:a16="http://schemas.microsoft.com/office/drawing/2014/main" id="{A7F0A045-B73C-49AB-9F5F-1A316F74EDF1}"/>
            </a:ext>
          </a:extLst>
        </xdr:cNvPr>
        <xdr:cNvSpPr/>
      </xdr:nvSpPr>
      <xdr:spPr>
        <a:xfrm>
          <a:off x="21272500" y="1762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3175</xdr:rowOff>
    </xdr:from>
    <xdr:to>
      <xdr:col>116</xdr:col>
      <xdr:colOff>63500</xdr:colOff>
      <xdr:row>103</xdr:row>
      <xdr:rowOff>12065</xdr:rowOff>
    </xdr:to>
    <xdr:cxnSp macro="">
      <xdr:nvCxnSpPr>
        <xdr:cNvPr id="841" name="直線コネクタ 840">
          <a:extLst>
            <a:ext uri="{FF2B5EF4-FFF2-40B4-BE49-F238E27FC236}">
              <a16:creationId xmlns:a16="http://schemas.microsoft.com/office/drawing/2014/main" id="{AD9DE514-ADAF-4D49-89C5-8966E9F60077}"/>
            </a:ext>
          </a:extLst>
        </xdr:cNvPr>
        <xdr:cNvCxnSpPr/>
      </xdr:nvCxnSpPr>
      <xdr:spPr>
        <a:xfrm flipV="1">
          <a:off x="21323300" y="176625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137160</xdr:rowOff>
    </xdr:from>
    <xdr:to>
      <xdr:col>107</xdr:col>
      <xdr:colOff>101600</xdr:colOff>
      <xdr:row>103</xdr:row>
      <xdr:rowOff>67310</xdr:rowOff>
    </xdr:to>
    <xdr:sp macro="" textlink="">
      <xdr:nvSpPr>
        <xdr:cNvPr id="842" name="楕円 841">
          <a:extLst>
            <a:ext uri="{FF2B5EF4-FFF2-40B4-BE49-F238E27FC236}">
              <a16:creationId xmlns:a16="http://schemas.microsoft.com/office/drawing/2014/main" id="{28AC2209-7370-4396-902A-E25B9DD22237}"/>
            </a:ext>
          </a:extLst>
        </xdr:cNvPr>
        <xdr:cNvSpPr/>
      </xdr:nvSpPr>
      <xdr:spPr>
        <a:xfrm>
          <a:off x="20383500" y="176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12065</xdr:rowOff>
    </xdr:from>
    <xdr:to>
      <xdr:col>111</xdr:col>
      <xdr:colOff>177800</xdr:colOff>
      <xdr:row>103</xdr:row>
      <xdr:rowOff>16510</xdr:rowOff>
    </xdr:to>
    <xdr:cxnSp macro="">
      <xdr:nvCxnSpPr>
        <xdr:cNvPr id="843" name="直線コネクタ 842">
          <a:extLst>
            <a:ext uri="{FF2B5EF4-FFF2-40B4-BE49-F238E27FC236}">
              <a16:creationId xmlns:a16="http://schemas.microsoft.com/office/drawing/2014/main" id="{7FA210CD-8286-46EB-8325-1344F76865B1}"/>
            </a:ext>
          </a:extLst>
        </xdr:cNvPr>
        <xdr:cNvCxnSpPr/>
      </xdr:nvCxnSpPr>
      <xdr:spPr>
        <a:xfrm flipV="1">
          <a:off x="20434300" y="17671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158115</xdr:rowOff>
    </xdr:from>
    <xdr:to>
      <xdr:col>102</xdr:col>
      <xdr:colOff>165100</xdr:colOff>
      <xdr:row>103</xdr:row>
      <xdr:rowOff>88265</xdr:rowOff>
    </xdr:to>
    <xdr:sp macro="" textlink="">
      <xdr:nvSpPr>
        <xdr:cNvPr id="844" name="楕円 843">
          <a:extLst>
            <a:ext uri="{FF2B5EF4-FFF2-40B4-BE49-F238E27FC236}">
              <a16:creationId xmlns:a16="http://schemas.microsoft.com/office/drawing/2014/main" id="{E195852B-760A-4C5A-B31E-EC9A0EB00F8C}"/>
            </a:ext>
          </a:extLst>
        </xdr:cNvPr>
        <xdr:cNvSpPr/>
      </xdr:nvSpPr>
      <xdr:spPr>
        <a:xfrm>
          <a:off x="19494500" y="176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16510</xdr:rowOff>
    </xdr:from>
    <xdr:to>
      <xdr:col>107</xdr:col>
      <xdr:colOff>50800</xdr:colOff>
      <xdr:row>103</xdr:row>
      <xdr:rowOff>37465</xdr:rowOff>
    </xdr:to>
    <xdr:cxnSp macro="">
      <xdr:nvCxnSpPr>
        <xdr:cNvPr id="845" name="直線コネクタ 844">
          <a:extLst>
            <a:ext uri="{FF2B5EF4-FFF2-40B4-BE49-F238E27FC236}">
              <a16:creationId xmlns:a16="http://schemas.microsoft.com/office/drawing/2014/main" id="{693FF76A-9C7B-4A19-B46B-FF3D8BBD4118}"/>
            </a:ext>
          </a:extLst>
        </xdr:cNvPr>
        <xdr:cNvCxnSpPr/>
      </xdr:nvCxnSpPr>
      <xdr:spPr>
        <a:xfrm flipV="1">
          <a:off x="19545300" y="176758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2540</xdr:rowOff>
    </xdr:from>
    <xdr:to>
      <xdr:col>98</xdr:col>
      <xdr:colOff>38100</xdr:colOff>
      <xdr:row>103</xdr:row>
      <xdr:rowOff>104140</xdr:rowOff>
    </xdr:to>
    <xdr:sp macro="" textlink="">
      <xdr:nvSpPr>
        <xdr:cNvPr id="846" name="楕円 845">
          <a:extLst>
            <a:ext uri="{FF2B5EF4-FFF2-40B4-BE49-F238E27FC236}">
              <a16:creationId xmlns:a16="http://schemas.microsoft.com/office/drawing/2014/main" id="{754B5E23-CFDA-4769-B129-04BDE168EE02}"/>
            </a:ext>
          </a:extLst>
        </xdr:cNvPr>
        <xdr:cNvSpPr/>
      </xdr:nvSpPr>
      <xdr:spPr>
        <a:xfrm>
          <a:off x="18605500"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37465</xdr:rowOff>
    </xdr:from>
    <xdr:to>
      <xdr:col>102</xdr:col>
      <xdr:colOff>114300</xdr:colOff>
      <xdr:row>103</xdr:row>
      <xdr:rowOff>53340</xdr:rowOff>
    </xdr:to>
    <xdr:cxnSp macro="">
      <xdr:nvCxnSpPr>
        <xdr:cNvPr id="847" name="直線コネクタ 846">
          <a:extLst>
            <a:ext uri="{FF2B5EF4-FFF2-40B4-BE49-F238E27FC236}">
              <a16:creationId xmlns:a16="http://schemas.microsoft.com/office/drawing/2014/main" id="{8817AC30-CBBD-40BC-9962-2D08C8279F69}"/>
            </a:ext>
          </a:extLst>
        </xdr:cNvPr>
        <xdr:cNvCxnSpPr/>
      </xdr:nvCxnSpPr>
      <xdr:spPr>
        <a:xfrm flipV="1">
          <a:off x="18656300" y="176968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12700</xdr:rowOff>
    </xdr:from>
    <xdr:ext cx="469900" cy="259080"/>
    <xdr:sp macro="" textlink="">
      <xdr:nvSpPr>
        <xdr:cNvPr id="848" name="n_1aveValue【庁舎】&#10;一人当たり面積">
          <a:extLst>
            <a:ext uri="{FF2B5EF4-FFF2-40B4-BE49-F238E27FC236}">
              <a16:creationId xmlns:a16="http://schemas.microsoft.com/office/drawing/2014/main" id="{ADE362C5-D17F-4E04-AD44-C2EE72875EB0}"/>
            </a:ext>
          </a:extLst>
        </xdr:cNvPr>
        <xdr:cNvSpPr txBox="1"/>
      </xdr:nvSpPr>
      <xdr:spPr>
        <a:xfrm>
          <a:off x="21075650" y="181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33655</xdr:rowOff>
    </xdr:from>
    <xdr:ext cx="467995" cy="258445"/>
    <xdr:sp macro="" textlink="">
      <xdr:nvSpPr>
        <xdr:cNvPr id="849" name="n_2aveValue【庁舎】&#10;一人当たり面積">
          <a:extLst>
            <a:ext uri="{FF2B5EF4-FFF2-40B4-BE49-F238E27FC236}">
              <a16:creationId xmlns:a16="http://schemas.microsoft.com/office/drawing/2014/main" id="{722FE045-1964-48DD-850E-00F83FF15B2E}"/>
            </a:ext>
          </a:extLst>
        </xdr:cNvPr>
        <xdr:cNvSpPr txBox="1"/>
      </xdr:nvSpPr>
      <xdr:spPr>
        <a:xfrm>
          <a:off x="20199350" y="182073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81280</xdr:rowOff>
    </xdr:from>
    <xdr:ext cx="467995" cy="259080"/>
    <xdr:sp macro="" textlink="">
      <xdr:nvSpPr>
        <xdr:cNvPr id="850" name="n_3aveValue【庁舎】&#10;一人当たり面積">
          <a:extLst>
            <a:ext uri="{FF2B5EF4-FFF2-40B4-BE49-F238E27FC236}">
              <a16:creationId xmlns:a16="http://schemas.microsoft.com/office/drawing/2014/main" id="{A41ED0FB-6D9F-446B-824B-48CB866E157A}"/>
            </a:ext>
          </a:extLst>
        </xdr:cNvPr>
        <xdr:cNvSpPr txBox="1"/>
      </xdr:nvSpPr>
      <xdr:spPr>
        <a:xfrm>
          <a:off x="19310350" y="18254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156845</xdr:rowOff>
    </xdr:from>
    <xdr:ext cx="467995" cy="257175"/>
    <xdr:sp macro="" textlink="">
      <xdr:nvSpPr>
        <xdr:cNvPr id="851" name="n_4aveValue【庁舎】&#10;一人当たり面積">
          <a:extLst>
            <a:ext uri="{FF2B5EF4-FFF2-40B4-BE49-F238E27FC236}">
              <a16:creationId xmlns:a16="http://schemas.microsoft.com/office/drawing/2014/main" id="{8047A66B-5602-4A09-9BCA-908456694E8F}"/>
            </a:ext>
          </a:extLst>
        </xdr:cNvPr>
        <xdr:cNvSpPr txBox="1"/>
      </xdr:nvSpPr>
      <xdr:spPr>
        <a:xfrm>
          <a:off x="18421350" y="183305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79375</xdr:rowOff>
    </xdr:from>
    <xdr:ext cx="469900" cy="258445"/>
    <xdr:sp macro="" textlink="">
      <xdr:nvSpPr>
        <xdr:cNvPr id="852" name="n_1mainValue【庁舎】&#10;一人当たり面積">
          <a:extLst>
            <a:ext uri="{FF2B5EF4-FFF2-40B4-BE49-F238E27FC236}">
              <a16:creationId xmlns:a16="http://schemas.microsoft.com/office/drawing/2014/main" id="{448900EA-A87E-4C3C-85E4-AE9C392BE36A}"/>
            </a:ext>
          </a:extLst>
        </xdr:cNvPr>
        <xdr:cNvSpPr txBox="1"/>
      </xdr:nvSpPr>
      <xdr:spPr>
        <a:xfrm>
          <a:off x="21075650" y="1739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83820</xdr:rowOff>
    </xdr:from>
    <xdr:ext cx="467995" cy="259080"/>
    <xdr:sp macro="" textlink="">
      <xdr:nvSpPr>
        <xdr:cNvPr id="853" name="n_2mainValue【庁舎】&#10;一人当たり面積">
          <a:extLst>
            <a:ext uri="{FF2B5EF4-FFF2-40B4-BE49-F238E27FC236}">
              <a16:creationId xmlns:a16="http://schemas.microsoft.com/office/drawing/2014/main" id="{72686045-8F15-4243-80E6-A1EBD18320E7}"/>
            </a:ext>
          </a:extLst>
        </xdr:cNvPr>
        <xdr:cNvSpPr txBox="1"/>
      </xdr:nvSpPr>
      <xdr:spPr>
        <a:xfrm>
          <a:off x="20199350" y="17400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104775</xdr:rowOff>
    </xdr:from>
    <xdr:ext cx="467995" cy="259080"/>
    <xdr:sp macro="" textlink="">
      <xdr:nvSpPr>
        <xdr:cNvPr id="854" name="n_3mainValue【庁舎】&#10;一人当たり面積">
          <a:extLst>
            <a:ext uri="{FF2B5EF4-FFF2-40B4-BE49-F238E27FC236}">
              <a16:creationId xmlns:a16="http://schemas.microsoft.com/office/drawing/2014/main" id="{A1B65F74-849B-485C-8D23-5A4657B553E6}"/>
            </a:ext>
          </a:extLst>
        </xdr:cNvPr>
        <xdr:cNvSpPr txBox="1"/>
      </xdr:nvSpPr>
      <xdr:spPr>
        <a:xfrm>
          <a:off x="19310350" y="17421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120650</xdr:rowOff>
    </xdr:from>
    <xdr:ext cx="467995" cy="257175"/>
    <xdr:sp macro="" textlink="">
      <xdr:nvSpPr>
        <xdr:cNvPr id="855" name="n_4mainValue【庁舎】&#10;一人当たり面積">
          <a:extLst>
            <a:ext uri="{FF2B5EF4-FFF2-40B4-BE49-F238E27FC236}">
              <a16:creationId xmlns:a16="http://schemas.microsoft.com/office/drawing/2014/main" id="{BE58E4BD-F7E5-422F-8AF5-2E61C037483A}"/>
            </a:ext>
          </a:extLst>
        </xdr:cNvPr>
        <xdr:cNvSpPr txBox="1"/>
      </xdr:nvSpPr>
      <xdr:spPr>
        <a:xfrm>
          <a:off x="18421350" y="17437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E05E19C6-502B-404A-999E-C2E9F80A56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4D92EEE6-8A66-48DF-ADE9-A77B70B005C2}"/>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3A44DEE6-5EB8-44F7-9D1B-7577558225CC}"/>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400">
              <a:latin typeface="ＭＳ Ｐゴシック"/>
              <a:ea typeface="ＭＳ Ｐゴシック"/>
            </a:rPr>
            <a:t>類似団体平均と比較して特に有形固定資産減価償却率が高い施設は「体育館・プール」「福祉施設」「消防施設」である。その中でも「体育館・プール」は類似団体平均を21.3ポイント、「福祉施設」は類似団体平均を25.2ポイント、「消防施設」は類似団体平均を25.6ポイントと大幅に上回っているが、計画的に改修や更新を行っており、使用上の問題は生じておらず適切に管理している。今後も引き続き適切に維持管理す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で、昭和47年度から52年連続普通交付税不交付団体を維持している。本年度は、新型コロナウイルス感染症の影響からの回復により、町民税（法人税割）が増となったことなどにより、基準財政収入額が前年度比162百万円増の4,314百万円となった。一方、起債償還費の算入終了に伴う公債費の減等により、基準財政需要額が前年度比2百万円減の3,679百万円となり、財政力指数は前年度と同じ1.11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引き続き普通交付税不交付団体が維持できるよう、不断の行政改革及び自主財源の確保に努める。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590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106045</xdr:rowOff>
    </xdr:from>
    <xdr:to>
      <xdr:col>23</xdr:col>
      <xdr:colOff>133350</xdr:colOff>
      <xdr:row>36</xdr:row>
      <xdr:rowOff>106045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2782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84455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36</xdr:row>
      <xdr:rowOff>106045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61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36</xdr:row>
      <xdr:rowOff>54610</xdr:rowOff>
    </xdr:from>
    <xdr:to>
      <xdr:col>15</xdr:col>
      <xdr:colOff>82550</xdr:colOff>
      <xdr:row>36</xdr:row>
      <xdr:rowOff>88900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78105</xdr:rowOff>
    </xdr:from>
    <xdr:to>
      <xdr:col>15</xdr:col>
      <xdr:colOff>133350</xdr:colOff>
      <xdr:row>43</xdr:row>
      <xdr:rowOff>8255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164465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36</xdr:row>
      <xdr:rowOff>54610</xdr:rowOff>
    </xdr:from>
    <xdr:to>
      <xdr:col>11</xdr:col>
      <xdr:colOff>31750</xdr:colOff>
      <xdr:row>36</xdr:row>
      <xdr:rowOff>88900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78105</xdr:rowOff>
    </xdr:from>
    <xdr:to>
      <xdr:col>11</xdr:col>
      <xdr:colOff>82550</xdr:colOff>
      <xdr:row>43</xdr:row>
      <xdr:rowOff>8255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164465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112395</xdr:rowOff>
    </xdr:from>
    <xdr:to>
      <xdr:col>7</xdr:col>
      <xdr:colOff>31750</xdr:colOff>
      <xdr:row>43</xdr:row>
      <xdr:rowOff>42545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27305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36</xdr:row>
      <xdr:rowOff>55245</xdr:rowOff>
    </xdr:from>
    <xdr:to>
      <xdr:col>23</xdr:col>
      <xdr:colOff>184150</xdr:colOff>
      <xdr:row>36</xdr:row>
      <xdr:rowOff>156845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71755</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7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36</xdr:row>
      <xdr:rowOff>55245</xdr:rowOff>
    </xdr:from>
    <xdr:to>
      <xdr:col>19</xdr:col>
      <xdr:colOff>184150</xdr:colOff>
      <xdr:row>36</xdr:row>
      <xdr:rowOff>156845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167005</xdr:rowOff>
    </xdr:from>
    <xdr:ext cx="7366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963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3810</xdr:rowOff>
    </xdr:from>
    <xdr:to>
      <xdr:col>11</xdr:col>
      <xdr:colOff>82550</xdr:colOff>
      <xdr:row>36</xdr:row>
      <xdr:rowOff>105410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115570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149860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については、前年度比1.1ポイント増の82.4％となった。その主な要因としては、分母である町税収入の増（前年度比49百万円、0.9％増）や法人事業税交付金の増などにより、経常収支比率改善の一因となった一方、分子である歳出（経常一般財源充当分）については町税収入の増による財政調整基金積立金の増など、前年度比105百万円の増とな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人件費において前年度比85千円（3.5%）の増があり、職員の増加や令和５年度人事院勧告に伴う職員給与の改定などの影響と考えられ、持続可能な行財政運営を行うため、経常的経費の節減や「第７次行政改革大綱」に基づいた事務事業のスクラップ・アンド・ビルドの徹底など積極的に取り組んで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88265</xdr:rowOff>
    </xdr:from>
    <xdr:to>
      <xdr:col>23</xdr:col>
      <xdr:colOff>133350</xdr:colOff>
      <xdr:row>66</xdr:row>
      <xdr:rowOff>24765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168275</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5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24765</xdr:rowOff>
    </xdr:from>
    <xdr:to>
      <xdr:col>24</xdr:col>
      <xdr:colOff>12700</xdr:colOff>
      <xdr:row>66</xdr:row>
      <xdr:rowOff>24765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88265</xdr:rowOff>
    </xdr:from>
    <xdr:to>
      <xdr:col>24</xdr:col>
      <xdr:colOff>12700</xdr:colOff>
      <xdr:row>60</xdr:row>
      <xdr:rowOff>88265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158115</xdr:rowOff>
    </xdr:from>
    <xdr:to>
      <xdr:col>23</xdr:col>
      <xdr:colOff>133350</xdr:colOff>
      <xdr:row>62</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1656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59690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158115</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16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20320</xdr:rowOff>
    </xdr:from>
    <xdr:to>
      <xdr:col>15</xdr:col>
      <xdr:colOff>82550</xdr:colOff>
      <xdr:row>62</xdr:row>
      <xdr:rowOff>34925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02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34925</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648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78105</xdr:rowOff>
    </xdr:from>
    <xdr:to>
      <xdr:col>7</xdr:col>
      <xdr:colOff>31750</xdr:colOff>
      <xdr:row>64</xdr:row>
      <xdr:rowOff>8255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164465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160020</xdr:rowOff>
    </xdr:from>
    <xdr:to>
      <xdr:col>23</xdr:col>
      <xdr:colOff>184150</xdr:colOff>
      <xdr:row>62</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5080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107315</xdr:rowOff>
    </xdr:from>
    <xdr:to>
      <xdr:col>19</xdr:col>
      <xdr:colOff>184150</xdr:colOff>
      <xdr:row>62</xdr:row>
      <xdr:rowOff>37465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47625</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4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81280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155575</xdr:rowOff>
    </xdr:from>
    <xdr:to>
      <xdr:col>11</xdr:col>
      <xdr:colOff>82550</xdr:colOff>
      <xdr:row>62</xdr:row>
      <xdr:rowOff>86360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4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95885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30480</xdr:rowOff>
    </xdr:from>
    <xdr:ext cx="762000" cy="2559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8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[241,764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本年度は、類似団体内平均値を36,630円上回っており、類似団体内平均よりも高い傾向が続いている。その主な要因は、町単独で設置している常備消防や町立で運営している３つのこども園に係る人件費により、人口１人当たり人件費が類似団体内平均よりも高く（61,435円、60.1％高い）なっているためであ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人件費が過大にならないよう人員の適正配置に努める。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74930</xdr:rowOff>
    </xdr:from>
    <xdr:to>
      <xdr:col>23</xdr:col>
      <xdr:colOff>133350</xdr:colOff>
      <xdr:row>89</xdr:row>
      <xdr:rowOff>86995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59055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86995</xdr:rowOff>
    </xdr:from>
    <xdr:to>
      <xdr:col>24</xdr:col>
      <xdr:colOff>12700</xdr:colOff>
      <xdr:row>89</xdr:row>
      <xdr:rowOff>86995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161290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74930</xdr:rowOff>
    </xdr:from>
    <xdr:to>
      <xdr:col>24</xdr:col>
      <xdr:colOff>12700</xdr:colOff>
      <xdr:row>80</xdr:row>
      <xdr:rowOff>74930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80010</xdr:rowOff>
    </xdr:from>
    <xdr:to>
      <xdr:col>23</xdr:col>
      <xdr:colOff>133350</xdr:colOff>
      <xdr:row>86</xdr:row>
      <xdr:rowOff>22225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53260"/>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148590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0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62230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12065</xdr:rowOff>
    </xdr:from>
    <xdr:to>
      <xdr:col>19</xdr:col>
      <xdr:colOff>133350</xdr:colOff>
      <xdr:row>85</xdr:row>
      <xdr:rowOff>80010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8531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91440</xdr:rowOff>
    </xdr:from>
    <xdr:to>
      <xdr:col>19</xdr:col>
      <xdr:colOff>184150</xdr:colOff>
      <xdr:row>84</xdr:row>
      <xdr:rowOff>21590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31750</xdr:rowOff>
    </xdr:from>
    <xdr:ext cx="736600" cy="25590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06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43815</xdr:rowOff>
    </xdr:from>
    <xdr:to>
      <xdr:col>15</xdr:col>
      <xdr:colOff>82550</xdr:colOff>
      <xdr:row>85</xdr:row>
      <xdr:rowOff>12065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4561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27305</xdr:rowOff>
    </xdr:from>
    <xdr:to>
      <xdr:col>15</xdr:col>
      <xdr:colOff>133350</xdr:colOff>
      <xdr:row>83</xdr:row>
      <xdr:rowOff>128905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139065</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92710</xdr:rowOff>
    </xdr:from>
    <xdr:to>
      <xdr:col>11</xdr:col>
      <xdr:colOff>31750</xdr:colOff>
      <xdr:row>84</xdr:row>
      <xdr:rowOff>43815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306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130810</xdr:rowOff>
    </xdr:from>
    <xdr:to>
      <xdr:col>11</xdr:col>
      <xdr:colOff>82550</xdr:colOff>
      <xdr:row>83</xdr:row>
      <xdr:rowOff>60960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71755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139700</xdr:rowOff>
    </xdr:from>
    <xdr:to>
      <xdr:col>7</xdr:col>
      <xdr:colOff>31750</xdr:colOff>
      <xdr:row>82</xdr:row>
      <xdr:rowOff>69850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143510</xdr:rowOff>
    </xdr:from>
    <xdr:to>
      <xdr:col>23</xdr:col>
      <xdr:colOff>184150</xdr:colOff>
      <xdr:row>86</xdr:row>
      <xdr:rowOff>73025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114935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29210</xdr:rowOff>
    </xdr:from>
    <xdr:to>
      <xdr:col>19</xdr:col>
      <xdr:colOff>184150</xdr:colOff>
      <xdr:row>85</xdr:row>
      <xdr:rowOff>130810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115570</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132715</xdr:rowOff>
    </xdr:from>
    <xdr:to>
      <xdr:col>15</xdr:col>
      <xdr:colOff>133350</xdr:colOff>
      <xdr:row>85</xdr:row>
      <xdr:rowOff>63500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4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47625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222,952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164465</xdr:rowOff>
    </xdr:from>
    <xdr:to>
      <xdr:col>11</xdr:col>
      <xdr:colOff>82550</xdr:colOff>
      <xdr:row>84</xdr:row>
      <xdr:rowOff>94615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79375</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81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41910</xdr:rowOff>
    </xdr:from>
    <xdr:to>
      <xdr:col>7</xdr:col>
      <xdr:colOff>31750</xdr:colOff>
      <xdr:row>83</xdr:row>
      <xdr:rowOff>143510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128270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類似団体内平均値を2.4ポイント上回っており、比較的高い水準となっている状況が続いている。「第７次行政改革大綱」に基づき、給与水準や定員管理の適正化に努める。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118745</xdr:rowOff>
    </xdr:from>
    <xdr:to>
      <xdr:col>81</xdr:col>
      <xdr:colOff>44450</xdr:colOff>
      <xdr:row>86</xdr:row>
      <xdr:rowOff>153035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34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13970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168910</xdr:rowOff>
    </xdr:from>
    <xdr:to>
      <xdr:col>81</xdr:col>
      <xdr:colOff>95250</xdr:colOff>
      <xdr:row>84</xdr:row>
      <xdr:rowOff>99060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153035</xdr:rowOff>
    </xdr:from>
    <xdr:to>
      <xdr:col>77</xdr:col>
      <xdr:colOff>44450</xdr:colOff>
      <xdr:row>87</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773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120650</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6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83185</xdr:rowOff>
    </xdr:from>
    <xdr:to>
      <xdr:col>64</xdr:col>
      <xdr:colOff>152400</xdr:colOff>
      <xdr:row>85</xdr:row>
      <xdr:rowOff>13335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23495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67945</xdr:rowOff>
    </xdr:from>
    <xdr:to>
      <xdr:col>81</xdr:col>
      <xdr:colOff>95250</xdr:colOff>
      <xdr:row>86</xdr:row>
      <xdr:rowOff>169545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40640</xdr:rowOff>
    </xdr:from>
    <xdr:ext cx="762000" cy="25590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5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102235</xdr:rowOff>
    </xdr:from>
    <xdr:to>
      <xdr:col>77</xdr:col>
      <xdr:colOff>95250</xdr:colOff>
      <xdr:row>87</xdr:row>
      <xdr:rowOff>32385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17780</xdr:rowOff>
    </xdr:from>
    <xdr:ext cx="736600" cy="25590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9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69215</xdr:rowOff>
    </xdr:from>
    <xdr:to>
      <xdr:col>73</xdr:col>
      <xdr:colOff>44450</xdr:colOff>
      <xdr:row>87</xdr:row>
      <xdr:rowOff>170815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155575</xdr:rowOff>
    </xdr:from>
    <xdr:ext cx="762000" cy="25590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7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35560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86360</xdr:rowOff>
    </xdr:from>
    <xdr:ext cx="762000" cy="25590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常備消防の単独設置や教育施策の充実により、類似団体内平均値を上回っている状況が続いている。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職員人件費が歳出の大きな割合を占めていることから、事務事業の見直しによる効率化や広域化、民間委託の推進等により適切な定員管理に努める。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66</xdr:row>
      <xdr:rowOff>123825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95885</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123825</xdr:rowOff>
    </xdr:from>
    <xdr:to>
      <xdr:col>81</xdr:col>
      <xdr:colOff>133350</xdr:colOff>
      <xdr:row>66</xdr:row>
      <xdr:rowOff>123825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17780</xdr:rowOff>
    </xdr:from>
    <xdr:to>
      <xdr:col>81</xdr:col>
      <xdr:colOff>44450</xdr:colOff>
      <xdr:row>66</xdr:row>
      <xdr:rowOff>36195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334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5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101600</xdr:rowOff>
    </xdr:from>
    <xdr:to>
      <xdr:col>81</xdr:col>
      <xdr:colOff>95250</xdr:colOff>
      <xdr:row>62</xdr:row>
      <xdr:rowOff>31750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25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99695</xdr:rowOff>
    </xdr:from>
    <xdr:to>
      <xdr:col>77</xdr:col>
      <xdr:colOff>95250</xdr:colOff>
      <xdr:row>62</xdr:row>
      <xdr:rowOff>29845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40640</xdr:rowOff>
    </xdr:from>
    <xdr:ext cx="736600" cy="25590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76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145415</xdr:rowOff>
    </xdr:from>
    <xdr:to>
      <xdr:col>72</xdr:col>
      <xdr:colOff>203200</xdr:colOff>
      <xdr:row>66</xdr:row>
      <xdr:rowOff>10160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896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61595</xdr:rowOff>
    </xdr:from>
    <xdr:to>
      <xdr:col>73</xdr:col>
      <xdr:colOff>44450</xdr:colOff>
      <xdr:row>61</xdr:row>
      <xdr:rowOff>163195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1905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130175</xdr:rowOff>
    </xdr:from>
    <xdr:to>
      <xdr:col>68</xdr:col>
      <xdr:colOff>152400</xdr:colOff>
      <xdr:row>65</xdr:row>
      <xdr:rowOff>145415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744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22225</xdr:rowOff>
    </xdr:from>
    <xdr:to>
      <xdr:col>68</xdr:col>
      <xdr:colOff>203200</xdr:colOff>
      <xdr:row>61</xdr:row>
      <xdr:rowOff>123825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133985</xdr:rowOff>
    </xdr:from>
    <xdr:ext cx="762000" cy="25590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95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168275</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3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156845</xdr:rowOff>
    </xdr:from>
    <xdr:to>
      <xdr:col>81</xdr:col>
      <xdr:colOff>95250</xdr:colOff>
      <xdr:row>66</xdr:row>
      <xdr:rowOff>86995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52705</xdr:rowOff>
    </xdr:from>
    <xdr:ext cx="762000" cy="25590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6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137795</xdr:rowOff>
    </xdr:from>
    <xdr:to>
      <xdr:col>77</xdr:col>
      <xdr:colOff>95250</xdr:colOff>
      <xdr:row>66</xdr:row>
      <xdr:rowOff>67945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52705</xdr:rowOff>
    </xdr:from>
    <xdr:ext cx="7366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684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130810</xdr:rowOff>
    </xdr:from>
    <xdr:to>
      <xdr:col>73</xdr:col>
      <xdr:colOff>44450</xdr:colOff>
      <xdr:row>66</xdr:row>
      <xdr:rowOff>60960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45720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94615</xdr:rowOff>
    </xdr:from>
    <xdr:to>
      <xdr:col>68</xdr:col>
      <xdr:colOff>203200</xdr:colOff>
      <xdr:row>66</xdr:row>
      <xdr:rowOff>24765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9525</xdr:rowOff>
    </xdr:from>
    <xdr:ext cx="762000" cy="25590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25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79375</xdr:rowOff>
    </xdr:from>
    <xdr:to>
      <xdr:col>64</xdr:col>
      <xdr:colOff>152400</xdr:colOff>
      <xdr:row>66</xdr:row>
      <xdr:rowOff>9525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2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166370</xdr:rowOff>
    </xdr:from>
    <xdr:ext cx="762000" cy="25590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10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類似団体内平均値と比較すると非常に低い値を維持している。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今後も引き続き緊急性の度合いや住民ニーズを的確に把握し、適切な地方債の発行に努める。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9525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153035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xdr:rowOff>
    </xdr:from>
    <xdr:to>
      <xdr:col>81</xdr:col>
      <xdr:colOff>133350</xdr:colOff>
      <xdr:row>45</xdr:row>
      <xdr:rowOff>9525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92075</xdr:rowOff>
    </xdr:from>
    <xdr:to>
      <xdr:col>81</xdr:col>
      <xdr:colOff>44450</xdr:colOff>
      <xdr:row>38</xdr:row>
      <xdr:rowOff>156210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071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118110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27305</xdr:rowOff>
    </xdr:from>
    <xdr:to>
      <xdr:col>77</xdr:col>
      <xdr:colOff>44450</xdr:colOff>
      <xdr:row>38</xdr:row>
      <xdr:rowOff>92075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424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60960</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134620</xdr:rowOff>
    </xdr:from>
    <xdr:to>
      <xdr:col>72</xdr:col>
      <xdr:colOff>203200</xdr:colOff>
      <xdr:row>38</xdr:row>
      <xdr:rowOff>27305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782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60960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118745</xdr:rowOff>
    </xdr:from>
    <xdr:to>
      <xdr:col>68</xdr:col>
      <xdr:colOff>152400</xdr:colOff>
      <xdr:row>37</xdr:row>
      <xdr:rowOff>134620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623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85090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125095</xdr:rowOff>
    </xdr:from>
    <xdr:ext cx="762000" cy="2584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121920</xdr:rowOff>
    </xdr:from>
    <xdr:ext cx="762000" cy="25590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65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41275</xdr:rowOff>
    </xdr:from>
    <xdr:to>
      <xdr:col>77</xdr:col>
      <xdr:colOff>95250</xdr:colOff>
      <xdr:row>38</xdr:row>
      <xdr:rowOff>143510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153035</xdr:rowOff>
    </xdr:from>
    <xdr:ext cx="7366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25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147955</xdr:rowOff>
    </xdr:from>
    <xdr:to>
      <xdr:col>73</xdr:col>
      <xdr:colOff>44450</xdr:colOff>
      <xdr:row>38</xdr:row>
      <xdr:rowOff>78105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88265</xdr:rowOff>
    </xdr:from>
    <xdr:ext cx="762000" cy="25590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60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24130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9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67945</xdr:rowOff>
    </xdr:from>
    <xdr:to>
      <xdr:col>64</xdr:col>
      <xdr:colOff>152400</xdr:colOff>
      <xdr:row>37</xdr:row>
      <xdr:rowOff>169545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8255</xdr:rowOff>
    </xdr:from>
    <xdr:ext cx="762000" cy="25590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80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現時点において、一般会計が将来支払っていかなければならない負債等が財政を圧迫する可能性は非常に低い。</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今後も事務事業の効果や優先順位を精査するとともに、地方債の計画的な発行等により財政の健全化に努める。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90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9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58420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30480</xdr:rowOff>
    </xdr:from>
    <xdr:ext cx="762000" cy="25590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58420</xdr:rowOff>
    </xdr:from>
    <xdr:to>
      <xdr:col>81</xdr:col>
      <xdr:colOff>133350</xdr:colOff>
      <xdr:row>22</xdr:row>
      <xdr:rowOff>58420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90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590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2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90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90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17780</xdr:rowOff>
    </xdr:from>
    <xdr:to>
      <xdr:col>68</xdr:col>
      <xdr:colOff>203200</xdr:colOff>
      <xdr:row>15</xdr:row>
      <xdr:rowOff>119380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129540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116840</xdr:rowOff>
    </xdr:from>
    <xdr:to>
      <xdr:col>64</xdr:col>
      <xdr:colOff>152400</xdr:colOff>
      <xdr:row>18</xdr:row>
      <xdr:rowOff>46990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57150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前年度より1.3ポイント増の38.9％となっているが、令和2年度から大きく増となっている。その主な要因は、会計年度任用職員に係る人件費の増によるものである。</a:t>
          </a:r>
        </a:p>
        <a:p>
          <a:r>
            <a:rPr kumimoji="1" lang="ja-JP" altLang="en-US" sz="1200">
              <a:latin typeface="ＭＳ Ｐゴシック"/>
              <a:ea typeface="ＭＳ Ｐゴシック"/>
            </a:rPr>
            <a:t>　また、類似団体内平均値と比べると15.3ポイント上回っているが、主な要因は、常備消防の単独設置及び３つの町立こども園の運営によるものである。</a:t>
          </a:r>
        </a:p>
        <a:p>
          <a:r>
            <a:rPr kumimoji="1" lang="ja-JP" altLang="en-US" sz="1200">
              <a:latin typeface="ＭＳ Ｐゴシック"/>
              <a:ea typeface="ＭＳ Ｐゴシック"/>
            </a:rPr>
            <a:t>　「第７次行政改革大綱」に基づき、定員管理の適正化に努める。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41</xdr:row>
      <xdr:rowOff>19685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132080</xdr:rowOff>
    </xdr:from>
    <xdr:to>
      <xdr:col>24</xdr:col>
      <xdr:colOff>25400</xdr:colOff>
      <xdr:row>41</xdr:row>
      <xdr:rowOff>19685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9008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762000" cy="25590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4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132080</xdr:rowOff>
    </xdr:from>
    <xdr:to>
      <xdr:col>19</xdr:col>
      <xdr:colOff>187325</xdr:colOff>
      <xdr:row>41</xdr:row>
      <xdr:rowOff>10160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90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3342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41</xdr:row>
      <xdr:rowOff>10160</xdr:rowOff>
    </xdr:from>
    <xdr:to>
      <xdr:col>15</xdr:col>
      <xdr:colOff>98425</xdr:colOff>
      <xdr:row>41</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7039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62230</xdr:rowOff>
    </xdr:from>
    <xdr:to>
      <xdr:col>15</xdr:col>
      <xdr:colOff>149225</xdr:colOff>
      <xdr:row>36</xdr:row>
      <xdr:rowOff>163830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2540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46990</xdr:rowOff>
    </xdr:from>
    <xdr:to>
      <xdr:col>11</xdr:col>
      <xdr:colOff>9525</xdr:colOff>
      <xdr:row>41</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3354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5882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12065</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8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40</xdr:row>
      <xdr:rowOff>140335</xdr:rowOff>
    </xdr:from>
    <xdr:to>
      <xdr:col>24</xdr:col>
      <xdr:colOff>76200</xdr:colOff>
      <xdr:row>41</xdr:row>
      <xdr:rowOff>70485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48895</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06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80645</xdr:rowOff>
    </xdr:from>
    <xdr:to>
      <xdr:col>20</xdr:col>
      <xdr:colOff>38100</xdr:colOff>
      <xdr:row>41</xdr:row>
      <xdr:rowOff>10795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167005</xdr:rowOff>
    </xdr:from>
    <xdr:ext cx="733425" cy="25590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250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130810</xdr:rowOff>
    </xdr:from>
    <xdr:to>
      <xdr:col>15</xdr:col>
      <xdr:colOff>149225</xdr:colOff>
      <xdr:row>41</xdr:row>
      <xdr:rowOff>60960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45720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59690</xdr:rowOff>
    </xdr:from>
    <xdr:ext cx="75882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9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82550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9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前年度と比べてほぼ同水準であり、類似団体内平均値と比べると2.5ポイント下回っており、低い水準となったが、建設から大幅に年数が経過した施設等の維持管理関係経費が増加すると考えられる。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60325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511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2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124460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22225</xdr:rowOff>
    </xdr:from>
    <xdr:to>
      <xdr:col>73</xdr:col>
      <xdr:colOff>180975</xdr:colOff>
      <xdr:row>14</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225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590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79375</xdr:rowOff>
    </xdr:from>
    <xdr:to>
      <xdr:col>69</xdr:col>
      <xdr:colOff>92075</xdr:colOff>
      <xdr:row>17</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9675"/>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58825" cy="25590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64135</xdr:rowOff>
    </xdr:from>
    <xdr:ext cx="762000" cy="25590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2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9525</xdr:rowOff>
    </xdr:from>
    <xdr:to>
      <xdr:col>82</xdr:col>
      <xdr:colOff>158750</xdr:colOff>
      <xdr:row>14</xdr:row>
      <xdr:rowOff>111125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26035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111760</xdr:rowOff>
    </xdr:from>
    <xdr:ext cx="7366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691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143510</xdr:rowOff>
    </xdr:from>
    <xdr:to>
      <xdr:col>74</xdr:col>
      <xdr:colOff>31750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83185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0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29210</xdr:rowOff>
    </xdr:from>
    <xdr:to>
      <xdr:col>69</xdr:col>
      <xdr:colOff>142875</xdr:colOff>
      <xdr:row>14</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29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140335</xdr:rowOff>
    </xdr:from>
    <xdr:ext cx="75882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77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153035</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前年度より0.2ポイント増の5.6％となっており、類似団体内平均値と比べるとほぼ同水準となっている。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２年度から扶助費の減少の主な要因が経常経費の削減によるものではなく、減少分が人件費に移転（会計年度任用職員制度導入による賃金の扶助費相当の減）していることから、「第７次行政改革大綱」に基づき、住民負担軽減策の見直しなど、扶助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27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20955</xdr:rowOff>
    </xdr:from>
    <xdr:to>
      <xdr:col>24</xdr:col>
      <xdr:colOff>25400</xdr:colOff>
      <xdr:row>62</xdr:row>
      <xdr:rowOff>61595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107315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20955</xdr:rowOff>
    </xdr:from>
    <xdr:to>
      <xdr:col>24</xdr:col>
      <xdr:colOff>114300</xdr:colOff>
      <xdr:row>53</xdr:row>
      <xdr:rowOff>20955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151765</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81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15875</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151765</xdr:rowOff>
    </xdr:from>
    <xdr:to>
      <xdr:col>19</xdr:col>
      <xdr:colOff>187325</xdr:colOff>
      <xdr:row>55</xdr:row>
      <xdr:rowOff>151765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149860</xdr:rowOff>
    </xdr:from>
    <xdr:to>
      <xdr:col>20</xdr:col>
      <xdr:colOff>38100</xdr:colOff>
      <xdr:row>56</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64770</xdr:rowOff>
    </xdr:from>
    <xdr:ext cx="733425" cy="25590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9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151765</xdr:rowOff>
    </xdr:from>
    <xdr:to>
      <xdr:col>15</xdr:col>
      <xdr:colOff>98425</xdr:colOff>
      <xdr:row>55</xdr:row>
      <xdr:rowOff>151765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151765</xdr:rowOff>
    </xdr:from>
    <xdr:to>
      <xdr:col>11</xdr:col>
      <xdr:colOff>9525</xdr:colOff>
      <xdr:row>58</xdr:row>
      <xdr:rowOff>110490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515"/>
          <a:ext cx="8890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31750</xdr:rowOff>
    </xdr:from>
    <xdr:ext cx="758825" cy="2559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29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58825" cy="25590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100965</xdr:rowOff>
    </xdr:from>
    <xdr:to>
      <xdr:col>20</xdr:col>
      <xdr:colOff>38100</xdr:colOff>
      <xdr:row>56</xdr:row>
      <xdr:rowOff>31115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41275</xdr:rowOff>
    </xdr:from>
    <xdr:ext cx="733425" cy="25590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995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100965</xdr:rowOff>
    </xdr:from>
    <xdr:to>
      <xdr:col>15</xdr:col>
      <xdr:colOff>149225</xdr:colOff>
      <xdr:row>56</xdr:row>
      <xdr:rowOff>31115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41275</xdr:rowOff>
    </xdr:from>
    <xdr:ext cx="762000"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99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100965</xdr:rowOff>
    </xdr:from>
    <xdr:to>
      <xdr:col>11</xdr:col>
      <xdr:colOff>60325</xdr:colOff>
      <xdr:row>56</xdr:row>
      <xdr:rowOff>31115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41275</xdr:rowOff>
    </xdr:from>
    <xdr:ext cx="758825" cy="25590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5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59690</xdr:rowOff>
    </xdr:from>
    <xdr:to>
      <xdr:col>6</xdr:col>
      <xdr:colOff>171450</xdr:colOff>
      <xdr:row>58</xdr:row>
      <xdr:rowOff>161290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146050</xdr:rowOff>
    </xdr:from>
    <xdr:ext cx="758825" cy="25590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01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年度に国民健康保険事業の広域化により繰出金の減が生じ、以降9％前後を推移している。本年度は</a:t>
          </a:r>
          <a:r>
            <a:rPr kumimoji="1" lang="ja-JP" altLang="ja-JP" sz="1200">
              <a:solidFill>
                <a:schemeClr val="dk1"/>
              </a:solidFill>
              <a:effectLst/>
              <a:latin typeface="ＭＳ Ｐゴシック"/>
              <a:ea typeface="ＭＳ Ｐゴシック"/>
              <a:cs typeface="+mn-cs"/>
            </a:rPr>
            <a:t>前年度とほぼ同水準となっており、類似団体内平均値と</a:t>
          </a:r>
          <a:r>
            <a:rPr kumimoji="1" lang="ja-JP" altLang="en-US" sz="1200">
              <a:solidFill>
                <a:schemeClr val="dk1"/>
              </a:solidFill>
              <a:effectLst/>
              <a:latin typeface="ＭＳ Ｐゴシック"/>
              <a:ea typeface="ＭＳ Ｐゴシック"/>
              <a:cs typeface="+mn-cs"/>
            </a:rPr>
            <a:t>比べて3.8</a:t>
          </a:r>
          <a:r>
            <a:rPr kumimoji="1" lang="ja-JP" altLang="ja-JP" sz="1200">
              <a:solidFill>
                <a:schemeClr val="dk1"/>
              </a:solidFill>
              <a:effectLst/>
              <a:latin typeface="ＭＳ Ｐゴシック"/>
              <a:ea typeface="ＭＳ Ｐゴシック"/>
              <a:cs typeface="+mn-cs"/>
            </a:rPr>
            <a:t>ポイント下回っている。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繰出金及び維持補修費等について、増加することのないよう適切な抑制に努める。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126365</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154940</xdr:rowOff>
    </xdr:from>
    <xdr:to>
      <xdr:col>82</xdr:col>
      <xdr:colOff>196850</xdr:colOff>
      <xdr:row>60</xdr:row>
      <xdr:rowOff>154940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99060</xdr:rowOff>
    </xdr:from>
    <xdr:ext cx="762000" cy="25590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132715</xdr:rowOff>
    </xdr:from>
    <xdr:to>
      <xdr:col>82</xdr:col>
      <xdr:colOff>107950</xdr:colOff>
      <xdr:row>53</xdr:row>
      <xdr:rowOff>4445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0481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168275</xdr:rowOff>
    </xdr:from>
    <xdr:ext cx="762000" cy="25590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5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132715</xdr:rowOff>
    </xdr:from>
    <xdr:to>
      <xdr:col>78</xdr:col>
      <xdr:colOff>69850</xdr:colOff>
      <xdr:row>52</xdr:row>
      <xdr:rowOff>143510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048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46355</xdr:rowOff>
    </xdr:from>
    <xdr:to>
      <xdr:col>78</xdr:col>
      <xdr:colOff>120650</xdr:colOff>
      <xdr:row>55</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132715</xdr:rowOff>
    </xdr:from>
    <xdr:ext cx="7366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4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52</xdr:row>
      <xdr:rowOff>132715</xdr:rowOff>
    </xdr:from>
    <xdr:to>
      <xdr:col>73</xdr:col>
      <xdr:colOff>180975</xdr:colOff>
      <xdr:row>52</xdr:row>
      <xdr:rowOff>143510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048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67945</xdr:rowOff>
    </xdr:from>
    <xdr:to>
      <xdr:col>74</xdr:col>
      <xdr:colOff>31750</xdr:colOff>
      <xdr:row>55</xdr:row>
      <xdr:rowOff>169545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154940</xdr:rowOff>
    </xdr:from>
    <xdr:ext cx="762000" cy="25590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52</xdr:row>
      <xdr:rowOff>121285</xdr:rowOff>
    </xdr:from>
    <xdr:to>
      <xdr:col>69</xdr:col>
      <xdr:colOff>92075</xdr:colOff>
      <xdr:row>52</xdr:row>
      <xdr:rowOff>132715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036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89535</xdr:rowOff>
    </xdr:from>
    <xdr:to>
      <xdr:col>69</xdr:col>
      <xdr:colOff>142875</xdr:colOff>
      <xdr:row>56</xdr:row>
      <xdr:rowOff>19685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4445</xdr:rowOff>
    </xdr:from>
    <xdr:ext cx="75882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56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154940</xdr:rowOff>
    </xdr:from>
    <xdr:to>
      <xdr:col>65</xdr:col>
      <xdr:colOff>53975</xdr:colOff>
      <xdr:row>56</xdr:row>
      <xdr:rowOff>85090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69850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52</xdr:row>
      <xdr:rowOff>125095</xdr:rowOff>
    </xdr:from>
    <xdr:to>
      <xdr:col>82</xdr:col>
      <xdr:colOff>158750</xdr:colOff>
      <xdr:row>53</xdr:row>
      <xdr:rowOff>55245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141605</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885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81915</xdr:rowOff>
    </xdr:from>
    <xdr:to>
      <xdr:col>78</xdr:col>
      <xdr:colOff>120650</xdr:colOff>
      <xdr:row>53</xdr:row>
      <xdr:rowOff>12065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8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22225</xdr:rowOff>
    </xdr:from>
    <xdr:ext cx="7366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766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52</xdr:row>
      <xdr:rowOff>92710</xdr:rowOff>
    </xdr:from>
    <xdr:to>
      <xdr:col>74</xdr:col>
      <xdr:colOff>31750</xdr:colOff>
      <xdr:row>53</xdr:row>
      <xdr:rowOff>22860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33020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77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52</xdr:row>
      <xdr:rowOff>81915</xdr:rowOff>
    </xdr:from>
    <xdr:to>
      <xdr:col>69</xdr:col>
      <xdr:colOff>142875</xdr:colOff>
      <xdr:row>53</xdr:row>
      <xdr:rowOff>12065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8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22225</xdr:rowOff>
    </xdr:from>
    <xdr:ext cx="758825" cy="2584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7661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52</xdr:row>
      <xdr:rowOff>70485</xdr:rowOff>
    </xdr:from>
    <xdr:to>
      <xdr:col>65</xdr:col>
      <xdr:colOff>53975</xdr:colOff>
      <xdr:row>53</xdr:row>
      <xdr:rowOff>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89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10795</xdr:rowOff>
    </xdr:from>
    <xdr:ext cx="762000" cy="2584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754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a:t>
          </a:r>
          <a:r>
            <a:rPr kumimoji="1" lang="en-US" altLang="ja-JP" sz="1200">
              <a:latin typeface="ＭＳ Ｐゴシック"/>
              <a:ea typeface="ＭＳ Ｐゴシック"/>
            </a:rPr>
            <a:t>0.4</a:t>
          </a:r>
          <a:r>
            <a:rPr kumimoji="1" lang="ja-JP" altLang="en-US" sz="1200">
              <a:latin typeface="ＭＳ Ｐゴシック"/>
              <a:ea typeface="ＭＳ Ｐゴシック"/>
            </a:rPr>
            <a:t>ポイント減の8.7％となった。類似団体内平均値と比べると6.3ポイント下回っており、類似団体よりも低い水準を維持しているが、経費負担のあり方や費用対効果を考え、既に目的が達成したものや時代の変化等に伴って効果が期待できなくなったものについて期限を定めてその効果を十分検証するなど、補助費等の適切な抑制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124460</xdr:rowOff>
    </xdr:from>
    <xdr:to>
      <xdr:col>82</xdr:col>
      <xdr:colOff>107950</xdr:colOff>
      <xdr:row>35</xdr:row>
      <xdr:rowOff>143510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252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162560</xdr:rowOff>
    </xdr:from>
    <xdr:ext cx="762000" cy="25908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133985</xdr:rowOff>
    </xdr:from>
    <xdr:to>
      <xdr:col>78</xdr:col>
      <xdr:colOff>69850</xdr:colOff>
      <xdr:row>35</xdr:row>
      <xdr:rowOff>143510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34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158750</xdr:rowOff>
    </xdr:from>
    <xdr:to>
      <xdr:col>78</xdr:col>
      <xdr:colOff>120650</xdr:colOff>
      <xdr:row>37</xdr:row>
      <xdr:rowOff>88900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73660</xdr:rowOff>
    </xdr:from>
    <xdr:ext cx="7366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133985</xdr:rowOff>
    </xdr:from>
    <xdr:to>
      <xdr:col>73</xdr:col>
      <xdr:colOff>180975</xdr:colOff>
      <xdr:row>35</xdr:row>
      <xdr:rowOff>156845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347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32385</xdr:rowOff>
    </xdr:from>
    <xdr:ext cx="762000" cy="25590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6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156845</xdr:rowOff>
    </xdr:from>
    <xdr:to>
      <xdr:col>69</xdr:col>
      <xdr:colOff>92075</xdr:colOff>
      <xdr:row>35</xdr:row>
      <xdr:rowOff>170180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57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588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0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590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73660</xdr:rowOff>
    </xdr:from>
    <xdr:to>
      <xdr:col>82</xdr:col>
      <xdr:colOff>158750</xdr:colOff>
      <xdr:row>36</xdr:row>
      <xdr:rowOff>3810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90170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1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92075</xdr:rowOff>
    </xdr:from>
    <xdr:to>
      <xdr:col>78</xdr:col>
      <xdr:colOff>120650</xdr:colOff>
      <xdr:row>36</xdr:row>
      <xdr:rowOff>22225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32385</xdr:rowOff>
    </xdr:from>
    <xdr:ext cx="7366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616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83185</xdr:rowOff>
    </xdr:from>
    <xdr:to>
      <xdr:col>74</xdr:col>
      <xdr:colOff>31750</xdr:colOff>
      <xdr:row>36</xdr:row>
      <xdr:rowOff>13335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23495</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106045</xdr:rowOff>
    </xdr:from>
    <xdr:to>
      <xdr:col>69</xdr:col>
      <xdr:colOff>142875</xdr:colOff>
      <xdr:row>36</xdr:row>
      <xdr:rowOff>36195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46355</xdr:rowOff>
    </xdr:from>
    <xdr:ext cx="758825"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75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119380</xdr:rowOff>
    </xdr:from>
    <xdr:to>
      <xdr:col>65</xdr:col>
      <xdr:colOff>53975</xdr:colOff>
      <xdr:row>36</xdr:row>
      <xdr:rowOff>49530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59690</xdr:rowOff>
    </xdr:from>
    <xdr:ext cx="762000" cy="25908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前年度より0.5ポイント減の7.1％となっており、</a:t>
          </a:r>
          <a:r>
            <a:rPr kumimoji="1" lang="ja-JP" altLang="en-US" sz="1200">
              <a:latin typeface="ＭＳ Ｐゴシック"/>
              <a:ea typeface="ＭＳ Ｐゴシック"/>
            </a:rPr>
            <a:t>類似団体内平均値と比べて7</a:t>
          </a:r>
          <a:r>
            <a:rPr kumimoji="1" lang="en-US" altLang="ja-JP" sz="1200">
              <a:latin typeface="ＭＳ Ｐゴシック"/>
              <a:ea typeface="ＭＳ Ｐゴシック"/>
            </a:rPr>
            <a:t>.8</a:t>
          </a:r>
          <a:r>
            <a:rPr kumimoji="1" lang="ja-JP" altLang="en-US" sz="1200">
              <a:latin typeface="ＭＳ Ｐゴシック"/>
              <a:ea typeface="ＭＳ Ｐゴシック"/>
            </a:rPr>
            <a:t>ポイント下回っている。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今後、予定している新市街地整備やまちづくりセンターの整備等を踏まえ、財源の確保とともに、将来世代の負担を視野に入れ、適切な地方債の発行に努める。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4825"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36195</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64135</xdr:rowOff>
    </xdr:from>
    <xdr:to>
      <xdr:col>24</xdr:col>
      <xdr:colOff>114300</xdr:colOff>
      <xdr:row>81</xdr:row>
      <xdr:rowOff>64135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144780</xdr:rowOff>
    </xdr:from>
    <xdr:ext cx="762000" cy="25590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75565</xdr:rowOff>
    </xdr:from>
    <xdr:to>
      <xdr:col>24</xdr:col>
      <xdr:colOff>25400</xdr:colOff>
      <xdr:row>76</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057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99695</xdr:rowOff>
    </xdr:from>
    <xdr:ext cx="762000" cy="25590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7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127635</xdr:rowOff>
    </xdr:from>
    <xdr:to>
      <xdr:col>24</xdr:col>
      <xdr:colOff>76200</xdr:colOff>
      <xdr:row>79</xdr:row>
      <xdr:rowOff>57785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104140</xdr:rowOff>
    </xdr:from>
    <xdr:to>
      <xdr:col>19</xdr:col>
      <xdr:colOff>187325</xdr:colOff>
      <xdr:row>76</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3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156210</xdr:rowOff>
    </xdr:from>
    <xdr:to>
      <xdr:col>20</xdr:col>
      <xdr:colOff>38100</xdr:colOff>
      <xdr:row>79</xdr:row>
      <xdr:rowOff>86360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71120</xdr:rowOff>
    </xdr:from>
    <xdr:ext cx="73342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46990</xdr:rowOff>
    </xdr:from>
    <xdr:to>
      <xdr:col>15</xdr:col>
      <xdr:colOff>98425</xdr:colOff>
      <xdr:row>76</xdr:row>
      <xdr:rowOff>104140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771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127635</xdr:rowOff>
    </xdr:from>
    <xdr:to>
      <xdr:col>15</xdr:col>
      <xdr:colOff>149225</xdr:colOff>
      <xdr:row>79</xdr:row>
      <xdr:rowOff>57785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42545</xdr:rowOff>
    </xdr:from>
    <xdr:ext cx="762000" cy="25590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46990</xdr:rowOff>
    </xdr:from>
    <xdr:to>
      <xdr:col>11</xdr:col>
      <xdr:colOff>9525</xdr:colOff>
      <xdr:row>76</xdr:row>
      <xdr:rowOff>64135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771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13335</xdr:rowOff>
    </xdr:from>
    <xdr:to>
      <xdr:col>11</xdr:col>
      <xdr:colOff>60325</xdr:colOff>
      <xdr:row>79</xdr:row>
      <xdr:rowOff>114935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99695</xdr:rowOff>
    </xdr:from>
    <xdr:ext cx="758825" cy="25590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79</xdr:row>
      <xdr:rowOff>41910</xdr:rowOff>
    </xdr:from>
    <xdr:to>
      <xdr:col>6</xdr:col>
      <xdr:colOff>171450</xdr:colOff>
      <xdr:row>79</xdr:row>
      <xdr:rowOff>143510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128270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24765</xdr:rowOff>
    </xdr:from>
    <xdr:to>
      <xdr:col>24</xdr:col>
      <xdr:colOff>76200</xdr:colOff>
      <xdr:row>76</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41275</xdr:rowOff>
    </xdr:from>
    <xdr:ext cx="762000" cy="25590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00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53340</xdr:rowOff>
    </xdr:from>
    <xdr:to>
      <xdr:col>20</xdr:col>
      <xdr:colOff>38100</xdr:colOff>
      <xdr:row>76</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165100</xdr:rowOff>
    </xdr:from>
    <xdr:ext cx="7334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52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53340</xdr:rowOff>
    </xdr:from>
    <xdr:to>
      <xdr:col>15</xdr:col>
      <xdr:colOff>149225</xdr:colOff>
      <xdr:row>76</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165100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167640</xdr:rowOff>
    </xdr:from>
    <xdr:to>
      <xdr:col>11</xdr:col>
      <xdr:colOff>60325</xdr:colOff>
      <xdr:row>76</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107950</xdr:rowOff>
    </xdr:from>
    <xdr:ext cx="75882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952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13335</xdr:rowOff>
    </xdr:from>
    <xdr:to>
      <xdr:col>6</xdr:col>
      <xdr:colOff>171450</xdr:colOff>
      <xdr:row>76</xdr:row>
      <xdr:rowOff>114935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125095</xdr:rowOff>
    </xdr:from>
    <xdr:ext cx="758825" cy="2584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1239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常備消防の単独設置や３つの町立こども園の運営など人件費を主な要因として類似団体内平均値を2.2ポイント上回っている。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令和元年度からの変化では、改善傾向にあるが依然として類似団体よりも高水準となっている。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「第７次行政改革大綱」に基づく定員管理の適正化や経常経費の削減に努める。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590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8890</xdr:rowOff>
    </xdr:from>
    <xdr:to>
      <xdr:col>82</xdr:col>
      <xdr:colOff>107950</xdr:colOff>
      <xdr:row>79</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5344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100330</xdr:rowOff>
    </xdr:from>
    <xdr:ext cx="762000" cy="25590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8890</xdr:rowOff>
    </xdr:from>
    <xdr:to>
      <xdr:col>78</xdr:col>
      <xdr:colOff>69850</xdr:colOff>
      <xdr:row>79</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53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81280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62230</xdr:rowOff>
    </xdr:from>
    <xdr:to>
      <xdr:col>73</xdr:col>
      <xdr:colOff>180975</xdr:colOff>
      <xdr:row>79</xdr:row>
      <xdr:rowOff>161290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6067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24130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161290</xdr:rowOff>
    </xdr:from>
    <xdr:to>
      <xdr:col>69</xdr:col>
      <xdr:colOff>92075</xdr:colOff>
      <xdr:row>80</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7058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43180</xdr:rowOff>
    </xdr:from>
    <xdr:ext cx="758825" cy="25590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33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66040</xdr:rowOff>
    </xdr:from>
    <xdr:ext cx="762000" cy="25590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96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80010</xdr:rowOff>
    </xdr:from>
    <xdr:to>
      <xdr:col>82</xdr:col>
      <xdr:colOff>158750</xdr:colOff>
      <xdr:row>80</xdr:row>
      <xdr:rowOff>10160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52070</xdr:rowOff>
    </xdr:from>
    <xdr:ext cx="762000" cy="25590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96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129540</xdr:rowOff>
    </xdr:from>
    <xdr:to>
      <xdr:col>78</xdr:col>
      <xdr:colOff>120650</xdr:colOff>
      <xdr:row>79</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44450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89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97790</xdr:rowOff>
    </xdr:from>
    <xdr:ext cx="762000"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42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110490</xdr:rowOff>
    </xdr:from>
    <xdr:to>
      <xdr:col>69</xdr:col>
      <xdr:colOff>142875</xdr:colOff>
      <xdr:row>80</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25400</xdr:rowOff>
    </xdr:from>
    <xdr:ext cx="758825"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41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170180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京都府久御山町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34925</xdr:rowOff>
    </xdr:from>
    <xdr:to>
      <xdr:col>29</xdr:col>
      <xdr:colOff>127000</xdr:colOff>
      <xdr:row>19</xdr:row>
      <xdr:rowOff>132080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103505</xdr:rowOff>
    </xdr:from>
    <xdr:ext cx="75882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121285</xdr:rowOff>
    </xdr:from>
    <xdr:ext cx="758825" cy="25590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9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34925</xdr:rowOff>
    </xdr:from>
    <xdr:to>
      <xdr:col>30</xdr:col>
      <xdr:colOff>25400</xdr:colOff>
      <xdr:row>11</xdr:row>
      <xdr:rowOff>34925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88265</xdr:rowOff>
    </xdr:from>
    <xdr:to>
      <xdr:col>29</xdr:col>
      <xdr:colOff>127000</xdr:colOff>
      <xdr:row>11</xdr:row>
      <xdr:rowOff>168910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021840"/>
          <a:ext cx="6477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12700</xdr:rowOff>
    </xdr:from>
    <xdr:ext cx="75882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07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40640</xdr:rowOff>
    </xdr:from>
    <xdr:to>
      <xdr:col>29</xdr:col>
      <xdr:colOff>177800</xdr:colOff>
      <xdr:row>15</xdr:row>
      <xdr:rowOff>142240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168910</xdr:rowOff>
    </xdr:from>
    <xdr:to>
      <xdr:col>26</xdr:col>
      <xdr:colOff>50800</xdr:colOff>
      <xdr:row>12</xdr:row>
      <xdr:rowOff>39370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102485"/>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106045</xdr:rowOff>
    </xdr:from>
    <xdr:to>
      <xdr:col>26</xdr:col>
      <xdr:colOff>101600</xdr:colOff>
      <xdr:row>16</xdr:row>
      <xdr:rowOff>36195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20955</xdr:rowOff>
    </xdr:from>
    <xdr:ext cx="736600" cy="25590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17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12</xdr:row>
      <xdr:rowOff>39370</xdr:rowOff>
    </xdr:from>
    <xdr:to>
      <xdr:col>22</xdr:col>
      <xdr:colOff>114300</xdr:colOff>
      <xdr:row>12</xdr:row>
      <xdr:rowOff>140970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144395"/>
          <a:ext cx="698500" cy="1016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154940</xdr:rowOff>
    </xdr:from>
    <xdr:to>
      <xdr:col>22</xdr:col>
      <xdr:colOff>165100</xdr:colOff>
      <xdr:row>16</xdr:row>
      <xdr:rowOff>84455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69215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12</xdr:row>
      <xdr:rowOff>140970</xdr:rowOff>
    </xdr:from>
    <xdr:to>
      <xdr:col>18</xdr:col>
      <xdr:colOff>177800</xdr:colOff>
      <xdr:row>14</xdr:row>
      <xdr:rowOff>39370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2245995"/>
          <a:ext cx="698500" cy="241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144145</xdr:rowOff>
    </xdr:from>
    <xdr:ext cx="762000" cy="25590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167640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152400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11</xdr:row>
      <xdr:rowOff>37465</xdr:rowOff>
    </xdr:from>
    <xdr:to>
      <xdr:col>29</xdr:col>
      <xdr:colOff>177800</xdr:colOff>
      <xdr:row>11</xdr:row>
      <xdr:rowOff>139065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197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117475</xdr:rowOff>
    </xdr:from>
    <xdr:ext cx="75882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79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157,297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11</xdr:row>
      <xdr:rowOff>118110</xdr:rowOff>
    </xdr:from>
    <xdr:to>
      <xdr:col>26</xdr:col>
      <xdr:colOff>101600</xdr:colOff>
      <xdr:row>12</xdr:row>
      <xdr:rowOff>48260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05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58420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0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152,341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11</xdr:row>
      <xdr:rowOff>160020</xdr:rowOff>
    </xdr:from>
    <xdr:to>
      <xdr:col>22</xdr:col>
      <xdr:colOff>165100</xdr:colOff>
      <xdr:row>12</xdr:row>
      <xdr:rowOff>90170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093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100330</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62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149,790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12</xdr:row>
      <xdr:rowOff>90170</xdr:rowOff>
    </xdr:from>
    <xdr:to>
      <xdr:col>19</xdr:col>
      <xdr:colOff>38100</xdr:colOff>
      <xdr:row>13</xdr:row>
      <xdr:rowOff>20320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19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30480</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64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143,575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160020</xdr:rowOff>
    </xdr:from>
    <xdr:to>
      <xdr:col>15</xdr:col>
      <xdr:colOff>101600</xdr:colOff>
      <xdr:row>14</xdr:row>
      <xdr:rowOff>90170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43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100330</xdr:rowOff>
    </xdr:from>
    <xdr:ext cx="762000" cy="25590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5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128,777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217805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58825" cy="25590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8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217805</xdr:rowOff>
    </xdr:from>
    <xdr:to>
      <xdr:col>30</xdr:col>
      <xdr:colOff>25400</xdr:colOff>
      <xdr:row>37</xdr:row>
      <xdr:rowOff>217805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58825" cy="25400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5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128270</xdr:rowOff>
    </xdr:from>
    <xdr:to>
      <xdr:col>29</xdr:col>
      <xdr:colOff>127000</xdr:colOff>
      <xdr:row>36</xdr:row>
      <xdr:rowOff>146685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708152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233680</xdr:rowOff>
    </xdr:from>
    <xdr:ext cx="758825" cy="2584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130"/>
          <a:ext cx="758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146685</xdr:rowOff>
    </xdr:from>
    <xdr:to>
      <xdr:col>26</xdr:col>
      <xdr:colOff>50800</xdr:colOff>
      <xdr:row>37</xdr:row>
      <xdr:rowOff>10795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709993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21590</xdr:rowOff>
    </xdr:from>
    <xdr:to>
      <xdr:col>26</xdr:col>
      <xdr:colOff>101600</xdr:colOff>
      <xdr:row>35</xdr:row>
      <xdr:rowOff>122555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133350</xdr:rowOff>
    </xdr:from>
    <xdr:ext cx="736600" cy="25527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8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10795</xdr:rowOff>
    </xdr:from>
    <xdr:to>
      <xdr:col>22</xdr:col>
      <xdr:colOff>114300</xdr:colOff>
      <xdr:row>37</xdr:row>
      <xdr:rowOff>104775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7135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55245</xdr:rowOff>
    </xdr:from>
    <xdr:to>
      <xdr:col>22</xdr:col>
      <xdr:colOff>165100</xdr:colOff>
      <xdr:row>35</xdr:row>
      <xdr:rowOff>157480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167005</xdr:rowOff>
    </xdr:from>
    <xdr:ext cx="762000" cy="25654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104775</xdr:rowOff>
    </xdr:from>
    <xdr:to>
      <xdr:col>18</xdr:col>
      <xdr:colOff>177800</xdr:colOff>
      <xdr:row>37</xdr:row>
      <xdr:rowOff>128905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22947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83185</xdr:rowOff>
    </xdr:from>
    <xdr:to>
      <xdr:col>19</xdr:col>
      <xdr:colOff>38100</xdr:colOff>
      <xdr:row>35</xdr:row>
      <xdr:rowOff>185420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194945</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23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35</xdr:row>
      <xdr:rowOff>180340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191135</xdr:rowOff>
    </xdr:from>
    <xdr:ext cx="762000" cy="25527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77470</xdr:rowOff>
    </xdr:from>
    <xdr:to>
      <xdr:col>29</xdr:col>
      <xdr:colOff>177800</xdr:colOff>
      <xdr:row>37</xdr:row>
      <xdr:rowOff>8255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49530</xdr:rowOff>
    </xdr:from>
    <xdr:ext cx="758825"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2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4,935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95885</xdr:rowOff>
    </xdr:from>
    <xdr:to>
      <xdr:col>26</xdr:col>
      <xdr:colOff>101600</xdr:colOff>
      <xdr:row>37</xdr:row>
      <xdr:rowOff>25400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7049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10795</xdr:rowOff>
    </xdr:from>
    <xdr:ext cx="736600"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130810</xdr:rowOff>
    </xdr:from>
    <xdr:to>
      <xdr:col>22</xdr:col>
      <xdr:colOff>165100</xdr:colOff>
      <xdr:row>37</xdr:row>
      <xdr:rowOff>60325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7084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45720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53975</xdr:rowOff>
    </xdr:from>
    <xdr:to>
      <xdr:col>19</xdr:col>
      <xdr:colOff>38100</xdr:colOff>
      <xdr:row>37</xdr:row>
      <xdr:rowOff>156210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7178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139700</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78105</xdr:rowOff>
    </xdr:from>
    <xdr:to>
      <xdr:col>15</xdr:col>
      <xdr:colOff>101600</xdr:colOff>
      <xdr:row>37</xdr:row>
      <xdr:rowOff>180340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2028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163830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8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245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121285</xdr:rowOff>
    </xdr:from>
    <xdr:to>
      <xdr:col>24</xdr:col>
      <xdr:colOff>62865</xdr:colOff>
      <xdr:row>39</xdr:row>
      <xdr:rowOff>6350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10160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67945</xdr:rowOff>
    </xdr:from>
    <xdr:ext cx="598805"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121285</xdr:rowOff>
    </xdr:from>
    <xdr:to>
      <xdr:col>24</xdr:col>
      <xdr:colOff>152400</xdr:colOff>
      <xdr:row>29</xdr:row>
      <xdr:rowOff>121285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121285</xdr:rowOff>
    </xdr:from>
    <xdr:to>
      <xdr:col>24</xdr:col>
      <xdr:colOff>63500</xdr:colOff>
      <xdr:row>30</xdr:row>
      <xdr:rowOff>60325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093335"/>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23495</xdr:rowOff>
    </xdr:from>
    <xdr:ext cx="598805"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45085</xdr:rowOff>
    </xdr:from>
    <xdr:to>
      <xdr:col>24</xdr:col>
      <xdr:colOff>114300</xdr:colOff>
      <xdr:row>35</xdr:row>
      <xdr:rowOff>146685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60325</xdr:rowOff>
    </xdr:from>
    <xdr:to>
      <xdr:col>19</xdr:col>
      <xdr:colOff>177800</xdr:colOff>
      <xdr:row>30</xdr:row>
      <xdr:rowOff>100330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03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96520</xdr:rowOff>
    </xdr:from>
    <xdr:to>
      <xdr:col>20</xdr:col>
      <xdr:colOff>38100</xdr:colOff>
      <xdr:row>36</xdr:row>
      <xdr:rowOff>26670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17780</xdr:rowOff>
    </xdr:from>
    <xdr:ext cx="531495" cy="25590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189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30</xdr:row>
      <xdr:rowOff>100330</xdr:rowOff>
    </xdr:from>
    <xdr:to>
      <xdr:col>15</xdr:col>
      <xdr:colOff>50800</xdr:colOff>
      <xdr:row>31</xdr:row>
      <xdr:rowOff>29210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438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128905</xdr:rowOff>
    </xdr:from>
    <xdr:to>
      <xdr:col>15</xdr:col>
      <xdr:colOff>101600</xdr:colOff>
      <xdr:row>36</xdr:row>
      <xdr:rowOff>59055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50165</xdr:rowOff>
    </xdr:from>
    <xdr:ext cx="53149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22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29210</xdr:rowOff>
    </xdr:from>
    <xdr:to>
      <xdr:col>10</xdr:col>
      <xdr:colOff>114300</xdr:colOff>
      <xdr:row>34</xdr:row>
      <xdr:rowOff>80010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344160"/>
          <a:ext cx="889000" cy="565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127635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99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15875</xdr:rowOff>
    </xdr:from>
    <xdr:to>
      <xdr:col>6</xdr:col>
      <xdr:colOff>38100</xdr:colOff>
      <xdr:row>37</xdr:row>
      <xdr:rowOff>117475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109220</xdr:rowOff>
    </xdr:from>
    <xdr:ext cx="531495" cy="25590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5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29</xdr:row>
      <xdr:rowOff>70485</xdr:rowOff>
    </xdr:from>
    <xdr:to>
      <xdr:col>24</xdr:col>
      <xdr:colOff>114300</xdr:colOff>
      <xdr:row>30</xdr:row>
      <xdr:rowOff>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0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23495</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4995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9525</xdr:rowOff>
    </xdr:from>
    <xdr:to>
      <xdr:col>20</xdr:col>
      <xdr:colOff>38100</xdr:colOff>
      <xdr:row>30</xdr:row>
      <xdr:rowOff>111125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28</xdr:row>
      <xdr:rowOff>127635</xdr:rowOff>
    </xdr:from>
    <xdr:ext cx="59563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49282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49530</xdr:rowOff>
    </xdr:from>
    <xdr:to>
      <xdr:col>15</xdr:col>
      <xdr:colOff>101600</xdr:colOff>
      <xdr:row>30</xdr:row>
      <xdr:rowOff>151130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28</xdr:row>
      <xdr:rowOff>167640</xdr:rowOff>
    </xdr:from>
    <xdr:ext cx="595630" cy="25590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49682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30</xdr:row>
      <xdr:rowOff>149860</xdr:rowOff>
    </xdr:from>
    <xdr:to>
      <xdr:col>10</xdr:col>
      <xdr:colOff>165100</xdr:colOff>
      <xdr:row>31</xdr:row>
      <xdr:rowOff>80010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29</xdr:row>
      <xdr:rowOff>96520</xdr:rowOff>
    </xdr:from>
    <xdr:ext cx="5956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068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29210</xdr:rowOff>
    </xdr:from>
    <xdr:to>
      <xdr:col>6</xdr:col>
      <xdr:colOff>38100</xdr:colOff>
      <xdr:row>34</xdr:row>
      <xdr:rowOff>130810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147320</xdr:rowOff>
    </xdr:from>
    <xdr:ext cx="59563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633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245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2455"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73025</xdr:rowOff>
    </xdr:from>
    <xdr:to>
      <xdr:col>24</xdr:col>
      <xdr:colOff>62865</xdr:colOff>
      <xdr:row>59</xdr:row>
      <xdr:rowOff>42545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4670"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19685</xdr:rowOff>
    </xdr:from>
    <xdr:ext cx="598805" cy="25590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7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73025</xdr:rowOff>
    </xdr:from>
    <xdr:to>
      <xdr:col>24</xdr:col>
      <xdr:colOff>152400</xdr:colOff>
      <xdr:row>50</xdr:row>
      <xdr:rowOff>73025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92075</xdr:rowOff>
    </xdr:from>
    <xdr:to>
      <xdr:col>24</xdr:col>
      <xdr:colOff>63500</xdr:colOff>
      <xdr:row>58</xdr:row>
      <xdr:rowOff>14605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6472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125730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84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102870</xdr:rowOff>
    </xdr:from>
    <xdr:to>
      <xdr:col>24</xdr:col>
      <xdr:colOff>114300</xdr:colOff>
      <xdr:row>56</xdr:row>
      <xdr:rowOff>33020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14605</xdr:rowOff>
    </xdr:from>
    <xdr:to>
      <xdr:col>19</xdr:col>
      <xdr:colOff>177800</xdr:colOff>
      <xdr:row>58</xdr:row>
      <xdr:rowOff>81280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58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123825</xdr:rowOff>
    </xdr:from>
    <xdr:to>
      <xdr:col>20</xdr:col>
      <xdr:colOff>38100</xdr:colOff>
      <xdr:row>56</xdr:row>
      <xdr:rowOff>53975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70485</xdr:rowOff>
    </xdr:from>
    <xdr:ext cx="53149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328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81280</xdr:rowOff>
    </xdr:from>
    <xdr:to>
      <xdr:col>15</xdr:col>
      <xdr:colOff>50800</xdr:colOff>
      <xdr:row>59</xdr:row>
      <xdr:rowOff>34290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2538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32385</xdr:rowOff>
    </xdr:from>
    <xdr:to>
      <xdr:col>15</xdr:col>
      <xdr:colOff>101600</xdr:colOff>
      <xdr:row>56</xdr:row>
      <xdr:rowOff>133985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150495</xdr:rowOff>
    </xdr:from>
    <xdr:ext cx="53149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408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160020</xdr:rowOff>
    </xdr:from>
    <xdr:to>
      <xdr:col>10</xdr:col>
      <xdr:colOff>114300</xdr:colOff>
      <xdr:row>59</xdr:row>
      <xdr:rowOff>34290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6122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68580</xdr:rowOff>
    </xdr:from>
    <xdr:to>
      <xdr:col>10</xdr:col>
      <xdr:colOff>165100</xdr:colOff>
      <xdr:row>56</xdr:row>
      <xdr:rowOff>170180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15240</xdr:rowOff>
    </xdr:from>
    <xdr:ext cx="53149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444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54610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45720</xdr:rowOff>
    </xdr:from>
    <xdr:ext cx="53149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818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41275</xdr:rowOff>
    </xdr:from>
    <xdr:to>
      <xdr:col>24</xdr:col>
      <xdr:colOff>114300</xdr:colOff>
      <xdr:row>57</xdr:row>
      <xdr:rowOff>143510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19685</xdr:rowOff>
    </xdr:from>
    <xdr:ext cx="534670" cy="25590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2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135255</xdr:rowOff>
    </xdr:from>
    <xdr:to>
      <xdr:col>20</xdr:col>
      <xdr:colOff>38100</xdr:colOff>
      <xdr:row>58</xdr:row>
      <xdr:rowOff>65405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56515</xdr:rowOff>
    </xdr:from>
    <xdr:ext cx="531495"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10000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30480</xdr:rowOff>
    </xdr:from>
    <xdr:to>
      <xdr:col>15</xdr:col>
      <xdr:colOff>101600</xdr:colOff>
      <xdr:row>58</xdr:row>
      <xdr:rowOff>132080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123190</xdr:rowOff>
    </xdr:from>
    <xdr:ext cx="531495" cy="25590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10067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154940</xdr:rowOff>
    </xdr:from>
    <xdr:to>
      <xdr:col>10</xdr:col>
      <xdr:colOff>165100</xdr:colOff>
      <xdr:row>59</xdr:row>
      <xdr:rowOff>85090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76200</xdr:rowOff>
    </xdr:from>
    <xdr:ext cx="531495" cy="25590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10191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109220</xdr:rowOff>
    </xdr:from>
    <xdr:to>
      <xdr:col>6</xdr:col>
      <xdr:colOff>38100</xdr:colOff>
      <xdr:row>57</xdr:row>
      <xdr:rowOff>39370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55880</xdr:rowOff>
    </xdr:from>
    <xdr:ext cx="53149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948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19050</xdr:rowOff>
    </xdr:from>
    <xdr:to>
      <xdr:col>24</xdr:col>
      <xdr:colOff>62865</xdr:colOff>
      <xdr:row>78</xdr:row>
      <xdr:rowOff>94615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45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98425</xdr:rowOff>
    </xdr:from>
    <xdr:ext cx="378460" cy="25590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52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94615</xdr:rowOff>
    </xdr:from>
    <xdr:to>
      <xdr:col>24</xdr:col>
      <xdr:colOff>152400</xdr:colOff>
      <xdr:row>78</xdr:row>
      <xdr:rowOff>94615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137160</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19050</xdr:rowOff>
    </xdr:from>
    <xdr:to>
      <xdr:col>24</xdr:col>
      <xdr:colOff>152400</xdr:colOff>
      <xdr:row>72</xdr:row>
      <xdr:rowOff>19050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31750</xdr:rowOff>
    </xdr:from>
    <xdr:to>
      <xdr:col>24</xdr:col>
      <xdr:colOff>63500</xdr:colOff>
      <xdr:row>77</xdr:row>
      <xdr:rowOff>44450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34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73660</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32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50800</xdr:rowOff>
    </xdr:from>
    <xdr:to>
      <xdr:col>24</xdr:col>
      <xdr:colOff>114300</xdr:colOff>
      <xdr:row>76</xdr:row>
      <xdr:rowOff>152400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44450</xdr:rowOff>
    </xdr:from>
    <xdr:to>
      <xdr:col>19</xdr:col>
      <xdr:colOff>177800</xdr:colOff>
      <xdr:row>77</xdr:row>
      <xdr:rowOff>57150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46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22860</xdr:rowOff>
    </xdr:from>
    <xdr:to>
      <xdr:col>20</xdr:col>
      <xdr:colOff>38100</xdr:colOff>
      <xdr:row>76</xdr:row>
      <xdr:rowOff>124460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140970</xdr:rowOff>
    </xdr:from>
    <xdr:ext cx="46672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2828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57150</xdr:rowOff>
    </xdr:from>
    <xdr:to>
      <xdr:col>15</xdr:col>
      <xdr:colOff>50800</xdr:colOff>
      <xdr:row>77</xdr:row>
      <xdr:rowOff>68580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58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170815</xdr:rowOff>
    </xdr:from>
    <xdr:to>
      <xdr:col>15</xdr:col>
      <xdr:colOff>101600</xdr:colOff>
      <xdr:row>76</xdr:row>
      <xdr:rowOff>100965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117475</xdr:rowOff>
    </xdr:from>
    <xdr:ext cx="46672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28047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68580</xdr:rowOff>
    </xdr:from>
    <xdr:to>
      <xdr:col>10</xdr:col>
      <xdr:colOff>114300</xdr:colOff>
      <xdr:row>77</xdr:row>
      <xdr:rowOff>80010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702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170815</xdr:rowOff>
    </xdr:from>
    <xdr:to>
      <xdr:col>10</xdr:col>
      <xdr:colOff>165100</xdr:colOff>
      <xdr:row>76</xdr:row>
      <xdr:rowOff>100965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117475</xdr:rowOff>
    </xdr:from>
    <xdr:ext cx="4667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28047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144780</xdr:rowOff>
    </xdr:from>
    <xdr:to>
      <xdr:col>6</xdr:col>
      <xdr:colOff>38100</xdr:colOff>
      <xdr:row>77</xdr:row>
      <xdr:rowOff>74930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91440</xdr:rowOff>
    </xdr:from>
    <xdr:ext cx="46672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2950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152400</xdr:rowOff>
    </xdr:from>
    <xdr:to>
      <xdr:col>24</xdr:col>
      <xdr:colOff>114300</xdr:colOff>
      <xdr:row>77</xdr:row>
      <xdr:rowOff>82550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130810</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165100</xdr:rowOff>
    </xdr:from>
    <xdr:to>
      <xdr:col>20</xdr:col>
      <xdr:colOff>38100</xdr:colOff>
      <xdr:row>77</xdr:row>
      <xdr:rowOff>95250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86360</xdr:rowOff>
    </xdr:from>
    <xdr:ext cx="466725" cy="25590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288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6350</xdr:rowOff>
    </xdr:from>
    <xdr:to>
      <xdr:col>15</xdr:col>
      <xdr:colOff>101600</xdr:colOff>
      <xdr:row>77</xdr:row>
      <xdr:rowOff>107950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99060</xdr:rowOff>
    </xdr:from>
    <xdr:ext cx="466725" cy="25590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3007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17780</xdr:rowOff>
    </xdr:from>
    <xdr:to>
      <xdr:col>10</xdr:col>
      <xdr:colOff>165100</xdr:colOff>
      <xdr:row>77</xdr:row>
      <xdr:rowOff>119380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110490</xdr:rowOff>
    </xdr:from>
    <xdr:ext cx="466725" cy="25590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312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29210</xdr:rowOff>
    </xdr:from>
    <xdr:to>
      <xdr:col>6</xdr:col>
      <xdr:colOff>38100</xdr:colOff>
      <xdr:row>77</xdr:row>
      <xdr:rowOff>130810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121920</xdr:rowOff>
    </xdr:from>
    <xdr:ext cx="466725" cy="25590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323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107315</xdr:rowOff>
    </xdr:from>
    <xdr:to>
      <xdr:col>24</xdr:col>
      <xdr:colOff>62865</xdr:colOff>
      <xdr:row>98</xdr:row>
      <xdr:rowOff>90170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53975</xdr:rowOff>
    </xdr:from>
    <xdr:ext cx="598805" cy="25590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15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107315</xdr:rowOff>
    </xdr:from>
    <xdr:to>
      <xdr:col>24</xdr:col>
      <xdr:colOff>152400</xdr:colOff>
      <xdr:row>89</xdr:row>
      <xdr:rowOff>107315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90170</xdr:rowOff>
    </xdr:from>
    <xdr:to>
      <xdr:col>24</xdr:col>
      <xdr:colOff>63500</xdr:colOff>
      <xdr:row>97</xdr:row>
      <xdr:rowOff>31115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493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15875</xdr:rowOff>
    </xdr:from>
    <xdr:ext cx="534670"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21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164465</xdr:rowOff>
    </xdr:from>
    <xdr:to>
      <xdr:col>24</xdr:col>
      <xdr:colOff>114300</xdr:colOff>
      <xdr:row>95</xdr:row>
      <xdr:rowOff>94615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129540</xdr:rowOff>
    </xdr:from>
    <xdr:to>
      <xdr:col>19</xdr:col>
      <xdr:colOff>177800</xdr:colOff>
      <xdr:row>97</xdr:row>
      <xdr:rowOff>31115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729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116205</xdr:rowOff>
    </xdr:from>
    <xdr:to>
      <xdr:col>20</xdr:col>
      <xdr:colOff>38100</xdr:colOff>
      <xdr:row>96</xdr:row>
      <xdr:rowOff>46355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63500</xdr:rowOff>
    </xdr:from>
    <xdr:ext cx="531495" cy="25590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29965" y="16179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129540</xdr:rowOff>
    </xdr:from>
    <xdr:to>
      <xdr:col>15</xdr:col>
      <xdr:colOff>50800</xdr:colOff>
      <xdr:row>98</xdr:row>
      <xdr:rowOff>59690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7290"/>
          <a:ext cx="8890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100330</xdr:rowOff>
    </xdr:from>
    <xdr:to>
      <xdr:col>15</xdr:col>
      <xdr:colOff>101600</xdr:colOff>
      <xdr:row>95</xdr:row>
      <xdr:rowOff>30480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46990</xdr:rowOff>
    </xdr:from>
    <xdr:ext cx="53149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0965" y="15991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103505</xdr:rowOff>
    </xdr:from>
    <xdr:to>
      <xdr:col>10</xdr:col>
      <xdr:colOff>114300</xdr:colOff>
      <xdr:row>98</xdr:row>
      <xdr:rowOff>59690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3415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29210</xdr:rowOff>
    </xdr:from>
    <xdr:to>
      <xdr:col>10</xdr:col>
      <xdr:colOff>165100</xdr:colOff>
      <xdr:row>97</xdr:row>
      <xdr:rowOff>130810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147320</xdr:rowOff>
    </xdr:from>
    <xdr:ext cx="53149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435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157480</xdr:rowOff>
    </xdr:from>
    <xdr:ext cx="531495" cy="25590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445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39370</xdr:rowOff>
    </xdr:from>
    <xdr:to>
      <xdr:col>24</xdr:col>
      <xdr:colOff>114300</xdr:colOff>
      <xdr:row>96</xdr:row>
      <xdr:rowOff>140970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17780</xdr:rowOff>
    </xdr:from>
    <xdr:ext cx="534670" cy="25590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76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151765</xdr:rowOff>
    </xdr:from>
    <xdr:to>
      <xdr:col>20</xdr:col>
      <xdr:colOff>38100</xdr:colOff>
      <xdr:row>97</xdr:row>
      <xdr:rowOff>81915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73025</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29965" y="16703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78740</xdr:rowOff>
    </xdr:from>
    <xdr:to>
      <xdr:col>15</xdr:col>
      <xdr:colOff>101600</xdr:colOff>
      <xdr:row>96</xdr:row>
      <xdr:rowOff>8890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171450</xdr:rowOff>
    </xdr:from>
    <xdr:ext cx="5314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0965" y="16459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8890</xdr:rowOff>
    </xdr:from>
    <xdr:to>
      <xdr:col>10</xdr:col>
      <xdr:colOff>165100</xdr:colOff>
      <xdr:row>98</xdr:row>
      <xdr:rowOff>110490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101600</xdr:rowOff>
    </xdr:from>
    <xdr:ext cx="53149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1965" y="16903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52705</xdr:rowOff>
    </xdr:from>
    <xdr:to>
      <xdr:col>6</xdr:col>
      <xdr:colOff>38100</xdr:colOff>
      <xdr:row>97</xdr:row>
      <xdr:rowOff>154940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145415</xdr:rowOff>
    </xdr:from>
    <xdr:ext cx="531495" cy="25590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776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745" cy="2559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168910</xdr:rowOff>
    </xdr:from>
    <xdr:ext cx="53149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68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54610</xdr:rowOff>
    </xdr:from>
    <xdr:ext cx="531495" cy="25590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111760</xdr:rowOff>
    </xdr:from>
    <xdr:ext cx="531495" cy="25590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54610</xdr:rowOff>
    </xdr:from>
    <xdr:ext cx="592455" cy="25590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541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2455" cy="25590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255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168910</xdr:rowOff>
    </xdr:from>
    <xdr:ext cx="592455" cy="25590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969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63500</xdr:rowOff>
    </xdr:from>
    <xdr:to>
      <xdr:col>54</xdr:col>
      <xdr:colOff>189865</xdr:colOff>
      <xdr:row>38</xdr:row>
      <xdr:rowOff>123190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54990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127000</xdr:rowOff>
    </xdr:from>
    <xdr:ext cx="534670" cy="259080"/>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64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123190</xdr:rowOff>
    </xdr:from>
    <xdr:to>
      <xdr:col>55</xdr:col>
      <xdr:colOff>88900</xdr:colOff>
      <xdr:row>38</xdr:row>
      <xdr:rowOff>123190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63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9525</xdr:rowOff>
    </xdr:from>
    <xdr:ext cx="598805" cy="25590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3244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63500</xdr:rowOff>
    </xdr:from>
    <xdr:to>
      <xdr:col>55</xdr:col>
      <xdr:colOff>88900</xdr:colOff>
      <xdr:row>32</xdr:row>
      <xdr:rowOff>63500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54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1905</xdr:rowOff>
    </xdr:from>
    <xdr:to>
      <xdr:col>55</xdr:col>
      <xdr:colOff>0</xdr:colOff>
      <xdr:row>38</xdr:row>
      <xdr:rowOff>23495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65170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133985</xdr:rowOff>
    </xdr:from>
    <xdr:ext cx="534670" cy="25590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632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111125</xdr:rowOff>
    </xdr:from>
    <xdr:to>
      <xdr:col>55</xdr:col>
      <xdr:colOff>50800</xdr:colOff>
      <xdr:row>36</xdr:row>
      <xdr:rowOff>41275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xdr:rowOff>
    </xdr:from>
    <xdr:to>
      <xdr:col>50</xdr:col>
      <xdr:colOff>114300</xdr:colOff>
      <xdr:row>38</xdr:row>
      <xdr:rowOff>140970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51700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125730</xdr:rowOff>
    </xdr:from>
    <xdr:to>
      <xdr:col>50</xdr:col>
      <xdr:colOff>165100</xdr:colOff>
      <xdr:row>36</xdr:row>
      <xdr:rowOff>55880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72390</xdr:rowOff>
    </xdr:from>
    <xdr:ext cx="53149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1965" y="5901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121920</xdr:rowOff>
    </xdr:from>
    <xdr:to>
      <xdr:col>45</xdr:col>
      <xdr:colOff>177800</xdr:colOff>
      <xdr:row>38</xdr:row>
      <xdr:rowOff>140970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5436870"/>
          <a:ext cx="889000" cy="1219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17780</xdr:rowOff>
    </xdr:from>
    <xdr:to>
      <xdr:col>46</xdr:col>
      <xdr:colOff>38100</xdr:colOff>
      <xdr:row>36</xdr:row>
      <xdr:rowOff>118745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135255</xdr:rowOff>
    </xdr:from>
    <xdr:ext cx="531495" cy="25590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2965" y="5964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121920</xdr:rowOff>
    </xdr:from>
    <xdr:to>
      <xdr:col>41</xdr:col>
      <xdr:colOff>50800</xdr:colOff>
      <xdr:row>38</xdr:row>
      <xdr:rowOff>67310</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5436870"/>
          <a:ext cx="889000" cy="1145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45085</xdr:rowOff>
    </xdr:from>
    <xdr:to>
      <xdr:col>41</xdr:col>
      <xdr:colOff>101600</xdr:colOff>
      <xdr:row>30</xdr:row>
      <xdr:rowOff>146685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163195</xdr:rowOff>
    </xdr:from>
    <xdr:ext cx="59563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580" y="4963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39370</xdr:rowOff>
    </xdr:from>
    <xdr:to>
      <xdr:col>36</xdr:col>
      <xdr:colOff>165100</xdr:colOff>
      <xdr:row>36</xdr:row>
      <xdr:rowOff>140970</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157480</xdr:rowOff>
    </xdr:from>
    <xdr:ext cx="531495" cy="25590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4965" y="598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144145</xdr:rowOff>
    </xdr:from>
    <xdr:to>
      <xdr:col>55</xdr:col>
      <xdr:colOff>50800</xdr:colOff>
      <xdr:row>38</xdr:row>
      <xdr:rowOff>74930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59055</xdr:rowOff>
    </xdr:from>
    <xdr:ext cx="534670" cy="259080"/>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122555</xdr:rowOff>
    </xdr:from>
    <xdr:to>
      <xdr:col>50</xdr:col>
      <xdr:colOff>165100</xdr:colOff>
      <xdr:row>38</xdr:row>
      <xdr:rowOff>52705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43815</xdr:rowOff>
    </xdr:from>
    <xdr:ext cx="531495" cy="25590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1965" y="6558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90170</xdr:rowOff>
    </xdr:from>
    <xdr:to>
      <xdr:col>46</xdr:col>
      <xdr:colOff>38100</xdr:colOff>
      <xdr:row>39</xdr:row>
      <xdr:rowOff>20320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11430</xdr:rowOff>
    </xdr:from>
    <xdr:ext cx="531495"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2965" y="6697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71120</xdr:rowOff>
    </xdr:from>
    <xdr:to>
      <xdr:col>41</xdr:col>
      <xdr:colOff>101600</xdr:colOff>
      <xdr:row>32</xdr:row>
      <xdr:rowOff>1270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3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163830</xdr:rowOff>
    </xdr:from>
    <xdr:ext cx="59563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61580" y="5478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109220</xdr:rowOff>
    </xdr:from>
    <xdr:ext cx="531495" cy="25590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4965" y="6624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43815</xdr:rowOff>
    </xdr:from>
    <xdr:to>
      <xdr:col>54</xdr:col>
      <xdr:colOff>189865</xdr:colOff>
      <xdr:row>58</xdr:row>
      <xdr:rowOff>30480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34290</xdr:rowOff>
    </xdr:from>
    <xdr:ext cx="534670" cy="2590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30480</xdr:rowOff>
    </xdr:from>
    <xdr:to>
      <xdr:col>55</xdr:col>
      <xdr:colOff>88900</xdr:colOff>
      <xdr:row>58</xdr:row>
      <xdr:rowOff>30480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161925</xdr:rowOff>
    </xdr:from>
    <xdr:ext cx="598805" cy="25908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43815</xdr:rowOff>
    </xdr:from>
    <xdr:to>
      <xdr:col>55</xdr:col>
      <xdr:colOff>88900</xdr:colOff>
      <xdr:row>52</xdr:row>
      <xdr:rowOff>43815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97790</xdr:rowOff>
    </xdr:from>
    <xdr:to>
      <xdr:col>55</xdr:col>
      <xdr:colOff>0</xdr:colOff>
      <xdr:row>58</xdr:row>
      <xdr:rowOff>13970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704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91440</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21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170180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76200</xdr:rowOff>
    </xdr:from>
    <xdr:to>
      <xdr:col>50</xdr:col>
      <xdr:colOff>114300</xdr:colOff>
      <xdr:row>57</xdr:row>
      <xdr:rowOff>97790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488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31495" cy="25590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471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34290</xdr:rowOff>
    </xdr:from>
    <xdr:to>
      <xdr:col>45</xdr:col>
      <xdr:colOff>177800</xdr:colOff>
      <xdr:row>57</xdr:row>
      <xdr:rowOff>76200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069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3149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467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34290</xdr:rowOff>
    </xdr:from>
    <xdr:to>
      <xdr:col>41</xdr:col>
      <xdr:colOff>50800</xdr:colOff>
      <xdr:row>57</xdr:row>
      <xdr:rowOff>161925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069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45720</xdr:rowOff>
    </xdr:from>
    <xdr:to>
      <xdr:col>41</xdr:col>
      <xdr:colOff>101600</xdr:colOff>
      <xdr:row>56</xdr:row>
      <xdr:rowOff>147320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163830</xdr:rowOff>
    </xdr:from>
    <xdr:ext cx="53149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422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3149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428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134620</xdr:rowOff>
    </xdr:from>
    <xdr:to>
      <xdr:col>55</xdr:col>
      <xdr:colOff>50800</xdr:colOff>
      <xdr:row>58</xdr:row>
      <xdr:rowOff>64770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49530</xdr:rowOff>
    </xdr:from>
    <xdr:ext cx="534670" cy="25908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46355</xdr:rowOff>
    </xdr:from>
    <xdr:to>
      <xdr:col>50</xdr:col>
      <xdr:colOff>165100</xdr:colOff>
      <xdr:row>57</xdr:row>
      <xdr:rowOff>147955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139065</xdr:rowOff>
    </xdr:from>
    <xdr:ext cx="53149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911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25400</xdr:rowOff>
    </xdr:from>
    <xdr:to>
      <xdr:col>46</xdr:col>
      <xdr:colOff>38100</xdr:colOff>
      <xdr:row>57</xdr:row>
      <xdr:rowOff>127000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118110</xdr:rowOff>
    </xdr:from>
    <xdr:ext cx="53149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9890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154940</xdr:rowOff>
    </xdr:from>
    <xdr:to>
      <xdr:col>41</xdr:col>
      <xdr:colOff>101600</xdr:colOff>
      <xdr:row>57</xdr:row>
      <xdr:rowOff>85090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76200</xdr:rowOff>
    </xdr:from>
    <xdr:ext cx="531495" cy="25590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9848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111125</xdr:rowOff>
    </xdr:from>
    <xdr:to>
      <xdr:col>36</xdr:col>
      <xdr:colOff>165100</xdr:colOff>
      <xdr:row>58</xdr:row>
      <xdr:rowOff>41275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32385</xdr:rowOff>
    </xdr:from>
    <xdr:ext cx="531495" cy="25590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976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142240</xdr:rowOff>
    </xdr:from>
    <xdr:to>
      <xdr:col>54</xdr:col>
      <xdr:colOff>189865</xdr:colOff>
      <xdr:row>79</xdr:row>
      <xdr:rowOff>41910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378460"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88900</xdr:rowOff>
    </xdr:from>
    <xdr:ext cx="534670" cy="25590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904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142240</xdr:rowOff>
    </xdr:from>
    <xdr:to>
      <xdr:col>55</xdr:col>
      <xdr:colOff>88900</xdr:colOff>
      <xdr:row>71</xdr:row>
      <xdr:rowOff>142240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19050</xdr:rowOff>
    </xdr:from>
    <xdr:to>
      <xdr:col>55</xdr:col>
      <xdr:colOff>0</xdr:colOff>
      <xdr:row>78</xdr:row>
      <xdr:rowOff>102870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9215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67945</xdr:rowOff>
    </xdr:from>
    <xdr:ext cx="534670" cy="2584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98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45085</xdr:rowOff>
    </xdr:from>
    <xdr:to>
      <xdr:col>55</xdr:col>
      <xdr:colOff>50800</xdr:colOff>
      <xdr:row>77</xdr:row>
      <xdr:rowOff>146685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36830</xdr:rowOff>
    </xdr:from>
    <xdr:to>
      <xdr:col>50</xdr:col>
      <xdr:colOff>114300</xdr:colOff>
      <xdr:row>78</xdr:row>
      <xdr:rowOff>102870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3848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160020</xdr:rowOff>
    </xdr:from>
    <xdr:ext cx="53149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018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36830</xdr:rowOff>
    </xdr:from>
    <xdr:to>
      <xdr:col>45</xdr:col>
      <xdr:colOff>177800</xdr:colOff>
      <xdr:row>77</xdr:row>
      <xdr:rowOff>54610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38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151765</xdr:rowOff>
    </xdr:from>
    <xdr:ext cx="53149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353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54610</xdr:rowOff>
    </xdr:from>
    <xdr:to>
      <xdr:col>41</xdr:col>
      <xdr:colOff>50800</xdr:colOff>
      <xdr:row>78</xdr:row>
      <xdr:rowOff>4445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5626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66675</xdr:rowOff>
    </xdr:from>
    <xdr:to>
      <xdr:col>41</xdr:col>
      <xdr:colOff>101600</xdr:colOff>
      <xdr:row>77</xdr:row>
      <xdr:rowOff>168275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159385</xdr:rowOff>
    </xdr:from>
    <xdr:ext cx="531495"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3610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67310</xdr:rowOff>
    </xdr:from>
    <xdr:to>
      <xdr:col>36</xdr:col>
      <xdr:colOff>165100</xdr:colOff>
      <xdr:row>75</xdr:row>
      <xdr:rowOff>168910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13970</xdr:rowOff>
    </xdr:from>
    <xdr:ext cx="53149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2701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139700</xdr:rowOff>
    </xdr:from>
    <xdr:to>
      <xdr:col>55</xdr:col>
      <xdr:colOff>50800</xdr:colOff>
      <xdr:row>78</xdr:row>
      <xdr:rowOff>69850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118110</xdr:rowOff>
    </xdr:from>
    <xdr:ext cx="53467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19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52070</xdr:rowOff>
    </xdr:from>
    <xdr:to>
      <xdr:col>50</xdr:col>
      <xdr:colOff>165100</xdr:colOff>
      <xdr:row>78</xdr:row>
      <xdr:rowOff>153670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144780</xdr:rowOff>
    </xdr:from>
    <xdr:ext cx="466725" cy="25590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350" y="13517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157480</xdr:rowOff>
    </xdr:from>
    <xdr:to>
      <xdr:col>46</xdr:col>
      <xdr:colOff>38100</xdr:colOff>
      <xdr:row>77</xdr:row>
      <xdr:rowOff>87630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104140</xdr:rowOff>
    </xdr:from>
    <xdr:ext cx="53149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2962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3810</xdr:rowOff>
    </xdr:from>
    <xdr:to>
      <xdr:col>41</xdr:col>
      <xdr:colOff>101600</xdr:colOff>
      <xdr:row>77</xdr:row>
      <xdr:rowOff>105410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121920</xdr:rowOff>
    </xdr:from>
    <xdr:ext cx="531495" cy="25590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2980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125095</xdr:rowOff>
    </xdr:from>
    <xdr:to>
      <xdr:col>36</xdr:col>
      <xdr:colOff>165100</xdr:colOff>
      <xdr:row>78</xdr:row>
      <xdr:rowOff>55245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46355</xdr:rowOff>
    </xdr:from>
    <xdr:ext cx="53149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4965" y="13419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90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90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90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2455" cy="25590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66675</xdr:rowOff>
    </xdr:from>
    <xdr:to>
      <xdr:col>54</xdr:col>
      <xdr:colOff>189865</xdr:colOff>
      <xdr:row>98</xdr:row>
      <xdr:rowOff>77470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81280</xdr:rowOff>
    </xdr:from>
    <xdr:ext cx="534670" cy="259080"/>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77470</xdr:rowOff>
    </xdr:from>
    <xdr:to>
      <xdr:col>55</xdr:col>
      <xdr:colOff>88900</xdr:colOff>
      <xdr:row>98</xdr:row>
      <xdr:rowOff>77470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13335</xdr:rowOff>
    </xdr:from>
    <xdr:ext cx="598805" cy="25908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66675</xdr:rowOff>
    </xdr:from>
    <xdr:to>
      <xdr:col>55</xdr:col>
      <xdr:colOff>88900</xdr:colOff>
      <xdr:row>92</xdr:row>
      <xdr:rowOff>66675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124460</xdr:rowOff>
    </xdr:from>
    <xdr:to>
      <xdr:col>55</xdr:col>
      <xdr:colOff>0</xdr:colOff>
      <xdr:row>98</xdr:row>
      <xdr:rowOff>77470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5511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4670" cy="25908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11430</xdr:rowOff>
    </xdr:from>
    <xdr:to>
      <xdr:col>55</xdr:col>
      <xdr:colOff>50800</xdr:colOff>
      <xdr:row>97</xdr:row>
      <xdr:rowOff>113030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124460</xdr:rowOff>
    </xdr:from>
    <xdr:to>
      <xdr:col>50</xdr:col>
      <xdr:colOff>114300</xdr:colOff>
      <xdr:row>97</xdr:row>
      <xdr:rowOff>160655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551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3149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446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147955</xdr:rowOff>
    </xdr:from>
    <xdr:to>
      <xdr:col>45</xdr:col>
      <xdr:colOff>177800</xdr:colOff>
      <xdr:row>97</xdr:row>
      <xdr:rowOff>160655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78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41275</xdr:rowOff>
    </xdr:from>
    <xdr:to>
      <xdr:col>46</xdr:col>
      <xdr:colOff>38100</xdr:colOff>
      <xdr:row>97</xdr:row>
      <xdr:rowOff>143510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159385</xdr:rowOff>
    </xdr:from>
    <xdr:ext cx="531495" cy="2584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4471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147955</xdr:rowOff>
    </xdr:from>
    <xdr:to>
      <xdr:col>41</xdr:col>
      <xdr:colOff>50800</xdr:colOff>
      <xdr:row>98</xdr:row>
      <xdr:rowOff>67945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7860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164465</xdr:rowOff>
    </xdr:from>
    <xdr:to>
      <xdr:col>41</xdr:col>
      <xdr:colOff>101600</xdr:colOff>
      <xdr:row>97</xdr:row>
      <xdr:rowOff>94615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111125</xdr:rowOff>
    </xdr:from>
    <xdr:ext cx="531495" cy="25590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398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78105</xdr:rowOff>
    </xdr:from>
    <xdr:to>
      <xdr:col>36</xdr:col>
      <xdr:colOff>165100</xdr:colOff>
      <xdr:row>98</xdr:row>
      <xdr:rowOff>8255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24765</xdr:rowOff>
    </xdr:from>
    <xdr:ext cx="53149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483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26670</xdr:rowOff>
    </xdr:from>
    <xdr:to>
      <xdr:col>55</xdr:col>
      <xdr:colOff>50800</xdr:colOff>
      <xdr:row>98</xdr:row>
      <xdr:rowOff>128270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113030</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73660</xdr:rowOff>
    </xdr:from>
    <xdr:to>
      <xdr:col>50</xdr:col>
      <xdr:colOff>165100</xdr:colOff>
      <xdr:row>98</xdr:row>
      <xdr:rowOff>3810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166370</xdr:rowOff>
    </xdr:from>
    <xdr:ext cx="531495" cy="25590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6797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109855</xdr:rowOff>
    </xdr:from>
    <xdr:to>
      <xdr:col>46</xdr:col>
      <xdr:colOff>38100</xdr:colOff>
      <xdr:row>98</xdr:row>
      <xdr:rowOff>40640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31115</xdr:rowOff>
    </xdr:from>
    <xdr:ext cx="531495" cy="25590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6833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97790</xdr:rowOff>
    </xdr:from>
    <xdr:to>
      <xdr:col>41</xdr:col>
      <xdr:colOff>101600</xdr:colOff>
      <xdr:row>98</xdr:row>
      <xdr:rowOff>27305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18415</xdr:rowOff>
    </xdr:from>
    <xdr:ext cx="531495" cy="25590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820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17780</xdr:rowOff>
    </xdr:from>
    <xdr:to>
      <xdr:col>36</xdr:col>
      <xdr:colOff>165100</xdr:colOff>
      <xdr:row>98</xdr:row>
      <xdr:rowOff>118745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109855</xdr:rowOff>
    </xdr:from>
    <xdr:ext cx="531495" cy="25590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69119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170815</xdr:rowOff>
    </xdr:from>
    <xdr:ext cx="598805" cy="2584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69215</xdr:rowOff>
    </xdr:from>
    <xdr:ext cx="469900" cy="25908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2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95250</xdr:rowOff>
    </xdr:from>
    <xdr:to>
      <xdr:col>81</xdr:col>
      <xdr:colOff>101600</xdr:colOff>
      <xdr:row>39</xdr:row>
      <xdr:rowOff>25400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41910</xdr:rowOff>
    </xdr:from>
    <xdr:ext cx="466725" cy="25590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385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48895</xdr:rowOff>
    </xdr:from>
    <xdr:ext cx="46672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350" y="6392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20955</xdr:rowOff>
    </xdr:from>
    <xdr:ext cx="466725" cy="25590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3646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52070</xdr:rowOff>
    </xdr:from>
    <xdr:to>
      <xdr:col>67</xdr:col>
      <xdr:colOff>101600</xdr:colOff>
      <xdr:row>38</xdr:row>
      <xdr:rowOff>153035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169545</xdr:rowOff>
    </xdr:from>
    <xdr:ext cx="466725" cy="25590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3417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6380" cy="2559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6380" cy="25590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6380" cy="25590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6380" cy="25590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16510</xdr:rowOff>
    </xdr:from>
    <xdr:to>
      <xdr:col>85</xdr:col>
      <xdr:colOff>126365</xdr:colOff>
      <xdr:row>79</xdr:row>
      <xdr:rowOff>12700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8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16510</xdr:rowOff>
    </xdr:from>
    <xdr:ext cx="469900" cy="259080"/>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6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12700</xdr:rowOff>
    </xdr:from>
    <xdr:to>
      <xdr:col>86</xdr:col>
      <xdr:colOff>25400</xdr:colOff>
      <xdr:row>79</xdr:row>
      <xdr:rowOff>12700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5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134620</xdr:rowOff>
    </xdr:from>
    <xdr:ext cx="598805" cy="25590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932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16510</xdr:rowOff>
    </xdr:from>
    <xdr:to>
      <xdr:col>86</xdr:col>
      <xdr:colOff>25400</xdr:colOff>
      <xdr:row>70</xdr:row>
      <xdr:rowOff>16510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30480</xdr:rowOff>
    </xdr:from>
    <xdr:to>
      <xdr:col>85</xdr:col>
      <xdr:colOff>127000</xdr:colOff>
      <xdr:row>77</xdr:row>
      <xdr:rowOff>45085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321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134620</xdr:rowOff>
    </xdr:from>
    <xdr:ext cx="534670" cy="25590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04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111760</xdr:rowOff>
    </xdr:from>
    <xdr:to>
      <xdr:col>85</xdr:col>
      <xdr:colOff>177800</xdr:colOff>
      <xdr:row>75</xdr:row>
      <xdr:rowOff>41910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30480</xdr:rowOff>
    </xdr:from>
    <xdr:to>
      <xdr:col>81</xdr:col>
      <xdr:colOff>50800</xdr:colOff>
      <xdr:row>77</xdr:row>
      <xdr:rowOff>45720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32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88265</xdr:rowOff>
    </xdr:from>
    <xdr:to>
      <xdr:col>81</xdr:col>
      <xdr:colOff>101600</xdr:colOff>
      <xdr:row>75</xdr:row>
      <xdr:rowOff>18415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34925</xdr:rowOff>
    </xdr:from>
    <xdr:ext cx="53149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45720</xdr:rowOff>
    </xdr:from>
    <xdr:to>
      <xdr:col>76</xdr:col>
      <xdr:colOff>114300</xdr:colOff>
      <xdr:row>77</xdr:row>
      <xdr:rowOff>102235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47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112395</xdr:rowOff>
    </xdr:from>
    <xdr:to>
      <xdr:col>76</xdr:col>
      <xdr:colOff>165100</xdr:colOff>
      <xdr:row>75</xdr:row>
      <xdr:rowOff>42545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59055</xdr:rowOff>
    </xdr:from>
    <xdr:ext cx="53149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2574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99695</xdr:rowOff>
    </xdr:from>
    <xdr:to>
      <xdr:col>71</xdr:col>
      <xdr:colOff>177800</xdr:colOff>
      <xdr:row>77</xdr:row>
      <xdr:rowOff>102235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01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139700</xdr:rowOff>
    </xdr:from>
    <xdr:to>
      <xdr:col>72</xdr:col>
      <xdr:colOff>38100</xdr:colOff>
      <xdr:row>75</xdr:row>
      <xdr:rowOff>69850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86360</xdr:rowOff>
    </xdr:from>
    <xdr:ext cx="531495" cy="25590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2602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147955</xdr:rowOff>
    </xdr:from>
    <xdr:to>
      <xdr:col>67</xdr:col>
      <xdr:colOff>101600</xdr:colOff>
      <xdr:row>75</xdr:row>
      <xdr:rowOff>78105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3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94615</xdr:rowOff>
    </xdr:from>
    <xdr:ext cx="53149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2610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166370</xdr:rowOff>
    </xdr:from>
    <xdr:to>
      <xdr:col>85</xdr:col>
      <xdr:colOff>177800</xdr:colOff>
      <xdr:row>77</xdr:row>
      <xdr:rowOff>95885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144145</xdr:rowOff>
    </xdr:from>
    <xdr:ext cx="534670" cy="25590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74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151130</xdr:rowOff>
    </xdr:from>
    <xdr:to>
      <xdr:col>81</xdr:col>
      <xdr:colOff>101600</xdr:colOff>
      <xdr:row>77</xdr:row>
      <xdr:rowOff>81280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72390</xdr:rowOff>
    </xdr:from>
    <xdr:ext cx="53149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3965" y="13274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166370</xdr:rowOff>
    </xdr:from>
    <xdr:to>
      <xdr:col>76</xdr:col>
      <xdr:colOff>165100</xdr:colOff>
      <xdr:row>77</xdr:row>
      <xdr:rowOff>96520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87630</xdr:rowOff>
    </xdr:from>
    <xdr:ext cx="531495" cy="25590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4965" y="13289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52070</xdr:rowOff>
    </xdr:from>
    <xdr:to>
      <xdr:col>72</xdr:col>
      <xdr:colOff>38100</xdr:colOff>
      <xdr:row>77</xdr:row>
      <xdr:rowOff>153035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144780</xdr:rowOff>
    </xdr:from>
    <xdr:ext cx="531495" cy="25590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5965" y="13346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48895</xdr:rowOff>
    </xdr:from>
    <xdr:to>
      <xdr:col>67</xdr:col>
      <xdr:colOff>101600</xdr:colOff>
      <xdr:row>77</xdr:row>
      <xdr:rowOff>150495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141605</xdr:rowOff>
    </xdr:from>
    <xdr:ext cx="53149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6965" y="13343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24765</xdr:rowOff>
    </xdr:from>
    <xdr:to>
      <xdr:col>85</xdr:col>
      <xdr:colOff>126365</xdr:colOff>
      <xdr:row>99</xdr:row>
      <xdr:rowOff>57150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61595</xdr:rowOff>
    </xdr:from>
    <xdr:ext cx="46990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143510</xdr:rowOff>
    </xdr:from>
    <xdr:ext cx="534670" cy="25590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025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24765</xdr:rowOff>
    </xdr:from>
    <xdr:to>
      <xdr:col>86</xdr:col>
      <xdr:colOff>25400</xdr:colOff>
      <xdr:row>91</xdr:row>
      <xdr:rowOff>24765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141605</xdr:rowOff>
    </xdr:from>
    <xdr:to>
      <xdr:col>85</xdr:col>
      <xdr:colOff>127000</xdr:colOff>
      <xdr:row>95</xdr:row>
      <xdr:rowOff>41275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5790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80010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41275</xdr:rowOff>
    </xdr:from>
    <xdr:to>
      <xdr:col>81</xdr:col>
      <xdr:colOff>50800</xdr:colOff>
      <xdr:row>96</xdr:row>
      <xdr:rowOff>54610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32902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xdr:rowOff>
    </xdr:from>
    <xdr:to>
      <xdr:col>81</xdr:col>
      <xdr:colOff>101600</xdr:colOff>
      <xdr:row>96</xdr:row>
      <xdr:rowOff>111760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102870</xdr:rowOff>
    </xdr:from>
    <xdr:ext cx="53149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562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54610</xdr:rowOff>
    </xdr:from>
    <xdr:to>
      <xdr:col>76</xdr:col>
      <xdr:colOff>114300</xdr:colOff>
      <xdr:row>97</xdr:row>
      <xdr:rowOff>41275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1381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109855</xdr:rowOff>
    </xdr:from>
    <xdr:to>
      <xdr:col>76</xdr:col>
      <xdr:colOff>165100</xdr:colOff>
      <xdr:row>96</xdr:row>
      <xdr:rowOff>40640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56515</xdr:rowOff>
    </xdr:from>
    <xdr:ext cx="53149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1728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41275</xdr:rowOff>
    </xdr:from>
    <xdr:to>
      <xdr:col>71</xdr:col>
      <xdr:colOff>177800</xdr:colOff>
      <xdr:row>97</xdr:row>
      <xdr:rowOff>137795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719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80010</xdr:rowOff>
    </xdr:from>
    <xdr:to>
      <xdr:col>72</xdr:col>
      <xdr:colOff>38100</xdr:colOff>
      <xdr:row>98</xdr:row>
      <xdr:rowOff>10160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1270</xdr:rowOff>
    </xdr:from>
    <xdr:ext cx="5314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140970</xdr:rowOff>
    </xdr:from>
    <xdr:to>
      <xdr:col>67</xdr:col>
      <xdr:colOff>101600</xdr:colOff>
      <xdr:row>98</xdr:row>
      <xdr:rowOff>71120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62230</xdr:rowOff>
    </xdr:from>
    <xdr:ext cx="53149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86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90805</xdr:rowOff>
    </xdr:from>
    <xdr:to>
      <xdr:col>85</xdr:col>
      <xdr:colOff>177800</xdr:colOff>
      <xdr:row>95</xdr:row>
      <xdr:rowOff>20955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113665</xdr:rowOff>
    </xdr:from>
    <xdr:ext cx="534670" cy="2584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58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161925</xdr:rowOff>
    </xdr:from>
    <xdr:to>
      <xdr:col>81</xdr:col>
      <xdr:colOff>101600</xdr:colOff>
      <xdr:row>95</xdr:row>
      <xdr:rowOff>92075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109220</xdr:rowOff>
    </xdr:from>
    <xdr:ext cx="531495" cy="25590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054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3810</xdr:rowOff>
    </xdr:from>
    <xdr:to>
      <xdr:col>76</xdr:col>
      <xdr:colOff>165100</xdr:colOff>
      <xdr:row>96</xdr:row>
      <xdr:rowOff>105410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96520</xdr:rowOff>
    </xdr:from>
    <xdr:ext cx="5314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555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161925</xdr:rowOff>
    </xdr:from>
    <xdr:to>
      <xdr:col>72</xdr:col>
      <xdr:colOff>38100</xdr:colOff>
      <xdr:row>97</xdr:row>
      <xdr:rowOff>92075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109220</xdr:rowOff>
    </xdr:from>
    <xdr:ext cx="531495" cy="25590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396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86995</xdr:rowOff>
    </xdr:from>
    <xdr:to>
      <xdr:col>67</xdr:col>
      <xdr:colOff>101600</xdr:colOff>
      <xdr:row>98</xdr:row>
      <xdr:rowOff>17780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33655</xdr:rowOff>
    </xdr:from>
    <xdr:ext cx="531495" cy="2584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4928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745" cy="25590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398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590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84455</xdr:rowOff>
    </xdr:from>
    <xdr:to>
      <xdr:col>116</xdr:col>
      <xdr:colOff>62865</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590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31115</xdr:rowOff>
    </xdr:from>
    <xdr:ext cx="534670" cy="25590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3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84455</xdr:rowOff>
    </xdr:from>
    <xdr:to>
      <xdr:col>116</xdr:col>
      <xdr:colOff>152400</xdr:colOff>
      <xdr:row>30</xdr:row>
      <xdr:rowOff>84455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135890</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36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113030</xdr:rowOff>
    </xdr:from>
    <xdr:to>
      <xdr:col>116</xdr:col>
      <xdr:colOff>114300</xdr:colOff>
      <xdr:row>37</xdr:row>
      <xdr:rowOff>43180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27940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20014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133350</xdr:rowOff>
    </xdr:from>
    <xdr:to>
      <xdr:col>112</xdr:col>
      <xdr:colOff>38100</xdr:colOff>
      <xdr:row>37</xdr:row>
      <xdr:rowOff>63500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80010</xdr:rowOff>
    </xdr:from>
    <xdr:ext cx="46672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080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27940</xdr:rowOff>
    </xdr:from>
    <xdr:to>
      <xdr:col>107</xdr:col>
      <xdr:colOff>50800</xdr:colOff>
      <xdr:row>36</xdr:row>
      <xdr:rowOff>60960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00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114300</xdr:rowOff>
    </xdr:from>
    <xdr:to>
      <xdr:col>107</xdr:col>
      <xdr:colOff>101600</xdr:colOff>
      <xdr:row>37</xdr:row>
      <xdr:rowOff>44450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35560</xdr:rowOff>
    </xdr:from>
    <xdr:ext cx="46672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379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132715</xdr:rowOff>
    </xdr:from>
    <xdr:to>
      <xdr:col>102</xdr:col>
      <xdr:colOff>114300</xdr:colOff>
      <xdr:row>36</xdr:row>
      <xdr:rowOff>60960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96201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87630</xdr:rowOff>
    </xdr:from>
    <xdr:to>
      <xdr:col>102</xdr:col>
      <xdr:colOff>165100</xdr:colOff>
      <xdr:row>37</xdr:row>
      <xdr:rowOff>17780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8890</xdr:rowOff>
    </xdr:from>
    <xdr:ext cx="466725" cy="25590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352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154940</xdr:rowOff>
    </xdr:from>
    <xdr:to>
      <xdr:col>98</xdr:col>
      <xdr:colOff>38100</xdr:colOff>
      <xdr:row>37</xdr:row>
      <xdr:rowOff>85090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76200</xdr:rowOff>
    </xdr:from>
    <xdr:ext cx="466725" cy="25590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4198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638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148590</xdr:rowOff>
    </xdr:from>
    <xdr:to>
      <xdr:col>107</xdr:col>
      <xdr:colOff>101600</xdr:colOff>
      <xdr:row>36</xdr:row>
      <xdr:rowOff>78740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95250</xdr:rowOff>
    </xdr:from>
    <xdr:ext cx="46672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5924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10160</xdr:rowOff>
    </xdr:from>
    <xdr:to>
      <xdr:col>102</xdr:col>
      <xdr:colOff>165100</xdr:colOff>
      <xdr:row>36</xdr:row>
      <xdr:rowOff>111760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128270</xdr:rowOff>
    </xdr:from>
    <xdr:ext cx="46672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5957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81915</xdr:rowOff>
    </xdr:from>
    <xdr:to>
      <xdr:col>98</xdr:col>
      <xdr:colOff>38100</xdr:colOff>
      <xdr:row>35</xdr:row>
      <xdr:rowOff>12065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33</xdr:row>
      <xdr:rowOff>29210</xdr:rowOff>
    </xdr:from>
    <xdr:ext cx="531495" cy="25590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8965" y="56870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745" cy="25590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90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90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90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157480</xdr:rowOff>
    </xdr:from>
    <xdr:to>
      <xdr:col>116</xdr:col>
      <xdr:colOff>62865</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90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104140</xdr:rowOff>
    </xdr:from>
    <xdr:ext cx="534670" cy="259080"/>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157480</xdr:rowOff>
    </xdr:from>
    <xdr:to>
      <xdr:col>116</xdr:col>
      <xdr:colOff>152400</xdr:colOff>
      <xdr:row>51</xdr:row>
      <xdr:rowOff>157480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68580</xdr:rowOff>
    </xdr:from>
    <xdr:to>
      <xdr:col>116</xdr:col>
      <xdr:colOff>63500</xdr:colOff>
      <xdr:row>57</xdr:row>
      <xdr:rowOff>69850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412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92075</xdr:rowOff>
    </xdr:from>
    <xdr:ext cx="469900" cy="259080"/>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64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113665</xdr:rowOff>
    </xdr:from>
    <xdr:to>
      <xdr:col>116</xdr:col>
      <xdr:colOff>114300</xdr:colOff>
      <xdr:row>58</xdr:row>
      <xdr:rowOff>43815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69850</xdr:rowOff>
    </xdr:from>
    <xdr:to>
      <xdr:col>111</xdr:col>
      <xdr:colOff>177800</xdr:colOff>
      <xdr:row>57</xdr:row>
      <xdr:rowOff>71120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42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39370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30480</xdr:rowOff>
    </xdr:from>
    <xdr:ext cx="466725" cy="25590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350" y="9974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71120</xdr:rowOff>
    </xdr:from>
    <xdr:to>
      <xdr:col>107</xdr:col>
      <xdr:colOff>50800</xdr:colOff>
      <xdr:row>57</xdr:row>
      <xdr:rowOff>74930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43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19050</xdr:rowOff>
    </xdr:from>
    <xdr:ext cx="466725" cy="25590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350" y="9963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74930</xdr:rowOff>
    </xdr:from>
    <xdr:to>
      <xdr:col>102</xdr:col>
      <xdr:colOff>114300</xdr:colOff>
      <xdr:row>57</xdr:row>
      <xdr:rowOff>78105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475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130175</xdr:rowOff>
    </xdr:from>
    <xdr:to>
      <xdr:col>102</xdr:col>
      <xdr:colOff>165100</xdr:colOff>
      <xdr:row>58</xdr:row>
      <xdr:rowOff>60325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52070</xdr:rowOff>
    </xdr:from>
    <xdr:ext cx="466725" cy="25590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9996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153035</xdr:rowOff>
    </xdr:from>
    <xdr:to>
      <xdr:col>98</xdr:col>
      <xdr:colOff>38100</xdr:colOff>
      <xdr:row>58</xdr:row>
      <xdr:rowOff>83185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74930</xdr:rowOff>
    </xdr:from>
    <xdr:ext cx="466725" cy="25590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100190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17780</xdr:rowOff>
    </xdr:from>
    <xdr:to>
      <xdr:col>116</xdr:col>
      <xdr:colOff>114300</xdr:colOff>
      <xdr:row>57</xdr:row>
      <xdr:rowOff>119380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40640</xdr:rowOff>
    </xdr:from>
    <xdr:ext cx="469900" cy="25590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418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19050</xdr:rowOff>
    </xdr:from>
    <xdr:to>
      <xdr:col>112</xdr:col>
      <xdr:colOff>38100</xdr:colOff>
      <xdr:row>57</xdr:row>
      <xdr:rowOff>120650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137795</xdr:rowOff>
    </xdr:from>
    <xdr:ext cx="46672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350" y="9567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20320</xdr:rowOff>
    </xdr:from>
    <xdr:to>
      <xdr:col>107</xdr:col>
      <xdr:colOff>101600</xdr:colOff>
      <xdr:row>57</xdr:row>
      <xdr:rowOff>121920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138430</xdr:rowOff>
    </xdr:from>
    <xdr:ext cx="46672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350" y="9568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24130</xdr:rowOff>
    </xdr:from>
    <xdr:to>
      <xdr:col>102</xdr:col>
      <xdr:colOff>165100</xdr:colOff>
      <xdr:row>57</xdr:row>
      <xdr:rowOff>125730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142240</xdr:rowOff>
    </xdr:from>
    <xdr:ext cx="46672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350" y="9571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27305</xdr:rowOff>
    </xdr:from>
    <xdr:to>
      <xdr:col>98</xdr:col>
      <xdr:colOff>38100</xdr:colOff>
      <xdr:row>57</xdr:row>
      <xdr:rowOff>128905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145415</xdr:rowOff>
    </xdr:from>
    <xdr:ext cx="466725" cy="25590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350" y="95751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78</xdr:row>
      <xdr:rowOff>102870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106680</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102870</xdr:rowOff>
    </xdr:from>
    <xdr:to>
      <xdr:col>116</xdr:col>
      <xdr:colOff>152400</xdr:colOff>
      <xdr:row>78</xdr:row>
      <xdr:rowOff>102870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98805" cy="25590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7684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114935</xdr:rowOff>
    </xdr:from>
    <xdr:to>
      <xdr:col>116</xdr:col>
      <xdr:colOff>63500</xdr:colOff>
      <xdr:row>76</xdr:row>
      <xdr:rowOff>151130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451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38100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25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15240</xdr:rowOff>
    </xdr:from>
    <xdr:to>
      <xdr:col>116</xdr:col>
      <xdr:colOff>114300</xdr:colOff>
      <xdr:row>75</xdr:row>
      <xdr:rowOff>116840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151130</xdr:rowOff>
    </xdr:from>
    <xdr:to>
      <xdr:col>111</xdr:col>
      <xdr:colOff>177800</xdr:colOff>
      <xdr:row>76</xdr:row>
      <xdr:rowOff>167005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813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160020</xdr:rowOff>
    </xdr:from>
    <xdr:to>
      <xdr:col>112</xdr:col>
      <xdr:colOff>38100</xdr:colOff>
      <xdr:row>75</xdr:row>
      <xdr:rowOff>90170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106680</xdr:rowOff>
    </xdr:from>
    <xdr:ext cx="53149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22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167005</xdr:rowOff>
    </xdr:from>
    <xdr:to>
      <xdr:col>107</xdr:col>
      <xdr:colOff>50800</xdr:colOff>
      <xdr:row>77</xdr:row>
      <xdr:rowOff>58420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9720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144780</xdr:rowOff>
    </xdr:from>
    <xdr:to>
      <xdr:col>107</xdr:col>
      <xdr:colOff>101600</xdr:colOff>
      <xdr:row>75</xdr:row>
      <xdr:rowOff>74930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91440</xdr:rowOff>
    </xdr:from>
    <xdr:ext cx="53149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07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58420</xdr:rowOff>
    </xdr:from>
    <xdr:to>
      <xdr:col>102</xdr:col>
      <xdr:colOff>114300</xdr:colOff>
      <xdr:row>77</xdr:row>
      <xdr:rowOff>74930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600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27305</xdr:rowOff>
    </xdr:from>
    <xdr:to>
      <xdr:col>102</xdr:col>
      <xdr:colOff>165100</xdr:colOff>
      <xdr:row>75</xdr:row>
      <xdr:rowOff>128905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146050</xdr:rowOff>
    </xdr:from>
    <xdr:ext cx="531495" cy="25590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61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163830</xdr:rowOff>
    </xdr:from>
    <xdr:to>
      <xdr:col>98</xdr:col>
      <xdr:colOff>38100</xdr:colOff>
      <xdr:row>75</xdr:row>
      <xdr:rowOff>93980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110490</xdr:rowOff>
    </xdr:from>
    <xdr:ext cx="531495" cy="25590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626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64135</xdr:rowOff>
    </xdr:from>
    <xdr:to>
      <xdr:col>116</xdr:col>
      <xdr:colOff>114300</xdr:colOff>
      <xdr:row>76</xdr:row>
      <xdr:rowOff>166370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42545</xdr:rowOff>
    </xdr:from>
    <xdr:ext cx="534670" cy="25590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72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100330</xdr:rowOff>
    </xdr:from>
    <xdr:to>
      <xdr:col>112</xdr:col>
      <xdr:colOff>38100</xdr:colOff>
      <xdr:row>77</xdr:row>
      <xdr:rowOff>30480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21590</xdr:rowOff>
    </xdr:from>
    <xdr:ext cx="53149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223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116205</xdr:rowOff>
    </xdr:from>
    <xdr:to>
      <xdr:col>107</xdr:col>
      <xdr:colOff>101600</xdr:colOff>
      <xdr:row>77</xdr:row>
      <xdr:rowOff>46355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37465</xdr:rowOff>
    </xdr:from>
    <xdr:ext cx="53149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239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7620</xdr:rowOff>
    </xdr:from>
    <xdr:to>
      <xdr:col>102</xdr:col>
      <xdr:colOff>165100</xdr:colOff>
      <xdr:row>77</xdr:row>
      <xdr:rowOff>109220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100330</xdr:rowOff>
    </xdr:from>
    <xdr:ext cx="531495" cy="25590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301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24130</xdr:rowOff>
    </xdr:from>
    <xdr:to>
      <xdr:col>98</xdr:col>
      <xdr:colOff>38100</xdr:colOff>
      <xdr:row>77</xdr:row>
      <xdr:rowOff>125730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116840</xdr:rowOff>
    </xdr:from>
    <xdr:ext cx="53149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318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常備消防の単独設置及び３つの町立こども園の運営により、類似団体内平均値を大きく上回っている状況が継続しているが、令和２年度からの会計年度任用職員制度の導入により、こども園に係る賃金等が人件費となったことも影響している。今年度は前年度と比べて6,741円の増となった。また、類似団体内平均値と比べて61,435円上回っており、類似団体内の最大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投資及び出資金については、下水道事業会計出資金において、令和３年度に下水道ビジョン策定と併せて基準外繰入の見直しを実施し、令和４年度から補助金と整理したことにより補助費等で計上しているほか、積立金では、財政調整基金やふるさと応援基金への積立が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町立こども園の運営など本町の施策により人件費が類似団体よりも高い状況で推移しているが、「第７次行政改革大綱」に基づき、定員管理の適正化や事務事業の整理合理化等を進め、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125730</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9900" cy="25590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72390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dr:col>23</xdr:col>
      <xdr:colOff>165100</xdr:colOff>
      <xdr:row>30</xdr:row>
      <xdr:rowOff>125730</xdr:rowOff>
    </xdr:from>
    <xdr:to>
      <xdr:col>24</xdr:col>
      <xdr:colOff>152400</xdr:colOff>
      <xdr:row>30</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125730</xdr:rowOff>
    </xdr:from>
    <xdr:to>
      <xdr:col>24</xdr:col>
      <xdr:colOff>63500</xdr:colOff>
      <xdr:row>31</xdr:row>
      <xdr:rowOff>16510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6923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27305</xdr:rowOff>
    </xdr:from>
    <xdr:to>
      <xdr:col>24</xdr:col>
      <xdr:colOff>114300</xdr:colOff>
      <xdr:row>35</xdr:row>
      <xdr:rowOff>128905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16510</xdr:rowOff>
    </xdr:from>
    <xdr:to>
      <xdr:col>19</xdr:col>
      <xdr:colOff>177800</xdr:colOff>
      <xdr:row>31</xdr:row>
      <xdr:rowOff>20955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1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83820</xdr:rowOff>
    </xdr:from>
    <xdr:to>
      <xdr:col>20</xdr:col>
      <xdr:colOff>38100</xdr:colOff>
      <xdr:row>36</xdr:row>
      <xdr:rowOff>13970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77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20955</xdr:rowOff>
    </xdr:from>
    <xdr:to>
      <xdr:col>15</xdr:col>
      <xdr:colOff>50800</xdr:colOff>
      <xdr:row>31</xdr:row>
      <xdr:rowOff>75565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35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129540</xdr:rowOff>
    </xdr:from>
    <xdr:to>
      <xdr:col>15</xdr:col>
      <xdr:colOff>101600</xdr:colOff>
      <xdr:row>36</xdr:row>
      <xdr:rowOff>59690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50800</xdr:rowOff>
    </xdr:from>
    <xdr:ext cx="46672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23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75565</xdr:rowOff>
    </xdr:from>
    <xdr:to>
      <xdr:col>10</xdr:col>
      <xdr:colOff>114300</xdr:colOff>
      <xdr:row>31</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905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86360</xdr:rowOff>
    </xdr:from>
    <xdr:ext cx="466725" cy="25590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58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97790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98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74930</xdr:rowOff>
    </xdr:from>
    <xdr:to>
      <xdr:col>24</xdr:col>
      <xdr:colOff>114300</xdr:colOff>
      <xdr:row>31</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27940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7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137160</xdr:rowOff>
    </xdr:from>
    <xdr:to>
      <xdr:col>20</xdr:col>
      <xdr:colOff>38100</xdr:colOff>
      <xdr:row>31</xdr:row>
      <xdr:rowOff>67310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83820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055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141605</xdr:rowOff>
    </xdr:from>
    <xdr:to>
      <xdr:col>15</xdr:col>
      <xdr:colOff>101600</xdr:colOff>
      <xdr:row>31</xdr:row>
      <xdr:rowOff>71755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29</xdr:row>
      <xdr:rowOff>88265</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060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24765</xdr:rowOff>
    </xdr:from>
    <xdr:to>
      <xdr:col>10</xdr:col>
      <xdr:colOff>165100</xdr:colOff>
      <xdr:row>31</xdr:row>
      <xdr:rowOff>126365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143510</xdr:rowOff>
    </xdr:from>
    <xdr:ext cx="466725"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115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46355</xdr:rowOff>
    </xdr:from>
    <xdr:to>
      <xdr:col>6</xdr:col>
      <xdr:colOff>38100</xdr:colOff>
      <xdr:row>31</xdr:row>
      <xdr:rowOff>147955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29</xdr:row>
      <xdr:rowOff>164465</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136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590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590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590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54610</xdr:rowOff>
    </xdr:from>
    <xdr:ext cx="592455" cy="25590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970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92455" cy="25590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684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92455" cy="25590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398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12065</xdr:rowOff>
    </xdr:from>
    <xdr:to>
      <xdr:col>24</xdr:col>
      <xdr:colOff>62865</xdr:colOff>
      <xdr:row>58</xdr:row>
      <xdr:rowOff>113030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01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116840</xdr:rowOff>
    </xdr:from>
    <xdr:ext cx="534670" cy="259080"/>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113030</xdr:rowOff>
    </xdr:from>
    <xdr:to>
      <xdr:col>24</xdr:col>
      <xdr:colOff>152400</xdr:colOff>
      <xdr:row>58</xdr:row>
      <xdr:rowOff>113030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130175</xdr:rowOff>
    </xdr:from>
    <xdr:ext cx="598805" cy="259080"/>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dr:col>23</xdr:col>
      <xdr:colOff>165100</xdr:colOff>
      <xdr:row>51</xdr:row>
      <xdr:rowOff>12065</xdr:rowOff>
    </xdr:from>
    <xdr:to>
      <xdr:col>24</xdr:col>
      <xdr:colOff>152400</xdr:colOff>
      <xdr:row>51</xdr:row>
      <xdr:rowOff>12065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150495</xdr:rowOff>
    </xdr:from>
    <xdr:to>
      <xdr:col>24</xdr:col>
      <xdr:colOff>63500</xdr:colOff>
      <xdr:row>54</xdr:row>
      <xdr:rowOff>142240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23734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31115</xdr:rowOff>
    </xdr:from>
    <xdr:ext cx="598805" cy="25590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6086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52705</xdr:rowOff>
    </xdr:from>
    <xdr:to>
      <xdr:col>24</xdr:col>
      <xdr:colOff>114300</xdr:colOff>
      <xdr:row>55</xdr:row>
      <xdr:rowOff>154940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142240</xdr:rowOff>
    </xdr:from>
    <xdr:to>
      <xdr:col>19</xdr:col>
      <xdr:colOff>177800</xdr:colOff>
      <xdr:row>55</xdr:row>
      <xdr:rowOff>138430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4005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2540</xdr:rowOff>
    </xdr:from>
    <xdr:to>
      <xdr:col>20</xdr:col>
      <xdr:colOff>38100</xdr:colOff>
      <xdr:row>55</xdr:row>
      <xdr:rowOff>104140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95250</xdr:rowOff>
    </xdr:from>
    <xdr:ext cx="59563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580" y="9525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123825</xdr:rowOff>
    </xdr:from>
    <xdr:to>
      <xdr:col>15</xdr:col>
      <xdr:colOff>50800</xdr:colOff>
      <xdr:row>55</xdr:row>
      <xdr:rowOff>138430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96325"/>
          <a:ext cx="88900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143510</xdr:rowOff>
    </xdr:from>
    <xdr:to>
      <xdr:col>15</xdr:col>
      <xdr:colOff>101600</xdr:colOff>
      <xdr:row>55</xdr:row>
      <xdr:rowOff>73025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89535</xdr:rowOff>
    </xdr:from>
    <xdr:ext cx="595630" cy="25590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580" y="91763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123825</xdr:rowOff>
    </xdr:from>
    <xdr:to>
      <xdr:col>10</xdr:col>
      <xdr:colOff>114300</xdr:colOff>
      <xdr:row>56</xdr:row>
      <xdr:rowOff>91440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96325"/>
          <a:ext cx="889000" cy="996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57150</xdr:rowOff>
    </xdr:from>
    <xdr:to>
      <xdr:col>10</xdr:col>
      <xdr:colOff>165100</xdr:colOff>
      <xdr:row>50</xdr:row>
      <xdr:rowOff>158750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3810</xdr:rowOff>
    </xdr:from>
    <xdr:ext cx="59563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580" y="8404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14605</xdr:rowOff>
    </xdr:from>
    <xdr:to>
      <xdr:col>6</xdr:col>
      <xdr:colOff>38100</xdr:colOff>
      <xdr:row>56</xdr:row>
      <xdr:rowOff>116205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133350</xdr:rowOff>
    </xdr:from>
    <xdr:ext cx="531495" cy="25590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2965" y="9391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53</xdr:row>
      <xdr:rowOff>99695</xdr:rowOff>
    </xdr:from>
    <xdr:to>
      <xdr:col>24</xdr:col>
      <xdr:colOff>114300</xdr:colOff>
      <xdr:row>54</xdr:row>
      <xdr:rowOff>29845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1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122555</xdr:rowOff>
    </xdr:from>
    <xdr:ext cx="598805" cy="25590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0379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136,879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91440</xdr:rowOff>
    </xdr:from>
    <xdr:to>
      <xdr:col>20</xdr:col>
      <xdr:colOff>38100</xdr:colOff>
      <xdr:row>55</xdr:row>
      <xdr:rowOff>21590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38100</xdr:rowOff>
    </xdr:from>
    <xdr:ext cx="59563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580" y="9124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87630</xdr:rowOff>
    </xdr:from>
    <xdr:to>
      <xdr:col>15</xdr:col>
      <xdr:colOff>101600</xdr:colOff>
      <xdr:row>56</xdr:row>
      <xdr:rowOff>17780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8890</xdr:rowOff>
    </xdr:from>
    <xdr:ext cx="595630" cy="25590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580" y="96100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73025</xdr:rowOff>
    </xdr:from>
    <xdr:to>
      <xdr:col>10</xdr:col>
      <xdr:colOff>165100</xdr:colOff>
      <xdr:row>51</xdr:row>
      <xdr:rowOff>3175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166370</xdr:rowOff>
    </xdr:from>
    <xdr:ext cx="595630" cy="25590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580" y="87388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40640</xdr:rowOff>
    </xdr:from>
    <xdr:to>
      <xdr:col>6</xdr:col>
      <xdr:colOff>38100</xdr:colOff>
      <xdr:row>56</xdr:row>
      <xdr:rowOff>142240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133350</xdr:rowOff>
    </xdr:from>
    <xdr:ext cx="531495" cy="25590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2965" y="9734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245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245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245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2455" cy="259080"/>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130175</xdr:rowOff>
    </xdr:from>
    <xdr:to>
      <xdr:col>24</xdr:col>
      <xdr:colOff>62865</xdr:colOff>
      <xdr:row>77</xdr:row>
      <xdr:rowOff>69850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22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73660</xdr:rowOff>
    </xdr:from>
    <xdr:ext cx="598805" cy="259080"/>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69850</xdr:rowOff>
    </xdr:from>
    <xdr:to>
      <xdr:col>24</xdr:col>
      <xdr:colOff>152400</xdr:colOff>
      <xdr:row>77</xdr:row>
      <xdr:rowOff>69850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76835</xdr:rowOff>
    </xdr:from>
    <xdr:ext cx="598805" cy="25590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4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dr:col>23</xdr:col>
      <xdr:colOff>165100</xdr:colOff>
      <xdr:row>69</xdr:row>
      <xdr:rowOff>130175</xdr:rowOff>
    </xdr:from>
    <xdr:to>
      <xdr:col>24</xdr:col>
      <xdr:colOff>152400</xdr:colOff>
      <xdr:row>69</xdr:row>
      <xdr:rowOff>130175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19050</xdr:rowOff>
    </xdr:from>
    <xdr:to>
      <xdr:col>24</xdr:col>
      <xdr:colOff>63500</xdr:colOff>
      <xdr:row>75</xdr:row>
      <xdr:rowOff>93980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7780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120650</xdr:rowOff>
    </xdr:from>
    <xdr:ext cx="598805" cy="25590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5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97790</xdr:rowOff>
    </xdr:from>
    <xdr:to>
      <xdr:col>24</xdr:col>
      <xdr:colOff>114300</xdr:colOff>
      <xdr:row>75</xdr:row>
      <xdr:rowOff>27940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155575</xdr:rowOff>
    </xdr:from>
    <xdr:to>
      <xdr:col>19</xdr:col>
      <xdr:colOff>177800</xdr:colOff>
      <xdr:row>75</xdr:row>
      <xdr:rowOff>93980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671425"/>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46990</xdr:rowOff>
    </xdr:from>
    <xdr:to>
      <xdr:col>20</xdr:col>
      <xdr:colOff>38100</xdr:colOff>
      <xdr:row>75</xdr:row>
      <xdr:rowOff>148590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139700</xdr:rowOff>
    </xdr:from>
    <xdr:ext cx="59563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580" y="12998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155575</xdr:rowOff>
    </xdr:from>
    <xdr:to>
      <xdr:col>15</xdr:col>
      <xdr:colOff>50800</xdr:colOff>
      <xdr:row>76</xdr:row>
      <xdr:rowOff>43815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671425"/>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118745</xdr:rowOff>
    </xdr:from>
    <xdr:to>
      <xdr:col>15</xdr:col>
      <xdr:colOff>101600</xdr:colOff>
      <xdr:row>75</xdr:row>
      <xdr:rowOff>48895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40640</xdr:rowOff>
    </xdr:from>
    <xdr:ext cx="595630" cy="25590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580" y="128993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43815</xdr:rowOff>
    </xdr:from>
    <xdr:to>
      <xdr:col>10</xdr:col>
      <xdr:colOff>114300</xdr:colOff>
      <xdr:row>77</xdr:row>
      <xdr:rowOff>123825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740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164465</xdr:rowOff>
    </xdr:from>
    <xdr:to>
      <xdr:col>10</xdr:col>
      <xdr:colOff>165100</xdr:colOff>
      <xdr:row>77</xdr:row>
      <xdr:rowOff>94615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86360</xdr:rowOff>
    </xdr:from>
    <xdr:ext cx="595630" cy="25590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580" y="132880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55880</xdr:rowOff>
    </xdr:from>
    <xdr:to>
      <xdr:col>6</xdr:col>
      <xdr:colOff>38100</xdr:colOff>
      <xdr:row>77</xdr:row>
      <xdr:rowOff>157480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2540</xdr:rowOff>
    </xdr:from>
    <xdr:ext cx="59563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580" y="13032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139700</xdr:rowOff>
    </xdr:from>
    <xdr:to>
      <xdr:col>24</xdr:col>
      <xdr:colOff>114300</xdr:colOff>
      <xdr:row>75</xdr:row>
      <xdr:rowOff>69850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118110</xdr:rowOff>
    </xdr:from>
    <xdr:ext cx="598805" cy="259080"/>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05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43180</xdr:rowOff>
    </xdr:from>
    <xdr:to>
      <xdr:col>20</xdr:col>
      <xdr:colOff>38100</xdr:colOff>
      <xdr:row>75</xdr:row>
      <xdr:rowOff>144780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161290</xdr:rowOff>
    </xdr:from>
    <xdr:ext cx="59563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580" y="12677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104775</xdr:rowOff>
    </xdr:from>
    <xdr:to>
      <xdr:col>15</xdr:col>
      <xdr:colOff>101600</xdr:colOff>
      <xdr:row>74</xdr:row>
      <xdr:rowOff>34925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52070</xdr:rowOff>
    </xdr:from>
    <xdr:ext cx="595630" cy="25590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580" y="123964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164465</xdr:rowOff>
    </xdr:from>
    <xdr:to>
      <xdr:col>10</xdr:col>
      <xdr:colOff>165100</xdr:colOff>
      <xdr:row>76</xdr:row>
      <xdr:rowOff>94615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111760</xdr:rowOff>
    </xdr:from>
    <xdr:ext cx="595630" cy="25590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580" y="127990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73025</xdr:rowOff>
    </xdr:from>
    <xdr:to>
      <xdr:col>6</xdr:col>
      <xdr:colOff>38100</xdr:colOff>
      <xdr:row>78</xdr:row>
      <xdr:rowOff>3175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166370</xdr:rowOff>
    </xdr:from>
    <xdr:ext cx="595630" cy="25590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580" y="133680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90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90170</xdr:rowOff>
    </xdr:from>
    <xdr:to>
      <xdr:col>24</xdr:col>
      <xdr:colOff>62865</xdr:colOff>
      <xdr:row>98</xdr:row>
      <xdr:rowOff>163830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2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167640</xdr:rowOff>
    </xdr:from>
    <xdr:ext cx="534670" cy="25590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7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163830</xdr:rowOff>
    </xdr:from>
    <xdr:to>
      <xdr:col>24</xdr:col>
      <xdr:colOff>152400</xdr:colOff>
      <xdr:row>98</xdr:row>
      <xdr:rowOff>163830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36830</xdr:rowOff>
    </xdr:from>
    <xdr:ext cx="598805" cy="259080"/>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dr:col>23</xdr:col>
      <xdr:colOff>165100</xdr:colOff>
      <xdr:row>89</xdr:row>
      <xdr:rowOff>90170</xdr:rowOff>
    </xdr:from>
    <xdr:to>
      <xdr:col>24</xdr:col>
      <xdr:colOff>152400</xdr:colOff>
      <xdr:row>89</xdr:row>
      <xdr:rowOff>90170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105410</xdr:rowOff>
    </xdr:from>
    <xdr:to>
      <xdr:col>24</xdr:col>
      <xdr:colOff>63500</xdr:colOff>
      <xdr:row>97</xdr:row>
      <xdr:rowOff>157480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360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34670" cy="259080"/>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12700</xdr:rowOff>
    </xdr:from>
    <xdr:to>
      <xdr:col>24</xdr:col>
      <xdr:colOff>114300</xdr:colOff>
      <xdr:row>96</xdr:row>
      <xdr:rowOff>114300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105410</xdr:rowOff>
    </xdr:from>
    <xdr:to>
      <xdr:col>19</xdr:col>
      <xdr:colOff>177800</xdr:colOff>
      <xdr:row>97</xdr:row>
      <xdr:rowOff>132715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360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163830</xdr:rowOff>
    </xdr:from>
    <xdr:ext cx="53149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29965" y="16280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132715</xdr:rowOff>
    </xdr:from>
    <xdr:to>
      <xdr:col>15</xdr:col>
      <xdr:colOff>50800</xdr:colOff>
      <xdr:row>98</xdr:row>
      <xdr:rowOff>121285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76336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8890</xdr:rowOff>
    </xdr:from>
    <xdr:to>
      <xdr:col>15</xdr:col>
      <xdr:colOff>101600</xdr:colOff>
      <xdr:row>96</xdr:row>
      <xdr:rowOff>110490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127000</xdr:rowOff>
    </xdr:from>
    <xdr:ext cx="53149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0965" y="16243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121285</xdr:rowOff>
    </xdr:from>
    <xdr:to>
      <xdr:col>10</xdr:col>
      <xdr:colOff>114300</xdr:colOff>
      <xdr:row>98</xdr:row>
      <xdr:rowOff>126365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233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59055</xdr:rowOff>
    </xdr:from>
    <xdr:to>
      <xdr:col>10</xdr:col>
      <xdr:colOff>165100</xdr:colOff>
      <xdr:row>96</xdr:row>
      <xdr:rowOff>160655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6350</xdr:rowOff>
    </xdr:from>
    <xdr:ext cx="531495" cy="25590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1965" y="16294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128270</xdr:rowOff>
    </xdr:from>
    <xdr:ext cx="5314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2965" y="1641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106680</xdr:rowOff>
    </xdr:from>
    <xdr:to>
      <xdr:col>24</xdr:col>
      <xdr:colOff>114300</xdr:colOff>
      <xdr:row>98</xdr:row>
      <xdr:rowOff>36830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85090</xdr:rowOff>
    </xdr:from>
    <xdr:ext cx="534670" cy="259080"/>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1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54610</xdr:rowOff>
    </xdr:from>
    <xdr:to>
      <xdr:col>20</xdr:col>
      <xdr:colOff>38100</xdr:colOff>
      <xdr:row>97</xdr:row>
      <xdr:rowOff>156210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147320</xdr:rowOff>
    </xdr:from>
    <xdr:ext cx="53149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29965" y="16777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81915</xdr:rowOff>
    </xdr:from>
    <xdr:to>
      <xdr:col>15</xdr:col>
      <xdr:colOff>101600</xdr:colOff>
      <xdr:row>98</xdr:row>
      <xdr:rowOff>12065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3175</xdr:rowOff>
    </xdr:from>
    <xdr:ext cx="53149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0965" y="16805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70485</xdr:rowOff>
    </xdr:from>
    <xdr:to>
      <xdr:col>10</xdr:col>
      <xdr:colOff>165100</xdr:colOff>
      <xdr:row>99</xdr:row>
      <xdr:rowOff>635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163195</xdr:rowOff>
    </xdr:from>
    <xdr:ext cx="53149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1965" y="16965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75565</xdr:rowOff>
    </xdr:from>
    <xdr:to>
      <xdr:col>6</xdr:col>
      <xdr:colOff>38100</xdr:colOff>
      <xdr:row>99</xdr:row>
      <xdr:rowOff>6350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168275</xdr:rowOff>
    </xdr:from>
    <xdr:ext cx="531495" cy="25590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2965" y="16970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57785</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4445</xdr:rowOff>
    </xdr:from>
    <xdr:ext cx="469900" cy="259080"/>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54</xdr:col>
      <xdr:colOff>101600</xdr:colOff>
      <xdr:row>31</xdr:row>
      <xdr:rowOff>57785</xdr:rowOff>
    </xdr:from>
    <xdr:to>
      <xdr:col>55</xdr:col>
      <xdr:colOff>88900</xdr:colOff>
      <xdr:row>31</xdr:row>
      <xdr:rowOff>57785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36830</xdr:rowOff>
    </xdr:from>
    <xdr:to>
      <xdr:col>55</xdr:col>
      <xdr:colOff>0</xdr:colOff>
      <xdr:row>38</xdr:row>
      <xdr:rowOff>38100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519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43815</xdr:rowOff>
    </xdr:from>
    <xdr:ext cx="378460" cy="25590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601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20955</xdr:rowOff>
    </xdr:from>
    <xdr:to>
      <xdr:col>55</xdr:col>
      <xdr:colOff>50800</xdr:colOff>
      <xdr:row>37</xdr:row>
      <xdr:rowOff>122555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5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1905</xdr:rowOff>
    </xdr:from>
    <xdr:to>
      <xdr:col>50</xdr:col>
      <xdr:colOff>165100</xdr:colOff>
      <xdr:row>37</xdr:row>
      <xdr:rowOff>103505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120650</xdr:rowOff>
    </xdr:from>
    <xdr:ext cx="378460"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1214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36195</xdr:rowOff>
    </xdr:from>
    <xdr:to>
      <xdr:col>45</xdr:col>
      <xdr:colOff>177800</xdr:colOff>
      <xdr:row>38</xdr:row>
      <xdr:rowOff>38100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51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76835</xdr:rowOff>
    </xdr:from>
    <xdr:to>
      <xdr:col>46</xdr:col>
      <xdr:colOff>38100</xdr:colOff>
      <xdr:row>37</xdr:row>
      <xdr:rowOff>6985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23495</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36195</xdr:rowOff>
    </xdr:from>
    <xdr:to>
      <xdr:col>41</xdr:col>
      <xdr:colOff>50800</xdr:colOff>
      <xdr:row>38</xdr:row>
      <xdr:rowOff>37465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51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22225</xdr:rowOff>
    </xdr:from>
    <xdr:to>
      <xdr:col>41</xdr:col>
      <xdr:colOff>101600</xdr:colOff>
      <xdr:row>37</xdr:row>
      <xdr:rowOff>123825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140335</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141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38100</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72390</xdr:rowOff>
    </xdr:from>
    <xdr:ext cx="378460" cy="259080"/>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16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80010</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6595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158750</xdr:rowOff>
    </xdr:from>
    <xdr:to>
      <xdr:col>46</xdr:col>
      <xdr:colOff>38100</xdr:colOff>
      <xdr:row>38</xdr:row>
      <xdr:rowOff>88900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80010</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6595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156845</xdr:rowOff>
    </xdr:from>
    <xdr:to>
      <xdr:col>41</xdr:col>
      <xdr:colOff>101600</xdr:colOff>
      <xdr:row>38</xdr:row>
      <xdr:rowOff>86995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78105</xdr:rowOff>
    </xdr:from>
    <xdr:ext cx="378460" cy="25590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70" y="65932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158115</xdr:rowOff>
    </xdr:from>
    <xdr:to>
      <xdr:col>36</xdr:col>
      <xdr:colOff>165100</xdr:colOff>
      <xdr:row>38</xdr:row>
      <xdr:rowOff>88265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79375</xdr:rowOff>
    </xdr:from>
    <xdr:ext cx="378460" cy="2584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74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90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90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56515</xdr:rowOff>
    </xdr:from>
    <xdr:to>
      <xdr:col>54</xdr:col>
      <xdr:colOff>189865</xdr:colOff>
      <xdr:row>59</xdr:row>
      <xdr:rowOff>4445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015"/>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8255</xdr:rowOff>
    </xdr:from>
    <xdr:ext cx="469900" cy="25590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38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4445</xdr:rowOff>
    </xdr:from>
    <xdr:to>
      <xdr:col>55</xdr:col>
      <xdr:colOff>88900</xdr:colOff>
      <xdr:row>59</xdr:row>
      <xdr:rowOff>4445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3175</xdr:rowOff>
    </xdr:from>
    <xdr:ext cx="534670" cy="259080"/>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dr:col>54</xdr:col>
      <xdr:colOff>101600</xdr:colOff>
      <xdr:row>50</xdr:row>
      <xdr:rowOff>56515</xdr:rowOff>
    </xdr:from>
    <xdr:to>
      <xdr:col>55</xdr:col>
      <xdr:colOff>88900</xdr:colOff>
      <xdr:row>50</xdr:row>
      <xdr:rowOff>56515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116205</xdr:rowOff>
    </xdr:from>
    <xdr:to>
      <xdr:col>55</xdr:col>
      <xdr:colOff>0</xdr:colOff>
      <xdr:row>58</xdr:row>
      <xdr:rowOff>123190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100603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13970</xdr:rowOff>
    </xdr:from>
    <xdr:ext cx="534670" cy="259080"/>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162560</xdr:rowOff>
    </xdr:from>
    <xdr:to>
      <xdr:col>55</xdr:col>
      <xdr:colOff>50800</xdr:colOff>
      <xdr:row>56</xdr:row>
      <xdr:rowOff>92710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116205</xdr:rowOff>
    </xdr:from>
    <xdr:to>
      <xdr:col>50</xdr:col>
      <xdr:colOff>114300</xdr:colOff>
      <xdr:row>58</xdr:row>
      <xdr:rowOff>142240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100603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69850</xdr:rowOff>
    </xdr:from>
    <xdr:ext cx="53149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196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46990</xdr:rowOff>
    </xdr:from>
    <xdr:to>
      <xdr:col>45</xdr:col>
      <xdr:colOff>177800</xdr:colOff>
      <xdr:row>58</xdr:row>
      <xdr:rowOff>142240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910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160020</xdr:rowOff>
    </xdr:from>
    <xdr:to>
      <xdr:col>46</xdr:col>
      <xdr:colOff>38100</xdr:colOff>
      <xdr:row>56</xdr:row>
      <xdr:rowOff>90170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106680</xdr:rowOff>
    </xdr:from>
    <xdr:ext cx="5314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2965" y="9364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164465</xdr:rowOff>
    </xdr:from>
    <xdr:to>
      <xdr:col>41</xdr:col>
      <xdr:colOff>50800</xdr:colOff>
      <xdr:row>58</xdr:row>
      <xdr:rowOff>46990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371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151765</xdr:rowOff>
    </xdr:from>
    <xdr:to>
      <xdr:col>41</xdr:col>
      <xdr:colOff>101600</xdr:colOff>
      <xdr:row>56</xdr:row>
      <xdr:rowOff>81915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98425</xdr:rowOff>
    </xdr:from>
    <xdr:ext cx="531495" cy="25590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3965" y="9356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37465</xdr:rowOff>
    </xdr:from>
    <xdr:to>
      <xdr:col>36</xdr:col>
      <xdr:colOff>165100</xdr:colOff>
      <xdr:row>56</xdr:row>
      <xdr:rowOff>139065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155575</xdr:rowOff>
    </xdr:from>
    <xdr:ext cx="531495" cy="25590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4965" y="9413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72390</xdr:rowOff>
    </xdr:from>
    <xdr:to>
      <xdr:col>55</xdr:col>
      <xdr:colOff>50800</xdr:colOff>
      <xdr:row>59</xdr:row>
      <xdr:rowOff>2540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158750</xdr:rowOff>
    </xdr:from>
    <xdr:ext cx="469900" cy="259080"/>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31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65405</xdr:rowOff>
    </xdr:from>
    <xdr:to>
      <xdr:col>50</xdr:col>
      <xdr:colOff>165100</xdr:colOff>
      <xdr:row>58</xdr:row>
      <xdr:rowOff>167005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158115</xdr:rowOff>
    </xdr:from>
    <xdr:ext cx="466725" cy="25590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350" y="101022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91440</xdr:rowOff>
    </xdr:from>
    <xdr:to>
      <xdr:col>46</xdr:col>
      <xdr:colOff>38100</xdr:colOff>
      <xdr:row>59</xdr:row>
      <xdr:rowOff>21590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12700</xdr:rowOff>
    </xdr:from>
    <xdr:ext cx="466725"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350" y="10128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167640</xdr:rowOff>
    </xdr:from>
    <xdr:to>
      <xdr:col>41</xdr:col>
      <xdr:colOff>101600</xdr:colOff>
      <xdr:row>58</xdr:row>
      <xdr:rowOff>97790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88900</xdr:rowOff>
    </xdr:from>
    <xdr:ext cx="531495" cy="25590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3965" y="10033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113665</xdr:rowOff>
    </xdr:from>
    <xdr:to>
      <xdr:col>36</xdr:col>
      <xdr:colOff>165100</xdr:colOff>
      <xdr:row>58</xdr:row>
      <xdr:rowOff>43815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34925</xdr:rowOff>
    </xdr:from>
    <xdr:ext cx="531495"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4965" y="9979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169545</xdr:rowOff>
    </xdr:from>
    <xdr:to>
      <xdr:col>54</xdr:col>
      <xdr:colOff>189865</xdr:colOff>
      <xdr:row>79</xdr:row>
      <xdr:rowOff>63500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67310</xdr:rowOff>
    </xdr:from>
    <xdr:ext cx="469900" cy="259080"/>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63500</xdr:rowOff>
    </xdr:from>
    <xdr:to>
      <xdr:col>55</xdr:col>
      <xdr:colOff>88900</xdr:colOff>
      <xdr:row>79</xdr:row>
      <xdr:rowOff>63500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34670" cy="259080"/>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dr:col>54</xdr:col>
      <xdr:colOff>101600</xdr:colOff>
      <xdr:row>70</xdr:row>
      <xdr:rowOff>169545</xdr:rowOff>
    </xdr:from>
    <xdr:to>
      <xdr:col>55</xdr:col>
      <xdr:colOff>88900</xdr:colOff>
      <xdr:row>70</xdr:row>
      <xdr:rowOff>169545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119380</xdr:rowOff>
    </xdr:from>
    <xdr:to>
      <xdr:col>55</xdr:col>
      <xdr:colOff>0</xdr:colOff>
      <xdr:row>76</xdr:row>
      <xdr:rowOff>141605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495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3810</xdr:rowOff>
    </xdr:from>
    <xdr:ext cx="534670" cy="259080"/>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152400</xdr:rowOff>
    </xdr:from>
    <xdr:to>
      <xdr:col>55</xdr:col>
      <xdr:colOff>50800</xdr:colOff>
      <xdr:row>76</xdr:row>
      <xdr:rowOff>82550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119380</xdr:rowOff>
    </xdr:from>
    <xdr:to>
      <xdr:col>50</xdr:col>
      <xdr:colOff>114300</xdr:colOff>
      <xdr:row>77</xdr:row>
      <xdr:rowOff>9525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14958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67945</xdr:rowOff>
    </xdr:from>
    <xdr:to>
      <xdr:col>50</xdr:col>
      <xdr:colOff>165100</xdr:colOff>
      <xdr:row>75</xdr:row>
      <xdr:rowOff>169545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14605</xdr:rowOff>
    </xdr:from>
    <xdr:ext cx="53149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1965" y="12701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168275</xdr:rowOff>
    </xdr:from>
    <xdr:to>
      <xdr:col>45</xdr:col>
      <xdr:colOff>177800</xdr:colOff>
      <xdr:row>77</xdr:row>
      <xdr:rowOff>9525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2684125"/>
          <a:ext cx="889000" cy="527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92710</xdr:rowOff>
    </xdr:from>
    <xdr:to>
      <xdr:col>46</xdr:col>
      <xdr:colOff>38100</xdr:colOff>
      <xdr:row>76</xdr:row>
      <xdr:rowOff>22860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39370</xdr:rowOff>
    </xdr:from>
    <xdr:ext cx="53149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2965" y="12726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168275</xdr:rowOff>
    </xdr:from>
    <xdr:to>
      <xdr:col>41</xdr:col>
      <xdr:colOff>50800</xdr:colOff>
      <xdr:row>76</xdr:row>
      <xdr:rowOff>154940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2684125"/>
          <a:ext cx="8890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32385</xdr:rowOff>
    </xdr:from>
    <xdr:to>
      <xdr:col>41</xdr:col>
      <xdr:colOff>101600</xdr:colOff>
      <xdr:row>75</xdr:row>
      <xdr:rowOff>133985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125095</xdr:rowOff>
    </xdr:from>
    <xdr:ext cx="53149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3965" y="12983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81280</xdr:rowOff>
    </xdr:from>
    <xdr:to>
      <xdr:col>36</xdr:col>
      <xdr:colOff>165100</xdr:colOff>
      <xdr:row>77</xdr:row>
      <xdr:rowOff>11430</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27940</xdr:rowOff>
    </xdr:from>
    <xdr:ext cx="53149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4965" y="12886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90805</xdr:rowOff>
    </xdr:from>
    <xdr:to>
      <xdr:col>55</xdr:col>
      <xdr:colOff>50800</xdr:colOff>
      <xdr:row>77</xdr:row>
      <xdr:rowOff>20955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69215</xdr:rowOff>
    </xdr:from>
    <xdr:ext cx="534670" cy="259080"/>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09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68580</xdr:rowOff>
    </xdr:from>
    <xdr:to>
      <xdr:col>50</xdr:col>
      <xdr:colOff>165100</xdr:colOff>
      <xdr:row>76</xdr:row>
      <xdr:rowOff>170180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161290</xdr:rowOff>
    </xdr:from>
    <xdr:ext cx="53149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1965" y="13191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130175</xdr:rowOff>
    </xdr:from>
    <xdr:to>
      <xdr:col>46</xdr:col>
      <xdr:colOff>38100</xdr:colOff>
      <xdr:row>77</xdr:row>
      <xdr:rowOff>60325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52070</xdr:rowOff>
    </xdr:from>
    <xdr:ext cx="531495" cy="25590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2965" y="1325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117475</xdr:rowOff>
    </xdr:from>
    <xdr:to>
      <xdr:col>41</xdr:col>
      <xdr:colOff>101600</xdr:colOff>
      <xdr:row>74</xdr:row>
      <xdr:rowOff>47625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6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64135</xdr:rowOff>
    </xdr:from>
    <xdr:ext cx="531495" cy="25590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3965" y="124085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104140</xdr:rowOff>
    </xdr:from>
    <xdr:to>
      <xdr:col>36</xdr:col>
      <xdr:colOff>165100</xdr:colOff>
      <xdr:row>77</xdr:row>
      <xdr:rowOff>34290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25400</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4965" y="13227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134620</xdr:rowOff>
    </xdr:from>
    <xdr:to>
      <xdr:col>54</xdr:col>
      <xdr:colOff>189865</xdr:colOff>
      <xdr:row>97</xdr:row>
      <xdr:rowOff>109220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113030</xdr:rowOff>
    </xdr:from>
    <xdr:ext cx="534670" cy="259080"/>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109220</xdr:rowOff>
    </xdr:from>
    <xdr:to>
      <xdr:col>55</xdr:col>
      <xdr:colOff>88900</xdr:colOff>
      <xdr:row>97</xdr:row>
      <xdr:rowOff>109220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81280</xdr:rowOff>
    </xdr:from>
    <xdr:ext cx="598805" cy="259080"/>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dr:col>54</xdr:col>
      <xdr:colOff>101600</xdr:colOff>
      <xdr:row>89</xdr:row>
      <xdr:rowOff>134620</xdr:rowOff>
    </xdr:from>
    <xdr:to>
      <xdr:col>55</xdr:col>
      <xdr:colOff>88900</xdr:colOff>
      <xdr:row>89</xdr:row>
      <xdr:rowOff>134620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63500</xdr:rowOff>
    </xdr:from>
    <xdr:to>
      <xdr:col>55</xdr:col>
      <xdr:colOff>0</xdr:colOff>
      <xdr:row>96</xdr:row>
      <xdr:rowOff>154940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351250"/>
          <a:ext cx="8382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106680</xdr:rowOff>
    </xdr:from>
    <xdr:ext cx="534670" cy="259080"/>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051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83820</xdr:rowOff>
    </xdr:from>
    <xdr:to>
      <xdr:col>55</xdr:col>
      <xdr:colOff>50800</xdr:colOff>
      <xdr:row>95</xdr:row>
      <xdr:rowOff>13970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63500</xdr:rowOff>
    </xdr:from>
    <xdr:to>
      <xdr:col>50</xdr:col>
      <xdr:colOff>114300</xdr:colOff>
      <xdr:row>96</xdr:row>
      <xdr:rowOff>147955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35125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62230</xdr:rowOff>
    </xdr:from>
    <xdr:to>
      <xdr:col>50</xdr:col>
      <xdr:colOff>165100</xdr:colOff>
      <xdr:row>94</xdr:row>
      <xdr:rowOff>163830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8890</xdr:rowOff>
    </xdr:from>
    <xdr:ext cx="531495" cy="25590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595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147955</xdr:rowOff>
    </xdr:from>
    <xdr:to>
      <xdr:col>45</xdr:col>
      <xdr:colOff>177800</xdr:colOff>
      <xdr:row>97</xdr:row>
      <xdr:rowOff>3175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607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120650</xdr:rowOff>
    </xdr:from>
    <xdr:to>
      <xdr:col>46</xdr:col>
      <xdr:colOff>38100</xdr:colOff>
      <xdr:row>95</xdr:row>
      <xdr:rowOff>50800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67945</xdr:rowOff>
    </xdr:from>
    <xdr:ext cx="531495" cy="2584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2965" y="16012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128270</xdr:rowOff>
    </xdr:from>
    <xdr:to>
      <xdr:col>41</xdr:col>
      <xdr:colOff>50800</xdr:colOff>
      <xdr:row>97</xdr:row>
      <xdr:rowOff>3175</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5874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90805</xdr:rowOff>
    </xdr:from>
    <xdr:to>
      <xdr:col>41</xdr:col>
      <xdr:colOff>101600</xdr:colOff>
      <xdr:row>95</xdr:row>
      <xdr:rowOff>20955</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37465</xdr:rowOff>
    </xdr:from>
    <xdr:ext cx="53149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396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3810</xdr:rowOff>
    </xdr:from>
    <xdr:to>
      <xdr:col>36</xdr:col>
      <xdr:colOff>165100</xdr:colOff>
      <xdr:row>94</xdr:row>
      <xdr:rowOff>105410</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121920</xdr:rowOff>
    </xdr:from>
    <xdr:ext cx="531495" cy="25590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4965" y="15895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103505</xdr:rowOff>
    </xdr:from>
    <xdr:to>
      <xdr:col>55</xdr:col>
      <xdr:colOff>50800</xdr:colOff>
      <xdr:row>97</xdr:row>
      <xdr:rowOff>33655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18415</xdr:rowOff>
    </xdr:from>
    <xdr:ext cx="534670" cy="25590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4776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12065</xdr:rowOff>
    </xdr:from>
    <xdr:to>
      <xdr:col>50</xdr:col>
      <xdr:colOff>165100</xdr:colOff>
      <xdr:row>95</xdr:row>
      <xdr:rowOff>113665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104775</xdr:rowOff>
    </xdr:from>
    <xdr:ext cx="531495"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1965" y="16392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97790</xdr:rowOff>
    </xdr:from>
    <xdr:to>
      <xdr:col>46</xdr:col>
      <xdr:colOff>38100</xdr:colOff>
      <xdr:row>97</xdr:row>
      <xdr:rowOff>27305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18415</xdr:rowOff>
    </xdr:from>
    <xdr:ext cx="531495" cy="25590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2965" y="16649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123825</xdr:rowOff>
    </xdr:from>
    <xdr:to>
      <xdr:col>41</xdr:col>
      <xdr:colOff>101600</xdr:colOff>
      <xdr:row>97</xdr:row>
      <xdr:rowOff>53975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45085</xdr:rowOff>
    </xdr:from>
    <xdr:ext cx="531495" cy="2584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3965" y="16675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77470</xdr:rowOff>
    </xdr:from>
    <xdr:to>
      <xdr:col>36</xdr:col>
      <xdr:colOff>165100</xdr:colOff>
      <xdr:row>97</xdr:row>
      <xdr:rowOff>7620</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170180</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4965" y="16629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2455" cy="25590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2455" cy="25590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2455" cy="25590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88265</xdr:rowOff>
    </xdr:from>
    <xdr:to>
      <xdr:col>85</xdr:col>
      <xdr:colOff>126365</xdr:colOff>
      <xdr:row>38</xdr:row>
      <xdr:rowOff>74930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78105</xdr:rowOff>
    </xdr:from>
    <xdr:ext cx="534670" cy="25590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74930</xdr:rowOff>
    </xdr:from>
    <xdr:to>
      <xdr:col>86</xdr:col>
      <xdr:colOff>25400</xdr:colOff>
      <xdr:row>38</xdr:row>
      <xdr:rowOff>74930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34925</xdr:rowOff>
    </xdr:from>
    <xdr:ext cx="598805" cy="25908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dr:col>85</xdr:col>
      <xdr:colOff>38100</xdr:colOff>
      <xdr:row>32</xdr:row>
      <xdr:rowOff>88265</xdr:rowOff>
    </xdr:from>
    <xdr:to>
      <xdr:col>86</xdr:col>
      <xdr:colOff>25400</xdr:colOff>
      <xdr:row>32</xdr:row>
      <xdr:rowOff>88265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11430</xdr:rowOff>
    </xdr:from>
    <xdr:to>
      <xdr:col>85</xdr:col>
      <xdr:colOff>127000</xdr:colOff>
      <xdr:row>38</xdr:row>
      <xdr:rowOff>24765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265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134620</xdr:rowOff>
    </xdr:from>
    <xdr:ext cx="534670" cy="25590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111760</xdr:rowOff>
    </xdr:from>
    <xdr:to>
      <xdr:col>85</xdr:col>
      <xdr:colOff>177800</xdr:colOff>
      <xdr:row>38</xdr:row>
      <xdr:rowOff>41910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36830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265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139700</xdr:rowOff>
    </xdr:from>
    <xdr:to>
      <xdr:col>81</xdr:col>
      <xdr:colOff>101600</xdr:colOff>
      <xdr:row>38</xdr:row>
      <xdr:rowOff>69850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60960</xdr:rowOff>
    </xdr:from>
    <xdr:ext cx="53149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576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36830</xdr:rowOff>
    </xdr:from>
    <xdr:to>
      <xdr:col>76</xdr:col>
      <xdr:colOff>114300</xdr:colOff>
      <xdr:row>38</xdr:row>
      <xdr:rowOff>37465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51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140335</xdr:rowOff>
    </xdr:from>
    <xdr:to>
      <xdr:col>76</xdr:col>
      <xdr:colOff>165100</xdr:colOff>
      <xdr:row>38</xdr:row>
      <xdr:rowOff>70485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87630</xdr:rowOff>
    </xdr:from>
    <xdr:ext cx="531495" cy="25590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259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12700</xdr:rowOff>
    </xdr:from>
    <xdr:to>
      <xdr:col>71</xdr:col>
      <xdr:colOff>177800</xdr:colOff>
      <xdr:row>38</xdr:row>
      <xdr:rowOff>37465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27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61595</xdr:rowOff>
    </xdr:from>
    <xdr:ext cx="53149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233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55245</xdr:rowOff>
    </xdr:from>
    <xdr:ext cx="531495" cy="25590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570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90170</xdr:rowOff>
    </xdr:from>
    <xdr:ext cx="534670" cy="25908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78740</xdr:rowOff>
    </xdr:from>
    <xdr:ext cx="53149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6250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157480</xdr:rowOff>
    </xdr:from>
    <xdr:to>
      <xdr:col>76</xdr:col>
      <xdr:colOff>165100</xdr:colOff>
      <xdr:row>38</xdr:row>
      <xdr:rowOff>87630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78740</xdr:rowOff>
    </xdr:from>
    <xdr:ext cx="53149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593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158115</xdr:rowOff>
    </xdr:from>
    <xdr:to>
      <xdr:col>72</xdr:col>
      <xdr:colOff>38100</xdr:colOff>
      <xdr:row>38</xdr:row>
      <xdr:rowOff>88265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79375</xdr:rowOff>
    </xdr:from>
    <xdr:ext cx="53149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5944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133350</xdr:rowOff>
    </xdr:from>
    <xdr:to>
      <xdr:col>67</xdr:col>
      <xdr:colOff>101600</xdr:colOff>
      <xdr:row>38</xdr:row>
      <xdr:rowOff>63500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80010</xdr:rowOff>
    </xdr:from>
    <xdr:ext cx="5314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625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245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2455"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37465</xdr:rowOff>
    </xdr:from>
    <xdr:to>
      <xdr:col>85</xdr:col>
      <xdr:colOff>126365</xdr:colOff>
      <xdr:row>58</xdr:row>
      <xdr:rowOff>128905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4670" cy="25590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68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128905</xdr:rowOff>
    </xdr:from>
    <xdr:to>
      <xdr:col>86</xdr:col>
      <xdr:colOff>25400</xdr:colOff>
      <xdr:row>58</xdr:row>
      <xdr:rowOff>128905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155575</xdr:rowOff>
    </xdr:from>
    <xdr:ext cx="598805" cy="25590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1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dr:col>85</xdr:col>
      <xdr:colOff>38100</xdr:colOff>
      <xdr:row>50</xdr:row>
      <xdr:rowOff>37465</xdr:rowOff>
    </xdr:from>
    <xdr:to>
      <xdr:col>86</xdr:col>
      <xdr:colOff>25400</xdr:colOff>
      <xdr:row>50</xdr:row>
      <xdr:rowOff>37465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162560</xdr:rowOff>
    </xdr:from>
    <xdr:to>
      <xdr:col>85</xdr:col>
      <xdr:colOff>127000</xdr:colOff>
      <xdr:row>57</xdr:row>
      <xdr:rowOff>17780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637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34670" cy="25590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57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43180</xdr:rowOff>
    </xdr:from>
    <xdr:to>
      <xdr:col>81</xdr:col>
      <xdr:colOff>50800</xdr:colOff>
      <xdr:row>57</xdr:row>
      <xdr:rowOff>17780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6443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152400</xdr:rowOff>
    </xdr:from>
    <xdr:ext cx="53149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410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62230</xdr:rowOff>
    </xdr:from>
    <xdr:to>
      <xdr:col>76</xdr:col>
      <xdr:colOff>114300</xdr:colOff>
      <xdr:row>56</xdr:row>
      <xdr:rowOff>43180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4919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152400</xdr:rowOff>
    </xdr:from>
    <xdr:ext cx="53149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753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62230</xdr:rowOff>
    </xdr:from>
    <xdr:to>
      <xdr:col>71</xdr:col>
      <xdr:colOff>177800</xdr:colOff>
      <xdr:row>57</xdr:row>
      <xdr:rowOff>32385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49198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126365</xdr:rowOff>
    </xdr:from>
    <xdr:ext cx="53149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727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25400</xdr:rowOff>
    </xdr:from>
    <xdr:ext cx="53149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455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111760</xdr:rowOff>
    </xdr:from>
    <xdr:to>
      <xdr:col>85</xdr:col>
      <xdr:colOff>177800</xdr:colOff>
      <xdr:row>57</xdr:row>
      <xdr:rowOff>41910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90170</xdr:rowOff>
    </xdr:from>
    <xdr:ext cx="534670" cy="25908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138430</xdr:rowOff>
    </xdr:from>
    <xdr:to>
      <xdr:col>81</xdr:col>
      <xdr:colOff>101600</xdr:colOff>
      <xdr:row>57</xdr:row>
      <xdr:rowOff>68580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60325</xdr:rowOff>
    </xdr:from>
    <xdr:ext cx="53149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9832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163830</xdr:rowOff>
    </xdr:from>
    <xdr:to>
      <xdr:col>76</xdr:col>
      <xdr:colOff>165100</xdr:colOff>
      <xdr:row>56</xdr:row>
      <xdr:rowOff>93980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110490</xdr:rowOff>
    </xdr:from>
    <xdr:ext cx="531495" cy="25590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9368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11430</xdr:rowOff>
    </xdr:from>
    <xdr:to>
      <xdr:col>72</xdr:col>
      <xdr:colOff>38100</xdr:colOff>
      <xdr:row>55</xdr:row>
      <xdr:rowOff>113030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129540</xdr:rowOff>
    </xdr:from>
    <xdr:ext cx="53149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9216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153035</xdr:rowOff>
    </xdr:from>
    <xdr:to>
      <xdr:col>67</xdr:col>
      <xdr:colOff>101600</xdr:colOff>
      <xdr:row>57</xdr:row>
      <xdr:rowOff>83185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74930</xdr:rowOff>
    </xdr:from>
    <xdr:ext cx="531495" cy="25590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9847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52705</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170815</xdr:rowOff>
    </xdr:from>
    <xdr:ext cx="598805"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dr:col>85</xdr:col>
      <xdr:colOff>38100</xdr:colOff>
      <xdr:row>71</xdr:row>
      <xdr:rowOff>52705</xdr:rowOff>
    </xdr:from>
    <xdr:to>
      <xdr:col>86</xdr:col>
      <xdr:colOff>25400</xdr:colOff>
      <xdr:row>71</xdr:row>
      <xdr:rowOff>52705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69215</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0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25400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41910</xdr:rowOff>
    </xdr:from>
    <xdr:ext cx="466725" cy="25590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243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48260</xdr:rowOff>
    </xdr:from>
    <xdr:ext cx="46672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249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20955</xdr:rowOff>
    </xdr:from>
    <xdr:ext cx="466725" cy="25590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2226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151765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168275</xdr:rowOff>
    </xdr:from>
    <xdr:ext cx="466725" cy="25590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198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6380" cy="25590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6380" cy="25590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6380" cy="25590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6380"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16510</xdr:rowOff>
    </xdr:from>
    <xdr:to>
      <xdr:col>85</xdr:col>
      <xdr:colOff>126365</xdr:colOff>
      <xdr:row>99</xdr:row>
      <xdr:rowOff>12700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16510</xdr:rowOff>
    </xdr:from>
    <xdr:ext cx="469900" cy="25908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12700</xdr:rowOff>
    </xdr:from>
    <xdr:to>
      <xdr:col>86</xdr:col>
      <xdr:colOff>25400</xdr:colOff>
      <xdr:row>99</xdr:row>
      <xdr:rowOff>12700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134620</xdr:rowOff>
    </xdr:from>
    <xdr:ext cx="598805" cy="25590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2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dr:col>85</xdr:col>
      <xdr:colOff>38100</xdr:colOff>
      <xdr:row>90</xdr:row>
      <xdr:rowOff>16510</xdr:rowOff>
    </xdr:from>
    <xdr:to>
      <xdr:col>86</xdr:col>
      <xdr:colOff>25400</xdr:colOff>
      <xdr:row>90</xdr:row>
      <xdr:rowOff>16510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30480</xdr:rowOff>
    </xdr:from>
    <xdr:to>
      <xdr:col>85</xdr:col>
      <xdr:colOff>127000</xdr:colOff>
      <xdr:row>97</xdr:row>
      <xdr:rowOff>45085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611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134620</xdr:rowOff>
    </xdr:from>
    <xdr:ext cx="534670" cy="25590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794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111760</xdr:rowOff>
    </xdr:from>
    <xdr:to>
      <xdr:col>85</xdr:col>
      <xdr:colOff>177800</xdr:colOff>
      <xdr:row>95</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30480</xdr:rowOff>
    </xdr:from>
    <xdr:to>
      <xdr:col>81</xdr:col>
      <xdr:colOff>50800</xdr:colOff>
      <xdr:row>97</xdr:row>
      <xdr:rowOff>45720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61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88265</xdr:rowOff>
    </xdr:from>
    <xdr:to>
      <xdr:col>81</xdr:col>
      <xdr:colOff>101600</xdr:colOff>
      <xdr:row>95</xdr:row>
      <xdr:rowOff>18415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34925</xdr:rowOff>
    </xdr:from>
    <xdr:ext cx="53149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3965" y="15979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45720</xdr:rowOff>
    </xdr:from>
    <xdr:to>
      <xdr:col>76</xdr:col>
      <xdr:colOff>114300</xdr:colOff>
      <xdr:row>97</xdr:row>
      <xdr:rowOff>102235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76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112395</xdr:rowOff>
    </xdr:from>
    <xdr:to>
      <xdr:col>76</xdr:col>
      <xdr:colOff>165100</xdr:colOff>
      <xdr:row>95</xdr:row>
      <xdr:rowOff>42545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59055</xdr:rowOff>
    </xdr:from>
    <xdr:ext cx="5314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003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99695</xdr:rowOff>
    </xdr:from>
    <xdr:to>
      <xdr:col>71</xdr:col>
      <xdr:colOff>177800</xdr:colOff>
      <xdr:row>97</xdr:row>
      <xdr:rowOff>102235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30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139700</xdr:rowOff>
    </xdr:from>
    <xdr:to>
      <xdr:col>72</xdr:col>
      <xdr:colOff>38100</xdr:colOff>
      <xdr:row>95</xdr:row>
      <xdr:rowOff>69850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86360</xdr:rowOff>
    </xdr:from>
    <xdr:ext cx="531495" cy="25590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031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147955</xdr:rowOff>
    </xdr:from>
    <xdr:to>
      <xdr:col>67</xdr:col>
      <xdr:colOff>101600</xdr:colOff>
      <xdr:row>95</xdr:row>
      <xdr:rowOff>78105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94615</xdr:rowOff>
    </xdr:from>
    <xdr:ext cx="53149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039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166370</xdr:rowOff>
    </xdr:from>
    <xdr:to>
      <xdr:col>85</xdr:col>
      <xdr:colOff>177800</xdr:colOff>
      <xdr:row>97</xdr:row>
      <xdr:rowOff>95885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144145</xdr:rowOff>
    </xdr:from>
    <xdr:ext cx="534670" cy="25590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03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151130</xdr:rowOff>
    </xdr:from>
    <xdr:to>
      <xdr:col>81</xdr:col>
      <xdr:colOff>101600</xdr:colOff>
      <xdr:row>97</xdr:row>
      <xdr:rowOff>81280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72390</xdr:rowOff>
    </xdr:from>
    <xdr:ext cx="53149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3965" y="16703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166370</xdr:rowOff>
    </xdr:from>
    <xdr:to>
      <xdr:col>76</xdr:col>
      <xdr:colOff>165100</xdr:colOff>
      <xdr:row>97</xdr:row>
      <xdr:rowOff>96520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87630</xdr:rowOff>
    </xdr:from>
    <xdr:ext cx="531495" cy="25590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4965" y="16718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52070</xdr:rowOff>
    </xdr:from>
    <xdr:to>
      <xdr:col>72</xdr:col>
      <xdr:colOff>38100</xdr:colOff>
      <xdr:row>97</xdr:row>
      <xdr:rowOff>153035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144780</xdr:rowOff>
    </xdr:from>
    <xdr:ext cx="531495" cy="25590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5965" y="16775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48895</xdr:rowOff>
    </xdr:from>
    <xdr:to>
      <xdr:col>67</xdr:col>
      <xdr:colOff>101600</xdr:colOff>
      <xdr:row>97</xdr:row>
      <xdr:rowOff>150495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141605</xdr:rowOff>
    </xdr:from>
    <xdr:ext cx="53149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6965" y="16772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401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60553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4015" cy="25590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55981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4015" cy="25590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810" y="51409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4015" cy="25590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810" y="4683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142240</xdr:rowOff>
    </xdr:from>
    <xdr:to>
      <xdr:col>116</xdr:col>
      <xdr:colOff>62865</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88900</xdr:rowOff>
    </xdr:from>
    <xdr:ext cx="378460" cy="25590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4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dr:col>115</xdr:col>
      <xdr:colOff>165100</xdr:colOff>
      <xdr:row>31</xdr:row>
      <xdr:rowOff>142240</xdr:rowOff>
    </xdr:from>
    <xdr:to>
      <xdr:col>116</xdr:col>
      <xdr:colOff>152400</xdr:colOff>
      <xdr:row>31</xdr:row>
      <xdr:rowOff>142240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590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455" y="6338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166370</xdr:rowOff>
    </xdr:from>
    <xdr:ext cx="313690" cy="25590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455" y="6338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101600</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62230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78740</xdr:rowOff>
    </xdr:from>
    <xdr:ext cx="37846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おいて、中央公民館の跡地に、社会教育・生涯学習の機能に加え、子育て支援、子どもからのシニアの活動支援、多世代・多文化交流などの機能を兼ね備えた複合施設「全世代・全員活躍まちづくりセンター」の整備や、財政調整基金への積立金の増などにより住民一人当たりのコストが増加したが、土木費の佐山排水機場施設更新工事などの事業完了により、歳出総額として前年度比15百万円の減となり、住民一人当たりのコストが減少した。</a:t>
          </a:r>
        </a:p>
        <a:p>
          <a:r>
            <a:rPr kumimoji="1" lang="ja-JP" altLang="en-US" sz="1300">
              <a:latin typeface="ＭＳ Ｐゴシック"/>
              <a:ea typeface="ＭＳ Ｐゴシック"/>
            </a:rPr>
            <a:t>　今後もまちづくりセンター建設などの大規模事業を始め、物価高騰対策など、臨機に対応しなければならない状況の変化による費用の増加に対しても、必要性や効果を十分精査しながら実施するよう努める。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Ｐゴシック"/>
              <a:ea typeface="ＭＳ Ｐゴシック"/>
            </a:rPr>
            <a:t>　「第７次行政改革大綱」に基づく経費削減などに努めていることから、実質収支額が継続的に黒字を確保している。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実質単年度収支についても、町税収入や法人事業税交付金などの増及び大規模事業（佐山排水機場施設更新工事）の終了などにより、引き続き黒字を確保している。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財政調整基金残高は、前年度決算余剰金の積立等に伴い増加し、取り崩すことなく、642百万円の積立が確保できた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平成30年度以降は全ての会計において黒字を維持しており、本年度も全て黒字となった。</a:t>
          </a:r>
        </a:p>
        <a:p>
          <a:r>
            <a:rPr kumimoji="1" lang="ja-JP" altLang="en-US" sz="1200">
              <a:latin typeface="ＭＳ ゴシック"/>
              <a:ea typeface="ＭＳ ゴシック"/>
            </a:rPr>
            <a:t>　全ての特別会計で黒字を維持しているものの厳しい財政状況であることには変わりなく、今後も財政健全化に努める。</a:t>
          </a:r>
        </a:p>
        <a:p>
          <a:r>
            <a:rPr kumimoji="1" lang="ja-JP" altLang="en-US" sz="1200">
              <a:latin typeface="ＭＳ ゴシック"/>
              <a:ea typeface="ＭＳ ゴシック"/>
            </a:rPr>
            <a:t>　また、さらなる地域包括ケアシステムの充実、「継続的なケア」の実現に取り組むため、社会福祉協議会に委託していた地域包括支援センターを令和４年６月から直営化したため、新たな会計として「介護保険特別会計（介護サービス事業勘定）」を設置してい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7%20&#20037;&#24481;&#23665;&#30010;&#9675;ok\&#12304;&#36001;&#25919;&#29366;&#27841;&#36039;&#26009;&#38598;&#12305;_263222_&#20037;&#24481;&#23665;&#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7%20&#20037;&#24481;&#23665;&#30010;&#9675;ok/&#12304;&#36001;&#25919;&#29366;&#27841;&#36039;&#26009;&#38598;&#12305;_263222_&#20037;&#24481;&#236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65.8</v>
          </cell>
          <cell r="BX53">
            <v>66.7</v>
          </cell>
          <cell r="CF53">
            <v>67.599999999999994</v>
          </cell>
          <cell r="CN53">
            <v>70.400000000000006</v>
          </cell>
          <cell r="CV53">
            <v>70.099999999999994</v>
          </cell>
        </row>
        <row r="55">
          <cell r="AN55" t="str">
            <v>類似団体内平均値</v>
          </cell>
          <cell r="BP55">
            <v>35.4</v>
          </cell>
          <cell r="BX55">
            <v>13.4</v>
          </cell>
          <cell r="CF55">
            <v>0</v>
          </cell>
          <cell r="CN55">
            <v>0</v>
          </cell>
          <cell r="CV55">
            <v>0</v>
          </cell>
        </row>
        <row r="57">
          <cell r="BP57">
            <v>66</v>
          </cell>
          <cell r="BX57">
            <v>65.099999999999994</v>
          </cell>
          <cell r="CF57">
            <v>64.3</v>
          </cell>
          <cell r="CN57">
            <v>65.7</v>
          </cell>
          <cell r="CV57">
            <v>66.3</v>
          </cell>
        </row>
        <row r="73">
          <cell r="AN73" t="str">
            <v>当該団体値</v>
          </cell>
        </row>
        <row r="75">
          <cell r="BP75">
            <v>-1.5</v>
          </cell>
          <cell r="BX75">
            <v>-1.3</v>
          </cell>
          <cell r="CF75">
            <v>-0.5</v>
          </cell>
          <cell r="CN75">
            <v>0.3</v>
          </cell>
          <cell r="CV75">
            <v>1.1000000000000001</v>
          </cell>
        </row>
        <row r="77">
          <cell r="AN77" t="str">
            <v>類似団体内平均値</v>
          </cell>
          <cell r="BP77">
            <v>35.4</v>
          </cell>
          <cell r="BX77">
            <v>13.4</v>
          </cell>
          <cell r="CF77">
            <v>0</v>
          </cell>
          <cell r="CN77">
            <v>0</v>
          </cell>
          <cell r="CV77">
            <v>0</v>
          </cell>
        </row>
        <row r="79">
          <cell r="BP79">
            <v>8.8000000000000007</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132</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133</v>
      </c>
      <c r="C2" s="3"/>
      <c r="D2" s="10"/>
    </row>
    <row r="3" spans="1:119" ht="18.75" customHeight="1" x14ac:dyDescent="0.15">
      <c r="A3" s="2"/>
      <c r="B3" s="377" t="s">
        <v>134</v>
      </c>
      <c r="C3" s="378"/>
      <c r="D3" s="378"/>
      <c r="E3" s="379"/>
      <c r="F3" s="379"/>
      <c r="G3" s="379"/>
      <c r="H3" s="379"/>
      <c r="I3" s="379"/>
      <c r="J3" s="379"/>
      <c r="K3" s="379"/>
      <c r="L3" s="379" t="s">
        <v>139</v>
      </c>
      <c r="M3" s="379"/>
      <c r="N3" s="379"/>
      <c r="O3" s="379"/>
      <c r="P3" s="379"/>
      <c r="Q3" s="379"/>
      <c r="R3" s="385"/>
      <c r="S3" s="385"/>
      <c r="T3" s="385"/>
      <c r="U3" s="385"/>
      <c r="V3" s="386"/>
      <c r="W3" s="390" t="s">
        <v>142</v>
      </c>
      <c r="X3" s="391"/>
      <c r="Y3" s="391"/>
      <c r="Z3" s="391"/>
      <c r="AA3" s="391"/>
      <c r="AB3" s="378"/>
      <c r="AC3" s="385" t="s">
        <v>143</v>
      </c>
      <c r="AD3" s="391"/>
      <c r="AE3" s="391"/>
      <c r="AF3" s="391"/>
      <c r="AG3" s="391"/>
      <c r="AH3" s="391"/>
      <c r="AI3" s="391"/>
      <c r="AJ3" s="391"/>
      <c r="AK3" s="391"/>
      <c r="AL3" s="395"/>
      <c r="AM3" s="390" t="s">
        <v>146</v>
      </c>
      <c r="AN3" s="391"/>
      <c r="AO3" s="391"/>
      <c r="AP3" s="391"/>
      <c r="AQ3" s="391"/>
      <c r="AR3" s="391"/>
      <c r="AS3" s="391"/>
      <c r="AT3" s="391"/>
      <c r="AU3" s="391"/>
      <c r="AV3" s="391"/>
      <c r="AW3" s="391"/>
      <c r="AX3" s="395"/>
      <c r="AY3" s="418" t="s">
        <v>5</v>
      </c>
      <c r="AZ3" s="419"/>
      <c r="BA3" s="419"/>
      <c r="BB3" s="419"/>
      <c r="BC3" s="419"/>
      <c r="BD3" s="419"/>
      <c r="BE3" s="419"/>
      <c r="BF3" s="419"/>
      <c r="BG3" s="419"/>
      <c r="BH3" s="419"/>
      <c r="BI3" s="419"/>
      <c r="BJ3" s="419"/>
      <c r="BK3" s="419"/>
      <c r="BL3" s="419"/>
      <c r="BM3" s="544"/>
      <c r="BN3" s="390" t="s">
        <v>150</v>
      </c>
      <c r="BO3" s="391"/>
      <c r="BP3" s="391"/>
      <c r="BQ3" s="391"/>
      <c r="BR3" s="391"/>
      <c r="BS3" s="391"/>
      <c r="BT3" s="391"/>
      <c r="BU3" s="395"/>
      <c r="BV3" s="390" t="s">
        <v>15</v>
      </c>
      <c r="BW3" s="391"/>
      <c r="BX3" s="391"/>
      <c r="BY3" s="391"/>
      <c r="BZ3" s="391"/>
      <c r="CA3" s="391"/>
      <c r="CB3" s="391"/>
      <c r="CC3" s="395"/>
      <c r="CD3" s="418" t="s">
        <v>5</v>
      </c>
      <c r="CE3" s="419"/>
      <c r="CF3" s="419"/>
      <c r="CG3" s="419"/>
      <c r="CH3" s="419"/>
      <c r="CI3" s="419"/>
      <c r="CJ3" s="419"/>
      <c r="CK3" s="419"/>
      <c r="CL3" s="419"/>
      <c r="CM3" s="419"/>
      <c r="CN3" s="419"/>
      <c r="CO3" s="419"/>
      <c r="CP3" s="419"/>
      <c r="CQ3" s="419"/>
      <c r="CR3" s="419"/>
      <c r="CS3" s="544"/>
      <c r="CT3" s="390" t="s">
        <v>151</v>
      </c>
      <c r="CU3" s="391"/>
      <c r="CV3" s="391"/>
      <c r="CW3" s="391"/>
      <c r="CX3" s="391"/>
      <c r="CY3" s="391"/>
      <c r="CZ3" s="391"/>
      <c r="DA3" s="395"/>
      <c r="DB3" s="390" t="s">
        <v>153</v>
      </c>
      <c r="DC3" s="391"/>
      <c r="DD3" s="391"/>
      <c r="DE3" s="391"/>
      <c r="DF3" s="391"/>
      <c r="DG3" s="391"/>
      <c r="DH3" s="391"/>
      <c r="DI3" s="395"/>
    </row>
    <row r="4" spans="1:119" ht="18.75" customHeight="1" x14ac:dyDescent="0.15">
      <c r="A4" s="2"/>
      <c r="B4" s="380"/>
      <c r="C4" s="381"/>
      <c r="D4" s="381"/>
      <c r="E4" s="382"/>
      <c r="F4" s="382"/>
      <c r="G4" s="382"/>
      <c r="H4" s="382"/>
      <c r="I4" s="382"/>
      <c r="J4" s="382"/>
      <c r="K4" s="382"/>
      <c r="L4" s="382"/>
      <c r="M4" s="382"/>
      <c r="N4" s="382"/>
      <c r="O4" s="382"/>
      <c r="P4" s="382"/>
      <c r="Q4" s="382"/>
      <c r="R4" s="387"/>
      <c r="S4" s="387"/>
      <c r="T4" s="387"/>
      <c r="U4" s="387"/>
      <c r="V4" s="388"/>
      <c r="W4" s="392"/>
      <c r="X4" s="393"/>
      <c r="Y4" s="393"/>
      <c r="Z4" s="393"/>
      <c r="AA4" s="393"/>
      <c r="AB4" s="381"/>
      <c r="AC4" s="387"/>
      <c r="AD4" s="393"/>
      <c r="AE4" s="393"/>
      <c r="AF4" s="393"/>
      <c r="AG4" s="393"/>
      <c r="AH4" s="393"/>
      <c r="AI4" s="393"/>
      <c r="AJ4" s="393"/>
      <c r="AK4" s="393"/>
      <c r="AL4" s="396"/>
      <c r="AM4" s="394"/>
      <c r="AN4" s="341"/>
      <c r="AO4" s="341"/>
      <c r="AP4" s="341"/>
      <c r="AQ4" s="341"/>
      <c r="AR4" s="341"/>
      <c r="AS4" s="341"/>
      <c r="AT4" s="341"/>
      <c r="AU4" s="341"/>
      <c r="AV4" s="341"/>
      <c r="AW4" s="341"/>
      <c r="AX4" s="397"/>
      <c r="AY4" s="373" t="s">
        <v>154</v>
      </c>
      <c r="AZ4" s="374"/>
      <c r="BA4" s="374"/>
      <c r="BB4" s="374"/>
      <c r="BC4" s="374"/>
      <c r="BD4" s="374"/>
      <c r="BE4" s="374"/>
      <c r="BF4" s="374"/>
      <c r="BG4" s="374"/>
      <c r="BH4" s="374"/>
      <c r="BI4" s="374"/>
      <c r="BJ4" s="374"/>
      <c r="BK4" s="374"/>
      <c r="BL4" s="374"/>
      <c r="BM4" s="375"/>
      <c r="BN4" s="334">
        <v>8667818</v>
      </c>
      <c r="BO4" s="335"/>
      <c r="BP4" s="335"/>
      <c r="BQ4" s="335"/>
      <c r="BR4" s="335"/>
      <c r="BS4" s="335"/>
      <c r="BT4" s="335"/>
      <c r="BU4" s="336"/>
      <c r="BV4" s="334">
        <v>8682006</v>
      </c>
      <c r="BW4" s="335"/>
      <c r="BX4" s="335"/>
      <c r="BY4" s="335"/>
      <c r="BZ4" s="335"/>
      <c r="CA4" s="335"/>
      <c r="CB4" s="335"/>
      <c r="CC4" s="336"/>
      <c r="CD4" s="511" t="s">
        <v>156</v>
      </c>
      <c r="CE4" s="512"/>
      <c r="CF4" s="512"/>
      <c r="CG4" s="512"/>
      <c r="CH4" s="512"/>
      <c r="CI4" s="512"/>
      <c r="CJ4" s="512"/>
      <c r="CK4" s="512"/>
      <c r="CL4" s="512"/>
      <c r="CM4" s="512"/>
      <c r="CN4" s="512"/>
      <c r="CO4" s="512"/>
      <c r="CP4" s="512"/>
      <c r="CQ4" s="512"/>
      <c r="CR4" s="512"/>
      <c r="CS4" s="513"/>
      <c r="CT4" s="545">
        <v>6.9</v>
      </c>
      <c r="CU4" s="546"/>
      <c r="CV4" s="546"/>
      <c r="CW4" s="546"/>
      <c r="CX4" s="546"/>
      <c r="CY4" s="546"/>
      <c r="CZ4" s="546"/>
      <c r="DA4" s="547"/>
      <c r="DB4" s="545">
        <v>7.1</v>
      </c>
      <c r="DC4" s="546"/>
      <c r="DD4" s="546"/>
      <c r="DE4" s="546"/>
      <c r="DF4" s="546"/>
      <c r="DG4" s="546"/>
      <c r="DH4" s="546"/>
      <c r="DI4" s="547"/>
    </row>
    <row r="5" spans="1:119" ht="18.75" customHeight="1" x14ac:dyDescent="0.15">
      <c r="A5" s="2"/>
      <c r="B5" s="383"/>
      <c r="C5" s="342"/>
      <c r="D5" s="342"/>
      <c r="E5" s="384"/>
      <c r="F5" s="384"/>
      <c r="G5" s="384"/>
      <c r="H5" s="384"/>
      <c r="I5" s="384"/>
      <c r="J5" s="384"/>
      <c r="K5" s="384"/>
      <c r="L5" s="384"/>
      <c r="M5" s="384"/>
      <c r="N5" s="384"/>
      <c r="O5" s="384"/>
      <c r="P5" s="384"/>
      <c r="Q5" s="384"/>
      <c r="R5" s="340"/>
      <c r="S5" s="340"/>
      <c r="T5" s="340"/>
      <c r="U5" s="340"/>
      <c r="V5" s="389"/>
      <c r="W5" s="394"/>
      <c r="X5" s="341"/>
      <c r="Y5" s="341"/>
      <c r="Z5" s="341"/>
      <c r="AA5" s="341"/>
      <c r="AB5" s="342"/>
      <c r="AC5" s="340"/>
      <c r="AD5" s="341"/>
      <c r="AE5" s="341"/>
      <c r="AF5" s="341"/>
      <c r="AG5" s="341"/>
      <c r="AH5" s="341"/>
      <c r="AI5" s="341"/>
      <c r="AJ5" s="341"/>
      <c r="AK5" s="341"/>
      <c r="AL5" s="397"/>
      <c r="AM5" s="482" t="s">
        <v>157</v>
      </c>
      <c r="AN5" s="367"/>
      <c r="AO5" s="367"/>
      <c r="AP5" s="367"/>
      <c r="AQ5" s="367"/>
      <c r="AR5" s="367"/>
      <c r="AS5" s="367"/>
      <c r="AT5" s="368"/>
      <c r="AU5" s="483" t="s">
        <v>71</v>
      </c>
      <c r="AV5" s="484"/>
      <c r="AW5" s="484"/>
      <c r="AX5" s="484"/>
      <c r="AY5" s="456" t="s">
        <v>147</v>
      </c>
      <c r="AZ5" s="457"/>
      <c r="BA5" s="457"/>
      <c r="BB5" s="457"/>
      <c r="BC5" s="457"/>
      <c r="BD5" s="457"/>
      <c r="BE5" s="457"/>
      <c r="BF5" s="457"/>
      <c r="BG5" s="457"/>
      <c r="BH5" s="457"/>
      <c r="BI5" s="457"/>
      <c r="BJ5" s="457"/>
      <c r="BK5" s="457"/>
      <c r="BL5" s="457"/>
      <c r="BM5" s="458"/>
      <c r="BN5" s="328">
        <v>8252165</v>
      </c>
      <c r="BO5" s="329"/>
      <c r="BP5" s="329"/>
      <c r="BQ5" s="329"/>
      <c r="BR5" s="329"/>
      <c r="BS5" s="329"/>
      <c r="BT5" s="329"/>
      <c r="BU5" s="330"/>
      <c r="BV5" s="328">
        <v>8267129</v>
      </c>
      <c r="BW5" s="329"/>
      <c r="BX5" s="329"/>
      <c r="BY5" s="329"/>
      <c r="BZ5" s="329"/>
      <c r="CA5" s="329"/>
      <c r="CB5" s="329"/>
      <c r="CC5" s="330"/>
      <c r="CD5" s="464" t="s">
        <v>159</v>
      </c>
      <c r="CE5" s="434"/>
      <c r="CF5" s="434"/>
      <c r="CG5" s="434"/>
      <c r="CH5" s="434"/>
      <c r="CI5" s="434"/>
      <c r="CJ5" s="434"/>
      <c r="CK5" s="434"/>
      <c r="CL5" s="434"/>
      <c r="CM5" s="434"/>
      <c r="CN5" s="434"/>
      <c r="CO5" s="434"/>
      <c r="CP5" s="434"/>
      <c r="CQ5" s="434"/>
      <c r="CR5" s="434"/>
      <c r="CS5" s="465"/>
      <c r="CT5" s="316">
        <v>82.4</v>
      </c>
      <c r="CU5" s="317"/>
      <c r="CV5" s="317"/>
      <c r="CW5" s="317"/>
      <c r="CX5" s="317"/>
      <c r="CY5" s="317"/>
      <c r="CZ5" s="317"/>
      <c r="DA5" s="318"/>
      <c r="DB5" s="316">
        <v>81.3</v>
      </c>
      <c r="DC5" s="317"/>
      <c r="DD5" s="317"/>
      <c r="DE5" s="317"/>
      <c r="DF5" s="317"/>
      <c r="DG5" s="317"/>
      <c r="DH5" s="317"/>
      <c r="DI5" s="318"/>
    </row>
    <row r="6" spans="1:119" ht="18.75" customHeight="1" x14ac:dyDescent="0.15">
      <c r="A6" s="2"/>
      <c r="B6" s="398" t="s">
        <v>160</v>
      </c>
      <c r="C6" s="339"/>
      <c r="D6" s="339"/>
      <c r="E6" s="399"/>
      <c r="F6" s="399"/>
      <c r="G6" s="399"/>
      <c r="H6" s="399"/>
      <c r="I6" s="399"/>
      <c r="J6" s="399"/>
      <c r="K6" s="399"/>
      <c r="L6" s="399" t="s">
        <v>164</v>
      </c>
      <c r="M6" s="399"/>
      <c r="N6" s="399"/>
      <c r="O6" s="399"/>
      <c r="P6" s="399"/>
      <c r="Q6" s="399"/>
      <c r="R6" s="337"/>
      <c r="S6" s="337"/>
      <c r="T6" s="337"/>
      <c r="U6" s="337"/>
      <c r="V6" s="403"/>
      <c r="W6" s="406" t="s">
        <v>166</v>
      </c>
      <c r="X6" s="338"/>
      <c r="Y6" s="338"/>
      <c r="Z6" s="338"/>
      <c r="AA6" s="338"/>
      <c r="AB6" s="339"/>
      <c r="AC6" s="409" t="s">
        <v>167</v>
      </c>
      <c r="AD6" s="410"/>
      <c r="AE6" s="410"/>
      <c r="AF6" s="410"/>
      <c r="AG6" s="410"/>
      <c r="AH6" s="410"/>
      <c r="AI6" s="410"/>
      <c r="AJ6" s="410"/>
      <c r="AK6" s="410"/>
      <c r="AL6" s="411"/>
      <c r="AM6" s="482" t="s">
        <v>75</v>
      </c>
      <c r="AN6" s="367"/>
      <c r="AO6" s="367"/>
      <c r="AP6" s="367"/>
      <c r="AQ6" s="367"/>
      <c r="AR6" s="367"/>
      <c r="AS6" s="367"/>
      <c r="AT6" s="368"/>
      <c r="AU6" s="483" t="s">
        <v>534</v>
      </c>
      <c r="AV6" s="484"/>
      <c r="AW6" s="484"/>
      <c r="AX6" s="484"/>
      <c r="AY6" s="456" t="s">
        <v>170</v>
      </c>
      <c r="AZ6" s="457"/>
      <c r="BA6" s="457"/>
      <c r="BB6" s="457"/>
      <c r="BC6" s="457"/>
      <c r="BD6" s="457"/>
      <c r="BE6" s="457"/>
      <c r="BF6" s="457"/>
      <c r="BG6" s="457"/>
      <c r="BH6" s="457"/>
      <c r="BI6" s="457"/>
      <c r="BJ6" s="457"/>
      <c r="BK6" s="457"/>
      <c r="BL6" s="457"/>
      <c r="BM6" s="458"/>
      <c r="BN6" s="328">
        <v>415653</v>
      </c>
      <c r="BO6" s="329"/>
      <c r="BP6" s="329"/>
      <c r="BQ6" s="329"/>
      <c r="BR6" s="329"/>
      <c r="BS6" s="329"/>
      <c r="BT6" s="329"/>
      <c r="BU6" s="330"/>
      <c r="BV6" s="328">
        <v>414877</v>
      </c>
      <c r="BW6" s="329"/>
      <c r="BX6" s="329"/>
      <c r="BY6" s="329"/>
      <c r="BZ6" s="329"/>
      <c r="CA6" s="329"/>
      <c r="CB6" s="329"/>
      <c r="CC6" s="330"/>
      <c r="CD6" s="464" t="s">
        <v>171</v>
      </c>
      <c r="CE6" s="434"/>
      <c r="CF6" s="434"/>
      <c r="CG6" s="434"/>
      <c r="CH6" s="434"/>
      <c r="CI6" s="434"/>
      <c r="CJ6" s="434"/>
      <c r="CK6" s="434"/>
      <c r="CL6" s="434"/>
      <c r="CM6" s="434"/>
      <c r="CN6" s="434"/>
      <c r="CO6" s="434"/>
      <c r="CP6" s="434"/>
      <c r="CQ6" s="434"/>
      <c r="CR6" s="434"/>
      <c r="CS6" s="465"/>
      <c r="CT6" s="540">
        <v>82.4</v>
      </c>
      <c r="CU6" s="541"/>
      <c r="CV6" s="541"/>
      <c r="CW6" s="541"/>
      <c r="CX6" s="541"/>
      <c r="CY6" s="541"/>
      <c r="CZ6" s="541"/>
      <c r="DA6" s="542"/>
      <c r="DB6" s="540">
        <v>81.3</v>
      </c>
      <c r="DC6" s="541"/>
      <c r="DD6" s="541"/>
      <c r="DE6" s="541"/>
      <c r="DF6" s="541"/>
      <c r="DG6" s="541"/>
      <c r="DH6" s="541"/>
      <c r="DI6" s="542"/>
    </row>
    <row r="7" spans="1:119" ht="18.75" customHeight="1" x14ac:dyDescent="0.15">
      <c r="A7" s="2"/>
      <c r="B7" s="380"/>
      <c r="C7" s="381"/>
      <c r="D7" s="381"/>
      <c r="E7" s="382"/>
      <c r="F7" s="382"/>
      <c r="G7" s="382"/>
      <c r="H7" s="382"/>
      <c r="I7" s="382"/>
      <c r="J7" s="382"/>
      <c r="K7" s="382"/>
      <c r="L7" s="382"/>
      <c r="M7" s="382"/>
      <c r="N7" s="382"/>
      <c r="O7" s="382"/>
      <c r="P7" s="382"/>
      <c r="Q7" s="382"/>
      <c r="R7" s="387"/>
      <c r="S7" s="387"/>
      <c r="T7" s="387"/>
      <c r="U7" s="387"/>
      <c r="V7" s="388"/>
      <c r="W7" s="392"/>
      <c r="X7" s="393"/>
      <c r="Y7" s="393"/>
      <c r="Z7" s="393"/>
      <c r="AA7" s="393"/>
      <c r="AB7" s="381"/>
      <c r="AC7" s="412"/>
      <c r="AD7" s="413"/>
      <c r="AE7" s="413"/>
      <c r="AF7" s="413"/>
      <c r="AG7" s="413"/>
      <c r="AH7" s="413"/>
      <c r="AI7" s="413"/>
      <c r="AJ7" s="413"/>
      <c r="AK7" s="413"/>
      <c r="AL7" s="414"/>
      <c r="AM7" s="482" t="s">
        <v>172</v>
      </c>
      <c r="AN7" s="367"/>
      <c r="AO7" s="367"/>
      <c r="AP7" s="367"/>
      <c r="AQ7" s="367"/>
      <c r="AR7" s="367"/>
      <c r="AS7" s="367"/>
      <c r="AT7" s="368"/>
      <c r="AU7" s="483" t="s">
        <v>71</v>
      </c>
      <c r="AV7" s="484"/>
      <c r="AW7" s="484"/>
      <c r="AX7" s="484"/>
      <c r="AY7" s="456" t="s">
        <v>173</v>
      </c>
      <c r="AZ7" s="457"/>
      <c r="BA7" s="457"/>
      <c r="BB7" s="457"/>
      <c r="BC7" s="457"/>
      <c r="BD7" s="457"/>
      <c r="BE7" s="457"/>
      <c r="BF7" s="457"/>
      <c r="BG7" s="457"/>
      <c r="BH7" s="457"/>
      <c r="BI7" s="457"/>
      <c r="BJ7" s="457"/>
      <c r="BK7" s="457"/>
      <c r="BL7" s="457"/>
      <c r="BM7" s="458"/>
      <c r="BN7" s="328">
        <v>27475</v>
      </c>
      <c r="BO7" s="329"/>
      <c r="BP7" s="329"/>
      <c r="BQ7" s="329"/>
      <c r="BR7" s="329"/>
      <c r="BS7" s="329"/>
      <c r="BT7" s="329"/>
      <c r="BU7" s="330"/>
      <c r="BV7" s="328">
        <v>30483</v>
      </c>
      <c r="BW7" s="329"/>
      <c r="BX7" s="329"/>
      <c r="BY7" s="329"/>
      <c r="BZ7" s="329"/>
      <c r="CA7" s="329"/>
      <c r="CB7" s="329"/>
      <c r="CC7" s="330"/>
      <c r="CD7" s="464" t="s">
        <v>174</v>
      </c>
      <c r="CE7" s="434"/>
      <c r="CF7" s="434"/>
      <c r="CG7" s="434"/>
      <c r="CH7" s="434"/>
      <c r="CI7" s="434"/>
      <c r="CJ7" s="434"/>
      <c r="CK7" s="434"/>
      <c r="CL7" s="434"/>
      <c r="CM7" s="434"/>
      <c r="CN7" s="434"/>
      <c r="CO7" s="434"/>
      <c r="CP7" s="434"/>
      <c r="CQ7" s="434"/>
      <c r="CR7" s="434"/>
      <c r="CS7" s="465"/>
      <c r="CT7" s="328">
        <v>5616562</v>
      </c>
      <c r="CU7" s="329"/>
      <c r="CV7" s="329"/>
      <c r="CW7" s="329"/>
      <c r="CX7" s="329"/>
      <c r="CY7" s="329"/>
      <c r="CZ7" s="329"/>
      <c r="DA7" s="330"/>
      <c r="DB7" s="328">
        <v>5408624</v>
      </c>
      <c r="DC7" s="329"/>
      <c r="DD7" s="329"/>
      <c r="DE7" s="329"/>
      <c r="DF7" s="329"/>
      <c r="DG7" s="329"/>
      <c r="DH7" s="329"/>
      <c r="DI7" s="330"/>
    </row>
    <row r="8" spans="1:119" ht="18.75" customHeight="1" x14ac:dyDescent="0.15">
      <c r="A8" s="2"/>
      <c r="B8" s="400"/>
      <c r="C8" s="401"/>
      <c r="D8" s="401"/>
      <c r="E8" s="402"/>
      <c r="F8" s="402"/>
      <c r="G8" s="402"/>
      <c r="H8" s="402"/>
      <c r="I8" s="402"/>
      <c r="J8" s="402"/>
      <c r="K8" s="402"/>
      <c r="L8" s="402"/>
      <c r="M8" s="402"/>
      <c r="N8" s="402"/>
      <c r="O8" s="402"/>
      <c r="P8" s="402"/>
      <c r="Q8" s="402"/>
      <c r="R8" s="404"/>
      <c r="S8" s="404"/>
      <c r="T8" s="404"/>
      <c r="U8" s="404"/>
      <c r="V8" s="405"/>
      <c r="W8" s="407"/>
      <c r="X8" s="408"/>
      <c r="Y8" s="408"/>
      <c r="Z8" s="408"/>
      <c r="AA8" s="408"/>
      <c r="AB8" s="401"/>
      <c r="AC8" s="415"/>
      <c r="AD8" s="416"/>
      <c r="AE8" s="416"/>
      <c r="AF8" s="416"/>
      <c r="AG8" s="416"/>
      <c r="AH8" s="416"/>
      <c r="AI8" s="416"/>
      <c r="AJ8" s="416"/>
      <c r="AK8" s="416"/>
      <c r="AL8" s="417"/>
      <c r="AM8" s="482" t="s">
        <v>175</v>
      </c>
      <c r="AN8" s="367"/>
      <c r="AO8" s="367"/>
      <c r="AP8" s="367"/>
      <c r="AQ8" s="367"/>
      <c r="AR8" s="367"/>
      <c r="AS8" s="367"/>
      <c r="AT8" s="368"/>
      <c r="AU8" s="483" t="s">
        <v>179</v>
      </c>
      <c r="AV8" s="484"/>
      <c r="AW8" s="484"/>
      <c r="AX8" s="484"/>
      <c r="AY8" s="456" t="s">
        <v>180</v>
      </c>
      <c r="AZ8" s="457"/>
      <c r="BA8" s="457"/>
      <c r="BB8" s="457"/>
      <c r="BC8" s="457"/>
      <c r="BD8" s="457"/>
      <c r="BE8" s="457"/>
      <c r="BF8" s="457"/>
      <c r="BG8" s="457"/>
      <c r="BH8" s="457"/>
      <c r="BI8" s="457"/>
      <c r="BJ8" s="457"/>
      <c r="BK8" s="457"/>
      <c r="BL8" s="457"/>
      <c r="BM8" s="458"/>
      <c r="BN8" s="328">
        <v>388178</v>
      </c>
      <c r="BO8" s="329"/>
      <c r="BP8" s="329"/>
      <c r="BQ8" s="329"/>
      <c r="BR8" s="329"/>
      <c r="BS8" s="329"/>
      <c r="BT8" s="329"/>
      <c r="BU8" s="330"/>
      <c r="BV8" s="328">
        <v>384394</v>
      </c>
      <c r="BW8" s="329"/>
      <c r="BX8" s="329"/>
      <c r="BY8" s="329"/>
      <c r="BZ8" s="329"/>
      <c r="CA8" s="329"/>
      <c r="CB8" s="329"/>
      <c r="CC8" s="330"/>
      <c r="CD8" s="464" t="s">
        <v>181</v>
      </c>
      <c r="CE8" s="434"/>
      <c r="CF8" s="434"/>
      <c r="CG8" s="434"/>
      <c r="CH8" s="434"/>
      <c r="CI8" s="434"/>
      <c r="CJ8" s="434"/>
      <c r="CK8" s="434"/>
      <c r="CL8" s="434"/>
      <c r="CM8" s="434"/>
      <c r="CN8" s="434"/>
      <c r="CO8" s="434"/>
      <c r="CP8" s="434"/>
      <c r="CQ8" s="434"/>
      <c r="CR8" s="434"/>
      <c r="CS8" s="465"/>
      <c r="CT8" s="516">
        <v>1.1100000000000001</v>
      </c>
      <c r="CU8" s="517"/>
      <c r="CV8" s="517"/>
      <c r="CW8" s="517"/>
      <c r="CX8" s="517"/>
      <c r="CY8" s="517"/>
      <c r="CZ8" s="517"/>
      <c r="DA8" s="518"/>
      <c r="DB8" s="516">
        <v>1.1100000000000001</v>
      </c>
      <c r="DC8" s="517"/>
      <c r="DD8" s="517"/>
      <c r="DE8" s="517"/>
      <c r="DF8" s="517"/>
      <c r="DG8" s="517"/>
      <c r="DH8" s="517"/>
      <c r="DI8" s="518"/>
    </row>
    <row r="9" spans="1:119" ht="18.75" customHeight="1" x14ac:dyDescent="0.15">
      <c r="A9" s="2"/>
      <c r="B9" s="418" t="s">
        <v>18</v>
      </c>
      <c r="C9" s="419"/>
      <c r="D9" s="419"/>
      <c r="E9" s="419"/>
      <c r="F9" s="419"/>
      <c r="G9" s="419"/>
      <c r="H9" s="419"/>
      <c r="I9" s="419"/>
      <c r="J9" s="419"/>
      <c r="K9" s="420"/>
      <c r="L9" s="534" t="s">
        <v>14</v>
      </c>
      <c r="M9" s="535"/>
      <c r="N9" s="535"/>
      <c r="O9" s="535"/>
      <c r="P9" s="535"/>
      <c r="Q9" s="536"/>
      <c r="R9" s="537">
        <v>15250</v>
      </c>
      <c r="S9" s="538"/>
      <c r="T9" s="538"/>
      <c r="U9" s="538"/>
      <c r="V9" s="539"/>
      <c r="W9" s="390" t="s">
        <v>183</v>
      </c>
      <c r="X9" s="391"/>
      <c r="Y9" s="391"/>
      <c r="Z9" s="391"/>
      <c r="AA9" s="391"/>
      <c r="AB9" s="391"/>
      <c r="AC9" s="391"/>
      <c r="AD9" s="391"/>
      <c r="AE9" s="391"/>
      <c r="AF9" s="391"/>
      <c r="AG9" s="391"/>
      <c r="AH9" s="391"/>
      <c r="AI9" s="391"/>
      <c r="AJ9" s="391"/>
      <c r="AK9" s="391"/>
      <c r="AL9" s="395"/>
      <c r="AM9" s="482" t="s">
        <v>184</v>
      </c>
      <c r="AN9" s="367"/>
      <c r="AO9" s="367"/>
      <c r="AP9" s="367"/>
      <c r="AQ9" s="367"/>
      <c r="AR9" s="367"/>
      <c r="AS9" s="367"/>
      <c r="AT9" s="368"/>
      <c r="AU9" s="483" t="s">
        <v>71</v>
      </c>
      <c r="AV9" s="484"/>
      <c r="AW9" s="484"/>
      <c r="AX9" s="484"/>
      <c r="AY9" s="456" t="s">
        <v>72</v>
      </c>
      <c r="AZ9" s="457"/>
      <c r="BA9" s="457"/>
      <c r="BB9" s="457"/>
      <c r="BC9" s="457"/>
      <c r="BD9" s="457"/>
      <c r="BE9" s="457"/>
      <c r="BF9" s="457"/>
      <c r="BG9" s="457"/>
      <c r="BH9" s="457"/>
      <c r="BI9" s="457"/>
      <c r="BJ9" s="457"/>
      <c r="BK9" s="457"/>
      <c r="BL9" s="457"/>
      <c r="BM9" s="458"/>
      <c r="BN9" s="328">
        <v>3784</v>
      </c>
      <c r="BO9" s="329"/>
      <c r="BP9" s="329"/>
      <c r="BQ9" s="329"/>
      <c r="BR9" s="329"/>
      <c r="BS9" s="329"/>
      <c r="BT9" s="329"/>
      <c r="BU9" s="330"/>
      <c r="BV9" s="328">
        <v>-17997</v>
      </c>
      <c r="BW9" s="329"/>
      <c r="BX9" s="329"/>
      <c r="BY9" s="329"/>
      <c r="BZ9" s="329"/>
      <c r="CA9" s="329"/>
      <c r="CB9" s="329"/>
      <c r="CC9" s="330"/>
      <c r="CD9" s="464" t="s">
        <v>69</v>
      </c>
      <c r="CE9" s="434"/>
      <c r="CF9" s="434"/>
      <c r="CG9" s="434"/>
      <c r="CH9" s="434"/>
      <c r="CI9" s="434"/>
      <c r="CJ9" s="434"/>
      <c r="CK9" s="434"/>
      <c r="CL9" s="434"/>
      <c r="CM9" s="434"/>
      <c r="CN9" s="434"/>
      <c r="CO9" s="434"/>
      <c r="CP9" s="434"/>
      <c r="CQ9" s="434"/>
      <c r="CR9" s="434"/>
      <c r="CS9" s="465"/>
      <c r="CT9" s="316">
        <v>6</v>
      </c>
      <c r="CU9" s="317"/>
      <c r="CV9" s="317"/>
      <c r="CW9" s="317"/>
      <c r="CX9" s="317"/>
      <c r="CY9" s="317"/>
      <c r="CZ9" s="317"/>
      <c r="DA9" s="318"/>
      <c r="DB9" s="316">
        <v>6.5</v>
      </c>
      <c r="DC9" s="317"/>
      <c r="DD9" s="317"/>
      <c r="DE9" s="317"/>
      <c r="DF9" s="317"/>
      <c r="DG9" s="317"/>
      <c r="DH9" s="317"/>
      <c r="DI9" s="318"/>
    </row>
    <row r="10" spans="1:119" ht="18.75" customHeight="1" x14ac:dyDescent="0.15">
      <c r="A10" s="2"/>
      <c r="B10" s="418"/>
      <c r="C10" s="419"/>
      <c r="D10" s="419"/>
      <c r="E10" s="419"/>
      <c r="F10" s="419"/>
      <c r="G10" s="419"/>
      <c r="H10" s="419"/>
      <c r="I10" s="419"/>
      <c r="J10" s="419"/>
      <c r="K10" s="420"/>
      <c r="L10" s="366" t="s">
        <v>187</v>
      </c>
      <c r="M10" s="367"/>
      <c r="N10" s="367"/>
      <c r="O10" s="367"/>
      <c r="P10" s="367"/>
      <c r="Q10" s="368"/>
      <c r="R10" s="369">
        <v>15805</v>
      </c>
      <c r="S10" s="370"/>
      <c r="T10" s="370"/>
      <c r="U10" s="370"/>
      <c r="V10" s="372"/>
      <c r="W10" s="392"/>
      <c r="X10" s="393"/>
      <c r="Y10" s="393"/>
      <c r="Z10" s="393"/>
      <c r="AA10" s="393"/>
      <c r="AB10" s="393"/>
      <c r="AC10" s="393"/>
      <c r="AD10" s="393"/>
      <c r="AE10" s="393"/>
      <c r="AF10" s="393"/>
      <c r="AG10" s="393"/>
      <c r="AH10" s="393"/>
      <c r="AI10" s="393"/>
      <c r="AJ10" s="393"/>
      <c r="AK10" s="393"/>
      <c r="AL10" s="396"/>
      <c r="AM10" s="482" t="s">
        <v>188</v>
      </c>
      <c r="AN10" s="367"/>
      <c r="AO10" s="367"/>
      <c r="AP10" s="367"/>
      <c r="AQ10" s="367"/>
      <c r="AR10" s="367"/>
      <c r="AS10" s="367"/>
      <c r="AT10" s="368"/>
      <c r="AU10" s="483" t="s">
        <v>71</v>
      </c>
      <c r="AV10" s="484"/>
      <c r="AW10" s="484"/>
      <c r="AX10" s="484"/>
      <c r="AY10" s="456" t="s">
        <v>190</v>
      </c>
      <c r="AZ10" s="457"/>
      <c r="BA10" s="457"/>
      <c r="BB10" s="457"/>
      <c r="BC10" s="457"/>
      <c r="BD10" s="457"/>
      <c r="BE10" s="457"/>
      <c r="BF10" s="457"/>
      <c r="BG10" s="457"/>
      <c r="BH10" s="457"/>
      <c r="BI10" s="457"/>
      <c r="BJ10" s="457"/>
      <c r="BK10" s="457"/>
      <c r="BL10" s="457"/>
      <c r="BM10" s="458"/>
      <c r="BN10" s="328">
        <v>642313</v>
      </c>
      <c r="BO10" s="329"/>
      <c r="BP10" s="329"/>
      <c r="BQ10" s="329"/>
      <c r="BR10" s="329"/>
      <c r="BS10" s="329"/>
      <c r="BT10" s="329"/>
      <c r="BU10" s="330"/>
      <c r="BV10" s="328">
        <v>569812</v>
      </c>
      <c r="BW10" s="329"/>
      <c r="BX10" s="329"/>
      <c r="BY10" s="329"/>
      <c r="BZ10" s="329"/>
      <c r="CA10" s="329"/>
      <c r="CB10" s="329"/>
      <c r="CC10" s="330"/>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18"/>
      <c r="C11" s="419"/>
      <c r="D11" s="419"/>
      <c r="E11" s="419"/>
      <c r="F11" s="419"/>
      <c r="G11" s="419"/>
      <c r="H11" s="419"/>
      <c r="I11" s="419"/>
      <c r="J11" s="419"/>
      <c r="K11" s="420"/>
      <c r="L11" s="435" t="s">
        <v>194</v>
      </c>
      <c r="M11" s="436"/>
      <c r="N11" s="436"/>
      <c r="O11" s="436"/>
      <c r="P11" s="436"/>
      <c r="Q11" s="437"/>
      <c r="R11" s="531" t="s">
        <v>195</v>
      </c>
      <c r="S11" s="532"/>
      <c r="T11" s="532"/>
      <c r="U11" s="532"/>
      <c r="V11" s="533"/>
      <c r="W11" s="392"/>
      <c r="X11" s="393"/>
      <c r="Y11" s="393"/>
      <c r="Z11" s="393"/>
      <c r="AA11" s="393"/>
      <c r="AB11" s="393"/>
      <c r="AC11" s="393"/>
      <c r="AD11" s="393"/>
      <c r="AE11" s="393"/>
      <c r="AF11" s="393"/>
      <c r="AG11" s="393"/>
      <c r="AH11" s="393"/>
      <c r="AI11" s="393"/>
      <c r="AJ11" s="393"/>
      <c r="AK11" s="393"/>
      <c r="AL11" s="396"/>
      <c r="AM11" s="482" t="s">
        <v>65</v>
      </c>
      <c r="AN11" s="367"/>
      <c r="AO11" s="367"/>
      <c r="AP11" s="367"/>
      <c r="AQ11" s="367"/>
      <c r="AR11" s="367"/>
      <c r="AS11" s="367"/>
      <c r="AT11" s="368"/>
      <c r="AU11" s="483" t="s">
        <v>71</v>
      </c>
      <c r="AV11" s="484"/>
      <c r="AW11" s="484"/>
      <c r="AX11" s="484"/>
      <c r="AY11" s="456" t="s">
        <v>196</v>
      </c>
      <c r="AZ11" s="457"/>
      <c r="BA11" s="457"/>
      <c r="BB11" s="457"/>
      <c r="BC11" s="457"/>
      <c r="BD11" s="457"/>
      <c r="BE11" s="457"/>
      <c r="BF11" s="457"/>
      <c r="BG11" s="457"/>
      <c r="BH11" s="457"/>
      <c r="BI11" s="457"/>
      <c r="BJ11" s="457"/>
      <c r="BK11" s="457"/>
      <c r="BL11" s="457"/>
      <c r="BM11" s="458"/>
      <c r="BN11" s="328">
        <v>0</v>
      </c>
      <c r="BO11" s="329"/>
      <c r="BP11" s="329"/>
      <c r="BQ11" s="329"/>
      <c r="BR11" s="329"/>
      <c r="BS11" s="329"/>
      <c r="BT11" s="329"/>
      <c r="BU11" s="330"/>
      <c r="BV11" s="328">
        <v>0</v>
      </c>
      <c r="BW11" s="329"/>
      <c r="BX11" s="329"/>
      <c r="BY11" s="329"/>
      <c r="BZ11" s="329"/>
      <c r="CA11" s="329"/>
      <c r="CB11" s="329"/>
      <c r="CC11" s="330"/>
      <c r="CD11" s="464" t="s">
        <v>199</v>
      </c>
      <c r="CE11" s="434"/>
      <c r="CF11" s="434"/>
      <c r="CG11" s="434"/>
      <c r="CH11" s="434"/>
      <c r="CI11" s="434"/>
      <c r="CJ11" s="434"/>
      <c r="CK11" s="434"/>
      <c r="CL11" s="434"/>
      <c r="CM11" s="434"/>
      <c r="CN11" s="434"/>
      <c r="CO11" s="434"/>
      <c r="CP11" s="434"/>
      <c r="CQ11" s="434"/>
      <c r="CR11" s="434"/>
      <c r="CS11" s="465"/>
      <c r="CT11" s="516" t="s">
        <v>200</v>
      </c>
      <c r="CU11" s="517"/>
      <c r="CV11" s="517"/>
      <c r="CW11" s="517"/>
      <c r="CX11" s="517"/>
      <c r="CY11" s="517"/>
      <c r="CZ11" s="517"/>
      <c r="DA11" s="518"/>
      <c r="DB11" s="516" t="s">
        <v>200</v>
      </c>
      <c r="DC11" s="517"/>
      <c r="DD11" s="517"/>
      <c r="DE11" s="517"/>
      <c r="DF11" s="517"/>
      <c r="DG11" s="517"/>
      <c r="DH11" s="517"/>
      <c r="DI11" s="518"/>
    </row>
    <row r="12" spans="1:119" ht="18.75" customHeight="1" x14ac:dyDescent="0.15">
      <c r="A12" s="2"/>
      <c r="B12" s="421" t="s">
        <v>202</v>
      </c>
      <c r="C12" s="422"/>
      <c r="D12" s="422"/>
      <c r="E12" s="422"/>
      <c r="F12" s="422"/>
      <c r="G12" s="422"/>
      <c r="H12" s="422"/>
      <c r="I12" s="422"/>
      <c r="J12" s="422"/>
      <c r="K12" s="423"/>
      <c r="L12" s="519" t="s">
        <v>203</v>
      </c>
      <c r="M12" s="520"/>
      <c r="N12" s="520"/>
      <c r="O12" s="520"/>
      <c r="P12" s="520"/>
      <c r="Q12" s="521"/>
      <c r="R12" s="522">
        <v>15387</v>
      </c>
      <c r="S12" s="523"/>
      <c r="T12" s="523"/>
      <c r="U12" s="523"/>
      <c r="V12" s="524"/>
      <c r="W12" s="525" t="s">
        <v>5</v>
      </c>
      <c r="X12" s="484"/>
      <c r="Y12" s="484"/>
      <c r="Z12" s="484"/>
      <c r="AA12" s="484"/>
      <c r="AB12" s="526"/>
      <c r="AC12" s="527" t="s">
        <v>111</v>
      </c>
      <c r="AD12" s="528"/>
      <c r="AE12" s="528"/>
      <c r="AF12" s="528"/>
      <c r="AG12" s="529"/>
      <c r="AH12" s="527" t="s">
        <v>205</v>
      </c>
      <c r="AI12" s="528"/>
      <c r="AJ12" s="528"/>
      <c r="AK12" s="528"/>
      <c r="AL12" s="530"/>
      <c r="AM12" s="482" t="s">
        <v>207</v>
      </c>
      <c r="AN12" s="367"/>
      <c r="AO12" s="367"/>
      <c r="AP12" s="367"/>
      <c r="AQ12" s="367"/>
      <c r="AR12" s="367"/>
      <c r="AS12" s="367"/>
      <c r="AT12" s="368"/>
      <c r="AU12" s="483" t="s">
        <v>71</v>
      </c>
      <c r="AV12" s="484"/>
      <c r="AW12" s="484"/>
      <c r="AX12" s="484"/>
      <c r="AY12" s="456" t="s">
        <v>210</v>
      </c>
      <c r="AZ12" s="457"/>
      <c r="BA12" s="457"/>
      <c r="BB12" s="457"/>
      <c r="BC12" s="457"/>
      <c r="BD12" s="457"/>
      <c r="BE12" s="457"/>
      <c r="BF12" s="457"/>
      <c r="BG12" s="457"/>
      <c r="BH12" s="457"/>
      <c r="BI12" s="457"/>
      <c r="BJ12" s="457"/>
      <c r="BK12" s="457"/>
      <c r="BL12" s="457"/>
      <c r="BM12" s="458"/>
      <c r="BN12" s="328">
        <v>0</v>
      </c>
      <c r="BO12" s="329"/>
      <c r="BP12" s="329"/>
      <c r="BQ12" s="329"/>
      <c r="BR12" s="329"/>
      <c r="BS12" s="329"/>
      <c r="BT12" s="329"/>
      <c r="BU12" s="330"/>
      <c r="BV12" s="328">
        <v>0</v>
      </c>
      <c r="BW12" s="329"/>
      <c r="BX12" s="329"/>
      <c r="BY12" s="329"/>
      <c r="BZ12" s="329"/>
      <c r="CA12" s="329"/>
      <c r="CB12" s="329"/>
      <c r="CC12" s="330"/>
      <c r="CD12" s="464" t="s">
        <v>211</v>
      </c>
      <c r="CE12" s="434"/>
      <c r="CF12" s="434"/>
      <c r="CG12" s="434"/>
      <c r="CH12" s="434"/>
      <c r="CI12" s="434"/>
      <c r="CJ12" s="434"/>
      <c r="CK12" s="434"/>
      <c r="CL12" s="434"/>
      <c r="CM12" s="434"/>
      <c r="CN12" s="434"/>
      <c r="CO12" s="434"/>
      <c r="CP12" s="434"/>
      <c r="CQ12" s="434"/>
      <c r="CR12" s="434"/>
      <c r="CS12" s="465"/>
      <c r="CT12" s="516" t="s">
        <v>200</v>
      </c>
      <c r="CU12" s="517"/>
      <c r="CV12" s="517"/>
      <c r="CW12" s="517"/>
      <c r="CX12" s="517"/>
      <c r="CY12" s="517"/>
      <c r="CZ12" s="517"/>
      <c r="DA12" s="518"/>
      <c r="DB12" s="516" t="s">
        <v>200</v>
      </c>
      <c r="DC12" s="517"/>
      <c r="DD12" s="517"/>
      <c r="DE12" s="517"/>
      <c r="DF12" s="517"/>
      <c r="DG12" s="517"/>
      <c r="DH12" s="517"/>
      <c r="DI12" s="518"/>
    </row>
    <row r="13" spans="1:119" ht="18.75" customHeight="1" x14ac:dyDescent="0.15">
      <c r="A13" s="2"/>
      <c r="B13" s="424"/>
      <c r="C13" s="425"/>
      <c r="D13" s="425"/>
      <c r="E13" s="425"/>
      <c r="F13" s="425"/>
      <c r="G13" s="425"/>
      <c r="H13" s="425"/>
      <c r="I13" s="425"/>
      <c r="J13" s="425"/>
      <c r="K13" s="426"/>
      <c r="L13" s="14"/>
      <c r="M13" s="505" t="s">
        <v>213</v>
      </c>
      <c r="N13" s="506"/>
      <c r="O13" s="506"/>
      <c r="P13" s="506"/>
      <c r="Q13" s="507"/>
      <c r="R13" s="508">
        <v>14387</v>
      </c>
      <c r="S13" s="509"/>
      <c r="T13" s="509"/>
      <c r="U13" s="509"/>
      <c r="V13" s="510"/>
      <c r="W13" s="406" t="s">
        <v>214</v>
      </c>
      <c r="X13" s="338"/>
      <c r="Y13" s="338"/>
      <c r="Z13" s="338"/>
      <c r="AA13" s="338"/>
      <c r="AB13" s="339"/>
      <c r="AC13" s="369">
        <v>515</v>
      </c>
      <c r="AD13" s="370"/>
      <c r="AE13" s="370"/>
      <c r="AF13" s="370"/>
      <c r="AG13" s="371"/>
      <c r="AH13" s="369">
        <v>611</v>
      </c>
      <c r="AI13" s="370"/>
      <c r="AJ13" s="370"/>
      <c r="AK13" s="370"/>
      <c r="AL13" s="372"/>
      <c r="AM13" s="482" t="s">
        <v>216</v>
      </c>
      <c r="AN13" s="367"/>
      <c r="AO13" s="367"/>
      <c r="AP13" s="367"/>
      <c r="AQ13" s="367"/>
      <c r="AR13" s="367"/>
      <c r="AS13" s="367"/>
      <c r="AT13" s="368"/>
      <c r="AU13" s="483" t="s">
        <v>179</v>
      </c>
      <c r="AV13" s="484"/>
      <c r="AW13" s="484"/>
      <c r="AX13" s="484"/>
      <c r="AY13" s="456" t="s">
        <v>218</v>
      </c>
      <c r="AZ13" s="457"/>
      <c r="BA13" s="457"/>
      <c r="BB13" s="457"/>
      <c r="BC13" s="457"/>
      <c r="BD13" s="457"/>
      <c r="BE13" s="457"/>
      <c r="BF13" s="457"/>
      <c r="BG13" s="457"/>
      <c r="BH13" s="457"/>
      <c r="BI13" s="457"/>
      <c r="BJ13" s="457"/>
      <c r="BK13" s="457"/>
      <c r="BL13" s="457"/>
      <c r="BM13" s="458"/>
      <c r="BN13" s="328">
        <v>646097</v>
      </c>
      <c r="BO13" s="329"/>
      <c r="BP13" s="329"/>
      <c r="BQ13" s="329"/>
      <c r="BR13" s="329"/>
      <c r="BS13" s="329"/>
      <c r="BT13" s="329"/>
      <c r="BU13" s="330"/>
      <c r="BV13" s="328">
        <v>551815</v>
      </c>
      <c r="BW13" s="329"/>
      <c r="BX13" s="329"/>
      <c r="BY13" s="329"/>
      <c r="BZ13" s="329"/>
      <c r="CA13" s="329"/>
      <c r="CB13" s="329"/>
      <c r="CC13" s="330"/>
      <c r="CD13" s="464" t="s">
        <v>219</v>
      </c>
      <c r="CE13" s="434"/>
      <c r="CF13" s="434"/>
      <c r="CG13" s="434"/>
      <c r="CH13" s="434"/>
      <c r="CI13" s="434"/>
      <c r="CJ13" s="434"/>
      <c r="CK13" s="434"/>
      <c r="CL13" s="434"/>
      <c r="CM13" s="434"/>
      <c r="CN13" s="434"/>
      <c r="CO13" s="434"/>
      <c r="CP13" s="434"/>
      <c r="CQ13" s="434"/>
      <c r="CR13" s="434"/>
      <c r="CS13" s="465"/>
      <c r="CT13" s="316">
        <v>1.1000000000000001</v>
      </c>
      <c r="CU13" s="317"/>
      <c r="CV13" s="317"/>
      <c r="CW13" s="317"/>
      <c r="CX13" s="317"/>
      <c r="CY13" s="317"/>
      <c r="CZ13" s="317"/>
      <c r="DA13" s="318"/>
      <c r="DB13" s="316">
        <v>0.3</v>
      </c>
      <c r="DC13" s="317"/>
      <c r="DD13" s="317"/>
      <c r="DE13" s="317"/>
      <c r="DF13" s="317"/>
      <c r="DG13" s="317"/>
      <c r="DH13" s="317"/>
      <c r="DI13" s="318"/>
    </row>
    <row r="14" spans="1:119" ht="18.75" customHeight="1" x14ac:dyDescent="0.15">
      <c r="A14" s="2"/>
      <c r="B14" s="424"/>
      <c r="C14" s="425"/>
      <c r="D14" s="425"/>
      <c r="E14" s="425"/>
      <c r="F14" s="425"/>
      <c r="G14" s="425"/>
      <c r="H14" s="425"/>
      <c r="I14" s="425"/>
      <c r="J14" s="425"/>
      <c r="K14" s="426"/>
      <c r="L14" s="495" t="s">
        <v>220</v>
      </c>
      <c r="M14" s="514"/>
      <c r="N14" s="514"/>
      <c r="O14" s="514"/>
      <c r="P14" s="514"/>
      <c r="Q14" s="515"/>
      <c r="R14" s="508">
        <v>15505</v>
      </c>
      <c r="S14" s="509"/>
      <c r="T14" s="509"/>
      <c r="U14" s="509"/>
      <c r="V14" s="510"/>
      <c r="W14" s="394"/>
      <c r="X14" s="341"/>
      <c r="Y14" s="341"/>
      <c r="Z14" s="341"/>
      <c r="AA14" s="341"/>
      <c r="AB14" s="342"/>
      <c r="AC14" s="498">
        <v>7.6</v>
      </c>
      <c r="AD14" s="499"/>
      <c r="AE14" s="499"/>
      <c r="AF14" s="499"/>
      <c r="AG14" s="500"/>
      <c r="AH14" s="498">
        <v>8.6</v>
      </c>
      <c r="AI14" s="499"/>
      <c r="AJ14" s="499"/>
      <c r="AK14" s="499"/>
      <c r="AL14" s="501"/>
      <c r="AM14" s="482"/>
      <c r="AN14" s="367"/>
      <c r="AO14" s="367"/>
      <c r="AP14" s="367"/>
      <c r="AQ14" s="367"/>
      <c r="AR14" s="367"/>
      <c r="AS14" s="367"/>
      <c r="AT14" s="368"/>
      <c r="AU14" s="483"/>
      <c r="AV14" s="484"/>
      <c r="AW14" s="484"/>
      <c r="AX14" s="484"/>
      <c r="AY14" s="456"/>
      <c r="AZ14" s="457"/>
      <c r="BA14" s="457"/>
      <c r="BB14" s="457"/>
      <c r="BC14" s="457"/>
      <c r="BD14" s="457"/>
      <c r="BE14" s="457"/>
      <c r="BF14" s="457"/>
      <c r="BG14" s="457"/>
      <c r="BH14" s="457"/>
      <c r="BI14" s="457"/>
      <c r="BJ14" s="457"/>
      <c r="BK14" s="457"/>
      <c r="BL14" s="457"/>
      <c r="BM14" s="458"/>
      <c r="BN14" s="328"/>
      <c r="BO14" s="329"/>
      <c r="BP14" s="329"/>
      <c r="BQ14" s="329"/>
      <c r="BR14" s="329"/>
      <c r="BS14" s="329"/>
      <c r="BT14" s="329"/>
      <c r="BU14" s="330"/>
      <c r="BV14" s="328"/>
      <c r="BW14" s="329"/>
      <c r="BX14" s="329"/>
      <c r="BY14" s="329"/>
      <c r="BZ14" s="329"/>
      <c r="CA14" s="329"/>
      <c r="CB14" s="329"/>
      <c r="CC14" s="330"/>
      <c r="CD14" s="459" t="s">
        <v>224</v>
      </c>
      <c r="CE14" s="460"/>
      <c r="CF14" s="460"/>
      <c r="CG14" s="460"/>
      <c r="CH14" s="460"/>
      <c r="CI14" s="460"/>
      <c r="CJ14" s="460"/>
      <c r="CK14" s="460"/>
      <c r="CL14" s="460"/>
      <c r="CM14" s="460"/>
      <c r="CN14" s="460"/>
      <c r="CO14" s="460"/>
      <c r="CP14" s="460"/>
      <c r="CQ14" s="460"/>
      <c r="CR14" s="460"/>
      <c r="CS14" s="461"/>
      <c r="CT14" s="502" t="s">
        <v>200</v>
      </c>
      <c r="CU14" s="503"/>
      <c r="CV14" s="503"/>
      <c r="CW14" s="503"/>
      <c r="CX14" s="503"/>
      <c r="CY14" s="503"/>
      <c r="CZ14" s="503"/>
      <c r="DA14" s="504"/>
      <c r="DB14" s="502" t="s">
        <v>200</v>
      </c>
      <c r="DC14" s="503"/>
      <c r="DD14" s="503"/>
      <c r="DE14" s="503"/>
      <c r="DF14" s="503"/>
      <c r="DG14" s="503"/>
      <c r="DH14" s="503"/>
      <c r="DI14" s="504"/>
    </row>
    <row r="15" spans="1:119" ht="18.75" customHeight="1" x14ac:dyDescent="0.15">
      <c r="A15" s="2"/>
      <c r="B15" s="424"/>
      <c r="C15" s="425"/>
      <c r="D15" s="425"/>
      <c r="E15" s="425"/>
      <c r="F15" s="425"/>
      <c r="G15" s="425"/>
      <c r="H15" s="425"/>
      <c r="I15" s="425"/>
      <c r="J15" s="425"/>
      <c r="K15" s="426"/>
      <c r="L15" s="14"/>
      <c r="M15" s="505" t="s">
        <v>213</v>
      </c>
      <c r="N15" s="506"/>
      <c r="O15" s="506"/>
      <c r="P15" s="506"/>
      <c r="Q15" s="507"/>
      <c r="R15" s="508">
        <v>14603</v>
      </c>
      <c r="S15" s="509"/>
      <c r="T15" s="509"/>
      <c r="U15" s="509"/>
      <c r="V15" s="510"/>
      <c r="W15" s="406" t="s">
        <v>7</v>
      </c>
      <c r="X15" s="338"/>
      <c r="Y15" s="338"/>
      <c r="Z15" s="338"/>
      <c r="AA15" s="338"/>
      <c r="AB15" s="339"/>
      <c r="AC15" s="369">
        <v>2168</v>
      </c>
      <c r="AD15" s="370"/>
      <c r="AE15" s="370"/>
      <c r="AF15" s="370"/>
      <c r="AG15" s="371"/>
      <c r="AH15" s="369">
        <v>2219</v>
      </c>
      <c r="AI15" s="370"/>
      <c r="AJ15" s="370"/>
      <c r="AK15" s="370"/>
      <c r="AL15" s="372"/>
      <c r="AM15" s="482"/>
      <c r="AN15" s="367"/>
      <c r="AO15" s="367"/>
      <c r="AP15" s="367"/>
      <c r="AQ15" s="367"/>
      <c r="AR15" s="367"/>
      <c r="AS15" s="367"/>
      <c r="AT15" s="368"/>
      <c r="AU15" s="483"/>
      <c r="AV15" s="484"/>
      <c r="AW15" s="484"/>
      <c r="AX15" s="484"/>
      <c r="AY15" s="373" t="s">
        <v>226</v>
      </c>
      <c r="AZ15" s="374"/>
      <c r="BA15" s="374"/>
      <c r="BB15" s="374"/>
      <c r="BC15" s="374"/>
      <c r="BD15" s="374"/>
      <c r="BE15" s="374"/>
      <c r="BF15" s="374"/>
      <c r="BG15" s="374"/>
      <c r="BH15" s="374"/>
      <c r="BI15" s="374"/>
      <c r="BJ15" s="374"/>
      <c r="BK15" s="374"/>
      <c r="BL15" s="374"/>
      <c r="BM15" s="375"/>
      <c r="BN15" s="334">
        <v>4313605</v>
      </c>
      <c r="BO15" s="335"/>
      <c r="BP15" s="335"/>
      <c r="BQ15" s="335"/>
      <c r="BR15" s="335"/>
      <c r="BS15" s="335"/>
      <c r="BT15" s="335"/>
      <c r="BU15" s="336"/>
      <c r="BV15" s="334">
        <v>4151987</v>
      </c>
      <c r="BW15" s="335"/>
      <c r="BX15" s="335"/>
      <c r="BY15" s="335"/>
      <c r="BZ15" s="335"/>
      <c r="CA15" s="335"/>
      <c r="CB15" s="335"/>
      <c r="CC15" s="336"/>
      <c r="CD15" s="511" t="s">
        <v>212</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24"/>
      <c r="C16" s="425"/>
      <c r="D16" s="425"/>
      <c r="E16" s="425"/>
      <c r="F16" s="425"/>
      <c r="G16" s="425"/>
      <c r="H16" s="425"/>
      <c r="I16" s="425"/>
      <c r="J16" s="425"/>
      <c r="K16" s="426"/>
      <c r="L16" s="495" t="s">
        <v>228</v>
      </c>
      <c r="M16" s="496"/>
      <c r="N16" s="496"/>
      <c r="O16" s="496"/>
      <c r="P16" s="496"/>
      <c r="Q16" s="497"/>
      <c r="R16" s="492" t="s">
        <v>229</v>
      </c>
      <c r="S16" s="493"/>
      <c r="T16" s="493"/>
      <c r="U16" s="493"/>
      <c r="V16" s="494"/>
      <c r="W16" s="394"/>
      <c r="X16" s="341"/>
      <c r="Y16" s="341"/>
      <c r="Z16" s="341"/>
      <c r="AA16" s="341"/>
      <c r="AB16" s="342"/>
      <c r="AC16" s="498">
        <v>32</v>
      </c>
      <c r="AD16" s="499"/>
      <c r="AE16" s="499"/>
      <c r="AF16" s="499"/>
      <c r="AG16" s="500"/>
      <c r="AH16" s="498">
        <v>31.2</v>
      </c>
      <c r="AI16" s="499"/>
      <c r="AJ16" s="499"/>
      <c r="AK16" s="499"/>
      <c r="AL16" s="501"/>
      <c r="AM16" s="482"/>
      <c r="AN16" s="367"/>
      <c r="AO16" s="367"/>
      <c r="AP16" s="367"/>
      <c r="AQ16" s="367"/>
      <c r="AR16" s="367"/>
      <c r="AS16" s="367"/>
      <c r="AT16" s="368"/>
      <c r="AU16" s="483"/>
      <c r="AV16" s="484"/>
      <c r="AW16" s="484"/>
      <c r="AX16" s="484"/>
      <c r="AY16" s="456" t="s">
        <v>109</v>
      </c>
      <c r="AZ16" s="457"/>
      <c r="BA16" s="457"/>
      <c r="BB16" s="457"/>
      <c r="BC16" s="457"/>
      <c r="BD16" s="457"/>
      <c r="BE16" s="457"/>
      <c r="BF16" s="457"/>
      <c r="BG16" s="457"/>
      <c r="BH16" s="457"/>
      <c r="BI16" s="457"/>
      <c r="BJ16" s="457"/>
      <c r="BK16" s="457"/>
      <c r="BL16" s="457"/>
      <c r="BM16" s="458"/>
      <c r="BN16" s="328">
        <v>3678636</v>
      </c>
      <c r="BO16" s="329"/>
      <c r="BP16" s="329"/>
      <c r="BQ16" s="329"/>
      <c r="BR16" s="329"/>
      <c r="BS16" s="329"/>
      <c r="BT16" s="329"/>
      <c r="BU16" s="330"/>
      <c r="BV16" s="328">
        <v>3681066</v>
      </c>
      <c r="BW16" s="329"/>
      <c r="BX16" s="329"/>
      <c r="BY16" s="329"/>
      <c r="BZ16" s="329"/>
      <c r="CA16" s="329"/>
      <c r="CB16" s="329"/>
      <c r="CC16" s="330"/>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27"/>
      <c r="C17" s="428"/>
      <c r="D17" s="428"/>
      <c r="E17" s="428"/>
      <c r="F17" s="428"/>
      <c r="G17" s="428"/>
      <c r="H17" s="428"/>
      <c r="I17" s="428"/>
      <c r="J17" s="428"/>
      <c r="K17" s="429"/>
      <c r="L17" s="15"/>
      <c r="M17" s="489" t="s">
        <v>104</v>
      </c>
      <c r="N17" s="490"/>
      <c r="O17" s="490"/>
      <c r="P17" s="490"/>
      <c r="Q17" s="491"/>
      <c r="R17" s="492" t="s">
        <v>230</v>
      </c>
      <c r="S17" s="493"/>
      <c r="T17" s="493"/>
      <c r="U17" s="493"/>
      <c r="V17" s="494"/>
      <c r="W17" s="406" t="s">
        <v>98</v>
      </c>
      <c r="X17" s="338"/>
      <c r="Y17" s="338"/>
      <c r="Z17" s="338"/>
      <c r="AA17" s="338"/>
      <c r="AB17" s="339"/>
      <c r="AC17" s="369">
        <v>4091</v>
      </c>
      <c r="AD17" s="370"/>
      <c r="AE17" s="370"/>
      <c r="AF17" s="370"/>
      <c r="AG17" s="371"/>
      <c r="AH17" s="369">
        <v>4273</v>
      </c>
      <c r="AI17" s="370"/>
      <c r="AJ17" s="370"/>
      <c r="AK17" s="370"/>
      <c r="AL17" s="372"/>
      <c r="AM17" s="482"/>
      <c r="AN17" s="367"/>
      <c r="AO17" s="367"/>
      <c r="AP17" s="367"/>
      <c r="AQ17" s="367"/>
      <c r="AR17" s="367"/>
      <c r="AS17" s="367"/>
      <c r="AT17" s="368"/>
      <c r="AU17" s="483"/>
      <c r="AV17" s="484"/>
      <c r="AW17" s="484"/>
      <c r="AX17" s="484"/>
      <c r="AY17" s="456" t="s">
        <v>231</v>
      </c>
      <c r="AZ17" s="457"/>
      <c r="BA17" s="457"/>
      <c r="BB17" s="457"/>
      <c r="BC17" s="457"/>
      <c r="BD17" s="457"/>
      <c r="BE17" s="457"/>
      <c r="BF17" s="457"/>
      <c r="BG17" s="457"/>
      <c r="BH17" s="457"/>
      <c r="BI17" s="457"/>
      <c r="BJ17" s="457"/>
      <c r="BK17" s="457"/>
      <c r="BL17" s="457"/>
      <c r="BM17" s="458"/>
      <c r="BN17" s="328">
        <v>5616562</v>
      </c>
      <c r="BO17" s="329"/>
      <c r="BP17" s="329"/>
      <c r="BQ17" s="329"/>
      <c r="BR17" s="329"/>
      <c r="BS17" s="329"/>
      <c r="BT17" s="329"/>
      <c r="BU17" s="330"/>
      <c r="BV17" s="328">
        <v>5408624</v>
      </c>
      <c r="BW17" s="329"/>
      <c r="BX17" s="329"/>
      <c r="BY17" s="329"/>
      <c r="BZ17" s="329"/>
      <c r="CA17" s="329"/>
      <c r="CB17" s="329"/>
      <c r="CC17" s="330"/>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232</v>
      </c>
      <c r="C18" s="420"/>
      <c r="D18" s="420"/>
      <c r="E18" s="470"/>
      <c r="F18" s="470"/>
      <c r="G18" s="470"/>
      <c r="H18" s="470"/>
      <c r="I18" s="470"/>
      <c r="J18" s="470"/>
      <c r="K18" s="470"/>
      <c r="L18" s="485">
        <v>13.86</v>
      </c>
      <c r="M18" s="485"/>
      <c r="N18" s="485"/>
      <c r="O18" s="485"/>
      <c r="P18" s="485"/>
      <c r="Q18" s="485"/>
      <c r="R18" s="486"/>
      <c r="S18" s="486"/>
      <c r="T18" s="486"/>
      <c r="U18" s="486"/>
      <c r="V18" s="487"/>
      <c r="W18" s="407"/>
      <c r="X18" s="408"/>
      <c r="Y18" s="408"/>
      <c r="Z18" s="408"/>
      <c r="AA18" s="408"/>
      <c r="AB18" s="401"/>
      <c r="AC18" s="444">
        <v>60.4</v>
      </c>
      <c r="AD18" s="445"/>
      <c r="AE18" s="445"/>
      <c r="AF18" s="445"/>
      <c r="AG18" s="488"/>
      <c r="AH18" s="444">
        <v>60.2</v>
      </c>
      <c r="AI18" s="445"/>
      <c r="AJ18" s="445"/>
      <c r="AK18" s="445"/>
      <c r="AL18" s="446"/>
      <c r="AM18" s="482"/>
      <c r="AN18" s="367"/>
      <c r="AO18" s="367"/>
      <c r="AP18" s="367"/>
      <c r="AQ18" s="367"/>
      <c r="AR18" s="367"/>
      <c r="AS18" s="367"/>
      <c r="AT18" s="368"/>
      <c r="AU18" s="483"/>
      <c r="AV18" s="484"/>
      <c r="AW18" s="484"/>
      <c r="AX18" s="484"/>
      <c r="AY18" s="456" t="s">
        <v>233</v>
      </c>
      <c r="AZ18" s="457"/>
      <c r="BA18" s="457"/>
      <c r="BB18" s="457"/>
      <c r="BC18" s="457"/>
      <c r="BD18" s="457"/>
      <c r="BE18" s="457"/>
      <c r="BF18" s="457"/>
      <c r="BG18" s="457"/>
      <c r="BH18" s="457"/>
      <c r="BI18" s="457"/>
      <c r="BJ18" s="457"/>
      <c r="BK18" s="457"/>
      <c r="BL18" s="457"/>
      <c r="BM18" s="458"/>
      <c r="BN18" s="328">
        <v>4792407</v>
      </c>
      <c r="BO18" s="329"/>
      <c r="BP18" s="329"/>
      <c r="BQ18" s="329"/>
      <c r="BR18" s="329"/>
      <c r="BS18" s="329"/>
      <c r="BT18" s="329"/>
      <c r="BU18" s="330"/>
      <c r="BV18" s="328">
        <v>4687633</v>
      </c>
      <c r="BW18" s="329"/>
      <c r="BX18" s="329"/>
      <c r="BY18" s="329"/>
      <c r="BZ18" s="329"/>
      <c r="CA18" s="329"/>
      <c r="CB18" s="329"/>
      <c r="CC18" s="330"/>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54</v>
      </c>
      <c r="C19" s="420"/>
      <c r="D19" s="420"/>
      <c r="E19" s="470"/>
      <c r="F19" s="470"/>
      <c r="G19" s="470"/>
      <c r="H19" s="470"/>
      <c r="I19" s="470"/>
      <c r="J19" s="470"/>
      <c r="K19" s="470"/>
      <c r="L19" s="471">
        <v>1100</v>
      </c>
      <c r="M19" s="471"/>
      <c r="N19" s="471"/>
      <c r="O19" s="471"/>
      <c r="P19" s="471"/>
      <c r="Q19" s="471"/>
      <c r="R19" s="472"/>
      <c r="S19" s="472"/>
      <c r="T19" s="472"/>
      <c r="U19" s="472"/>
      <c r="V19" s="473"/>
      <c r="W19" s="390"/>
      <c r="X19" s="391"/>
      <c r="Y19" s="391"/>
      <c r="Z19" s="391"/>
      <c r="AA19" s="391"/>
      <c r="AB19" s="391"/>
      <c r="AC19" s="480"/>
      <c r="AD19" s="480"/>
      <c r="AE19" s="480"/>
      <c r="AF19" s="480"/>
      <c r="AG19" s="480"/>
      <c r="AH19" s="480"/>
      <c r="AI19" s="480"/>
      <c r="AJ19" s="480"/>
      <c r="AK19" s="480"/>
      <c r="AL19" s="481"/>
      <c r="AM19" s="482"/>
      <c r="AN19" s="367"/>
      <c r="AO19" s="367"/>
      <c r="AP19" s="367"/>
      <c r="AQ19" s="367"/>
      <c r="AR19" s="367"/>
      <c r="AS19" s="367"/>
      <c r="AT19" s="368"/>
      <c r="AU19" s="483"/>
      <c r="AV19" s="484"/>
      <c r="AW19" s="484"/>
      <c r="AX19" s="484"/>
      <c r="AY19" s="456" t="s">
        <v>129</v>
      </c>
      <c r="AZ19" s="457"/>
      <c r="BA19" s="457"/>
      <c r="BB19" s="457"/>
      <c r="BC19" s="457"/>
      <c r="BD19" s="457"/>
      <c r="BE19" s="457"/>
      <c r="BF19" s="457"/>
      <c r="BG19" s="457"/>
      <c r="BH19" s="457"/>
      <c r="BI19" s="457"/>
      <c r="BJ19" s="457"/>
      <c r="BK19" s="457"/>
      <c r="BL19" s="457"/>
      <c r="BM19" s="458"/>
      <c r="BN19" s="328">
        <v>6902063</v>
      </c>
      <c r="BO19" s="329"/>
      <c r="BP19" s="329"/>
      <c r="BQ19" s="329"/>
      <c r="BR19" s="329"/>
      <c r="BS19" s="329"/>
      <c r="BT19" s="329"/>
      <c r="BU19" s="330"/>
      <c r="BV19" s="328">
        <v>6672220</v>
      </c>
      <c r="BW19" s="329"/>
      <c r="BX19" s="329"/>
      <c r="BY19" s="329"/>
      <c r="BZ19" s="329"/>
      <c r="CA19" s="329"/>
      <c r="CB19" s="329"/>
      <c r="CC19" s="330"/>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235</v>
      </c>
      <c r="C20" s="420"/>
      <c r="D20" s="420"/>
      <c r="E20" s="470"/>
      <c r="F20" s="470"/>
      <c r="G20" s="470"/>
      <c r="H20" s="470"/>
      <c r="I20" s="470"/>
      <c r="J20" s="470"/>
      <c r="K20" s="470"/>
      <c r="L20" s="471">
        <v>6322</v>
      </c>
      <c r="M20" s="471"/>
      <c r="N20" s="471"/>
      <c r="O20" s="471"/>
      <c r="P20" s="471"/>
      <c r="Q20" s="471"/>
      <c r="R20" s="472"/>
      <c r="S20" s="472"/>
      <c r="T20" s="472"/>
      <c r="U20" s="472"/>
      <c r="V20" s="473"/>
      <c r="W20" s="407"/>
      <c r="X20" s="408"/>
      <c r="Y20" s="408"/>
      <c r="Z20" s="408"/>
      <c r="AA20" s="408"/>
      <c r="AB20" s="408"/>
      <c r="AC20" s="474"/>
      <c r="AD20" s="474"/>
      <c r="AE20" s="474"/>
      <c r="AF20" s="474"/>
      <c r="AG20" s="474"/>
      <c r="AH20" s="474"/>
      <c r="AI20" s="474"/>
      <c r="AJ20" s="474"/>
      <c r="AK20" s="474"/>
      <c r="AL20" s="475"/>
      <c r="AM20" s="476"/>
      <c r="AN20" s="436"/>
      <c r="AO20" s="436"/>
      <c r="AP20" s="436"/>
      <c r="AQ20" s="436"/>
      <c r="AR20" s="436"/>
      <c r="AS20" s="436"/>
      <c r="AT20" s="437"/>
      <c r="AU20" s="477"/>
      <c r="AV20" s="478"/>
      <c r="AW20" s="478"/>
      <c r="AX20" s="479"/>
      <c r="AY20" s="456"/>
      <c r="AZ20" s="457"/>
      <c r="BA20" s="457"/>
      <c r="BB20" s="457"/>
      <c r="BC20" s="457"/>
      <c r="BD20" s="457"/>
      <c r="BE20" s="457"/>
      <c r="BF20" s="457"/>
      <c r="BG20" s="457"/>
      <c r="BH20" s="457"/>
      <c r="BI20" s="457"/>
      <c r="BJ20" s="457"/>
      <c r="BK20" s="457"/>
      <c r="BL20" s="457"/>
      <c r="BM20" s="458"/>
      <c r="BN20" s="328"/>
      <c r="BO20" s="329"/>
      <c r="BP20" s="329"/>
      <c r="BQ20" s="329"/>
      <c r="BR20" s="329"/>
      <c r="BS20" s="329"/>
      <c r="BT20" s="329"/>
      <c r="BU20" s="330"/>
      <c r="BV20" s="328"/>
      <c r="BW20" s="329"/>
      <c r="BX20" s="329"/>
      <c r="BY20" s="329"/>
      <c r="BZ20" s="329"/>
      <c r="CA20" s="329"/>
      <c r="CB20" s="329"/>
      <c r="CC20" s="330"/>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47"/>
      <c r="AZ21" s="448"/>
      <c r="BA21" s="448"/>
      <c r="BB21" s="448"/>
      <c r="BC21" s="448"/>
      <c r="BD21" s="448"/>
      <c r="BE21" s="448"/>
      <c r="BF21" s="448"/>
      <c r="BG21" s="448"/>
      <c r="BH21" s="448"/>
      <c r="BI21" s="448"/>
      <c r="BJ21" s="448"/>
      <c r="BK21" s="448"/>
      <c r="BL21" s="448"/>
      <c r="BM21" s="449"/>
      <c r="BN21" s="331"/>
      <c r="BO21" s="332"/>
      <c r="BP21" s="332"/>
      <c r="BQ21" s="332"/>
      <c r="BR21" s="332"/>
      <c r="BS21" s="332"/>
      <c r="BT21" s="332"/>
      <c r="BU21" s="333"/>
      <c r="BV21" s="331"/>
      <c r="BW21" s="332"/>
      <c r="BX21" s="332"/>
      <c r="BY21" s="332"/>
      <c r="BZ21" s="332"/>
      <c r="CA21" s="332"/>
      <c r="CB21" s="332"/>
      <c r="CC21" s="3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51" t="s">
        <v>144</v>
      </c>
      <c r="C22" s="358"/>
      <c r="D22" s="359"/>
      <c r="E22" s="337" t="s">
        <v>5</v>
      </c>
      <c r="F22" s="338"/>
      <c r="G22" s="338"/>
      <c r="H22" s="338"/>
      <c r="I22" s="338"/>
      <c r="J22" s="338"/>
      <c r="K22" s="339"/>
      <c r="L22" s="337" t="s">
        <v>237</v>
      </c>
      <c r="M22" s="338"/>
      <c r="N22" s="338"/>
      <c r="O22" s="338"/>
      <c r="P22" s="339"/>
      <c r="Q22" s="343" t="s">
        <v>239</v>
      </c>
      <c r="R22" s="344"/>
      <c r="S22" s="344"/>
      <c r="T22" s="344"/>
      <c r="U22" s="344"/>
      <c r="V22" s="345"/>
      <c r="W22" s="357" t="s">
        <v>55</v>
      </c>
      <c r="X22" s="358"/>
      <c r="Y22" s="359"/>
      <c r="Z22" s="337" t="s">
        <v>5</v>
      </c>
      <c r="AA22" s="338"/>
      <c r="AB22" s="338"/>
      <c r="AC22" s="338"/>
      <c r="AD22" s="338"/>
      <c r="AE22" s="338"/>
      <c r="AF22" s="338"/>
      <c r="AG22" s="339"/>
      <c r="AH22" s="349" t="s">
        <v>185</v>
      </c>
      <c r="AI22" s="338"/>
      <c r="AJ22" s="338"/>
      <c r="AK22" s="338"/>
      <c r="AL22" s="339"/>
      <c r="AM22" s="349" t="s">
        <v>240</v>
      </c>
      <c r="AN22" s="350"/>
      <c r="AO22" s="350"/>
      <c r="AP22" s="350"/>
      <c r="AQ22" s="350"/>
      <c r="AR22" s="351"/>
      <c r="AS22" s="343" t="s">
        <v>239</v>
      </c>
      <c r="AT22" s="344"/>
      <c r="AU22" s="344"/>
      <c r="AV22" s="344"/>
      <c r="AW22" s="344"/>
      <c r="AX22" s="355"/>
      <c r="AY22" s="373" t="s">
        <v>242</v>
      </c>
      <c r="AZ22" s="374"/>
      <c r="BA22" s="374"/>
      <c r="BB22" s="374"/>
      <c r="BC22" s="374"/>
      <c r="BD22" s="374"/>
      <c r="BE22" s="374"/>
      <c r="BF22" s="374"/>
      <c r="BG22" s="374"/>
      <c r="BH22" s="374"/>
      <c r="BI22" s="374"/>
      <c r="BJ22" s="374"/>
      <c r="BK22" s="374"/>
      <c r="BL22" s="374"/>
      <c r="BM22" s="375"/>
      <c r="BN22" s="334">
        <v>3046027</v>
      </c>
      <c r="BO22" s="335"/>
      <c r="BP22" s="335"/>
      <c r="BQ22" s="335"/>
      <c r="BR22" s="335"/>
      <c r="BS22" s="335"/>
      <c r="BT22" s="335"/>
      <c r="BU22" s="336"/>
      <c r="BV22" s="334">
        <v>3517357</v>
      </c>
      <c r="BW22" s="335"/>
      <c r="BX22" s="335"/>
      <c r="BY22" s="335"/>
      <c r="BZ22" s="335"/>
      <c r="CA22" s="335"/>
      <c r="CB22" s="335"/>
      <c r="CC22" s="336"/>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52"/>
      <c r="C23" s="361"/>
      <c r="D23" s="362"/>
      <c r="E23" s="340"/>
      <c r="F23" s="341"/>
      <c r="G23" s="341"/>
      <c r="H23" s="341"/>
      <c r="I23" s="341"/>
      <c r="J23" s="341"/>
      <c r="K23" s="342"/>
      <c r="L23" s="340"/>
      <c r="M23" s="341"/>
      <c r="N23" s="341"/>
      <c r="O23" s="341"/>
      <c r="P23" s="342"/>
      <c r="Q23" s="346"/>
      <c r="R23" s="347"/>
      <c r="S23" s="347"/>
      <c r="T23" s="347"/>
      <c r="U23" s="347"/>
      <c r="V23" s="348"/>
      <c r="W23" s="360"/>
      <c r="X23" s="361"/>
      <c r="Y23" s="362"/>
      <c r="Z23" s="340"/>
      <c r="AA23" s="341"/>
      <c r="AB23" s="341"/>
      <c r="AC23" s="341"/>
      <c r="AD23" s="341"/>
      <c r="AE23" s="341"/>
      <c r="AF23" s="341"/>
      <c r="AG23" s="342"/>
      <c r="AH23" s="340"/>
      <c r="AI23" s="341"/>
      <c r="AJ23" s="341"/>
      <c r="AK23" s="341"/>
      <c r="AL23" s="342"/>
      <c r="AM23" s="352"/>
      <c r="AN23" s="353"/>
      <c r="AO23" s="353"/>
      <c r="AP23" s="353"/>
      <c r="AQ23" s="353"/>
      <c r="AR23" s="354"/>
      <c r="AS23" s="346"/>
      <c r="AT23" s="347"/>
      <c r="AU23" s="347"/>
      <c r="AV23" s="347"/>
      <c r="AW23" s="347"/>
      <c r="AX23" s="356"/>
      <c r="AY23" s="456" t="s">
        <v>244</v>
      </c>
      <c r="AZ23" s="457"/>
      <c r="BA23" s="457"/>
      <c r="BB23" s="457"/>
      <c r="BC23" s="457"/>
      <c r="BD23" s="457"/>
      <c r="BE23" s="457"/>
      <c r="BF23" s="457"/>
      <c r="BG23" s="457"/>
      <c r="BH23" s="457"/>
      <c r="BI23" s="457"/>
      <c r="BJ23" s="457"/>
      <c r="BK23" s="457"/>
      <c r="BL23" s="457"/>
      <c r="BM23" s="458"/>
      <c r="BN23" s="328">
        <v>1836737</v>
      </c>
      <c r="BO23" s="329"/>
      <c r="BP23" s="329"/>
      <c r="BQ23" s="329"/>
      <c r="BR23" s="329"/>
      <c r="BS23" s="329"/>
      <c r="BT23" s="329"/>
      <c r="BU23" s="330"/>
      <c r="BV23" s="328">
        <v>2057267</v>
      </c>
      <c r="BW23" s="329"/>
      <c r="BX23" s="329"/>
      <c r="BY23" s="329"/>
      <c r="BZ23" s="329"/>
      <c r="CA23" s="329"/>
      <c r="CB23" s="329"/>
      <c r="CC23" s="330"/>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52"/>
      <c r="C24" s="361"/>
      <c r="D24" s="362"/>
      <c r="E24" s="366" t="s">
        <v>247</v>
      </c>
      <c r="F24" s="367"/>
      <c r="G24" s="367"/>
      <c r="H24" s="367"/>
      <c r="I24" s="367"/>
      <c r="J24" s="367"/>
      <c r="K24" s="368"/>
      <c r="L24" s="369">
        <v>1</v>
      </c>
      <c r="M24" s="370"/>
      <c r="N24" s="370"/>
      <c r="O24" s="370"/>
      <c r="P24" s="371"/>
      <c r="Q24" s="369">
        <v>8000</v>
      </c>
      <c r="R24" s="370"/>
      <c r="S24" s="370"/>
      <c r="T24" s="370"/>
      <c r="U24" s="370"/>
      <c r="V24" s="371"/>
      <c r="W24" s="360"/>
      <c r="X24" s="361"/>
      <c r="Y24" s="362"/>
      <c r="Z24" s="366" t="s">
        <v>248</v>
      </c>
      <c r="AA24" s="367"/>
      <c r="AB24" s="367"/>
      <c r="AC24" s="367"/>
      <c r="AD24" s="367"/>
      <c r="AE24" s="367"/>
      <c r="AF24" s="367"/>
      <c r="AG24" s="368"/>
      <c r="AH24" s="369">
        <v>180</v>
      </c>
      <c r="AI24" s="370"/>
      <c r="AJ24" s="370"/>
      <c r="AK24" s="370"/>
      <c r="AL24" s="371"/>
      <c r="AM24" s="369">
        <v>544860</v>
      </c>
      <c r="AN24" s="370"/>
      <c r="AO24" s="370"/>
      <c r="AP24" s="370"/>
      <c r="AQ24" s="370"/>
      <c r="AR24" s="371"/>
      <c r="AS24" s="369">
        <v>3027</v>
      </c>
      <c r="AT24" s="370"/>
      <c r="AU24" s="370"/>
      <c r="AV24" s="370"/>
      <c r="AW24" s="370"/>
      <c r="AX24" s="372"/>
      <c r="AY24" s="447" t="s">
        <v>250</v>
      </c>
      <c r="AZ24" s="448"/>
      <c r="BA24" s="448"/>
      <c r="BB24" s="448"/>
      <c r="BC24" s="448"/>
      <c r="BD24" s="448"/>
      <c r="BE24" s="448"/>
      <c r="BF24" s="448"/>
      <c r="BG24" s="448"/>
      <c r="BH24" s="448"/>
      <c r="BI24" s="448"/>
      <c r="BJ24" s="448"/>
      <c r="BK24" s="448"/>
      <c r="BL24" s="448"/>
      <c r="BM24" s="449"/>
      <c r="BN24" s="328">
        <v>2508787</v>
      </c>
      <c r="BO24" s="329"/>
      <c r="BP24" s="329"/>
      <c r="BQ24" s="329"/>
      <c r="BR24" s="329"/>
      <c r="BS24" s="329"/>
      <c r="BT24" s="329"/>
      <c r="BU24" s="330"/>
      <c r="BV24" s="328">
        <v>2839600</v>
      </c>
      <c r="BW24" s="329"/>
      <c r="BX24" s="329"/>
      <c r="BY24" s="329"/>
      <c r="BZ24" s="329"/>
      <c r="CA24" s="329"/>
      <c r="CB24" s="329"/>
      <c r="CC24" s="330"/>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52"/>
      <c r="C25" s="361"/>
      <c r="D25" s="362"/>
      <c r="E25" s="366" t="s">
        <v>253</v>
      </c>
      <c r="F25" s="367"/>
      <c r="G25" s="367"/>
      <c r="H25" s="367"/>
      <c r="I25" s="367"/>
      <c r="J25" s="367"/>
      <c r="K25" s="368"/>
      <c r="L25" s="369">
        <v>1</v>
      </c>
      <c r="M25" s="370"/>
      <c r="N25" s="370"/>
      <c r="O25" s="370"/>
      <c r="P25" s="371"/>
      <c r="Q25" s="369">
        <v>6700</v>
      </c>
      <c r="R25" s="370"/>
      <c r="S25" s="370"/>
      <c r="T25" s="370"/>
      <c r="U25" s="370"/>
      <c r="V25" s="371"/>
      <c r="W25" s="360"/>
      <c r="X25" s="361"/>
      <c r="Y25" s="362"/>
      <c r="Z25" s="366" t="s">
        <v>254</v>
      </c>
      <c r="AA25" s="367"/>
      <c r="AB25" s="367"/>
      <c r="AC25" s="367"/>
      <c r="AD25" s="367"/>
      <c r="AE25" s="367"/>
      <c r="AF25" s="367"/>
      <c r="AG25" s="368"/>
      <c r="AH25" s="369">
        <v>37</v>
      </c>
      <c r="AI25" s="370"/>
      <c r="AJ25" s="370"/>
      <c r="AK25" s="370"/>
      <c r="AL25" s="371"/>
      <c r="AM25" s="369">
        <v>102897</v>
      </c>
      <c r="AN25" s="370"/>
      <c r="AO25" s="370"/>
      <c r="AP25" s="370"/>
      <c r="AQ25" s="370"/>
      <c r="AR25" s="371"/>
      <c r="AS25" s="369">
        <v>2781</v>
      </c>
      <c r="AT25" s="370"/>
      <c r="AU25" s="370"/>
      <c r="AV25" s="370"/>
      <c r="AW25" s="370"/>
      <c r="AX25" s="372"/>
      <c r="AY25" s="373" t="s">
        <v>34</v>
      </c>
      <c r="AZ25" s="374"/>
      <c r="BA25" s="374"/>
      <c r="BB25" s="374"/>
      <c r="BC25" s="374"/>
      <c r="BD25" s="374"/>
      <c r="BE25" s="374"/>
      <c r="BF25" s="374"/>
      <c r="BG25" s="374"/>
      <c r="BH25" s="374"/>
      <c r="BI25" s="374"/>
      <c r="BJ25" s="374"/>
      <c r="BK25" s="374"/>
      <c r="BL25" s="374"/>
      <c r="BM25" s="375"/>
      <c r="BN25" s="334">
        <v>1667684</v>
      </c>
      <c r="BO25" s="335"/>
      <c r="BP25" s="335"/>
      <c r="BQ25" s="335"/>
      <c r="BR25" s="335"/>
      <c r="BS25" s="335"/>
      <c r="BT25" s="335"/>
      <c r="BU25" s="336"/>
      <c r="BV25" s="334">
        <v>974403</v>
      </c>
      <c r="BW25" s="335"/>
      <c r="BX25" s="335"/>
      <c r="BY25" s="335"/>
      <c r="BZ25" s="335"/>
      <c r="CA25" s="335"/>
      <c r="CB25" s="335"/>
      <c r="CC25" s="336"/>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52"/>
      <c r="C26" s="361"/>
      <c r="D26" s="362"/>
      <c r="E26" s="366" t="s">
        <v>255</v>
      </c>
      <c r="F26" s="367"/>
      <c r="G26" s="367"/>
      <c r="H26" s="367"/>
      <c r="I26" s="367"/>
      <c r="J26" s="367"/>
      <c r="K26" s="368"/>
      <c r="L26" s="369">
        <v>1</v>
      </c>
      <c r="M26" s="370"/>
      <c r="N26" s="370"/>
      <c r="O26" s="370"/>
      <c r="P26" s="371"/>
      <c r="Q26" s="369">
        <v>6250</v>
      </c>
      <c r="R26" s="370"/>
      <c r="S26" s="370"/>
      <c r="T26" s="370"/>
      <c r="U26" s="370"/>
      <c r="V26" s="371"/>
      <c r="W26" s="360"/>
      <c r="X26" s="361"/>
      <c r="Y26" s="362"/>
      <c r="Z26" s="366" t="s">
        <v>256</v>
      </c>
      <c r="AA26" s="462"/>
      <c r="AB26" s="462"/>
      <c r="AC26" s="462"/>
      <c r="AD26" s="462"/>
      <c r="AE26" s="462"/>
      <c r="AF26" s="462"/>
      <c r="AG26" s="463"/>
      <c r="AH26" s="369">
        <v>12</v>
      </c>
      <c r="AI26" s="370"/>
      <c r="AJ26" s="370"/>
      <c r="AK26" s="370"/>
      <c r="AL26" s="371"/>
      <c r="AM26" s="369">
        <v>40020</v>
      </c>
      <c r="AN26" s="370"/>
      <c r="AO26" s="370"/>
      <c r="AP26" s="370"/>
      <c r="AQ26" s="370"/>
      <c r="AR26" s="371"/>
      <c r="AS26" s="369">
        <v>3335</v>
      </c>
      <c r="AT26" s="370"/>
      <c r="AU26" s="370"/>
      <c r="AV26" s="370"/>
      <c r="AW26" s="370"/>
      <c r="AX26" s="372"/>
      <c r="AY26" s="464" t="s">
        <v>257</v>
      </c>
      <c r="AZ26" s="434"/>
      <c r="BA26" s="434"/>
      <c r="BB26" s="434"/>
      <c r="BC26" s="434"/>
      <c r="BD26" s="434"/>
      <c r="BE26" s="434"/>
      <c r="BF26" s="434"/>
      <c r="BG26" s="434"/>
      <c r="BH26" s="434"/>
      <c r="BI26" s="434"/>
      <c r="BJ26" s="434"/>
      <c r="BK26" s="434"/>
      <c r="BL26" s="434"/>
      <c r="BM26" s="465"/>
      <c r="BN26" s="328" t="s">
        <v>200</v>
      </c>
      <c r="BO26" s="329"/>
      <c r="BP26" s="329"/>
      <c r="BQ26" s="329"/>
      <c r="BR26" s="329"/>
      <c r="BS26" s="329"/>
      <c r="BT26" s="329"/>
      <c r="BU26" s="330"/>
      <c r="BV26" s="328" t="s">
        <v>200</v>
      </c>
      <c r="BW26" s="329"/>
      <c r="BX26" s="329"/>
      <c r="BY26" s="329"/>
      <c r="BZ26" s="329"/>
      <c r="CA26" s="329"/>
      <c r="CB26" s="329"/>
      <c r="CC26" s="330"/>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52"/>
      <c r="C27" s="361"/>
      <c r="D27" s="362"/>
      <c r="E27" s="366" t="s">
        <v>258</v>
      </c>
      <c r="F27" s="367"/>
      <c r="G27" s="367"/>
      <c r="H27" s="367"/>
      <c r="I27" s="367"/>
      <c r="J27" s="367"/>
      <c r="K27" s="368"/>
      <c r="L27" s="369">
        <v>1</v>
      </c>
      <c r="M27" s="370"/>
      <c r="N27" s="370"/>
      <c r="O27" s="370"/>
      <c r="P27" s="371"/>
      <c r="Q27" s="369">
        <v>3810</v>
      </c>
      <c r="R27" s="370"/>
      <c r="S27" s="370"/>
      <c r="T27" s="370"/>
      <c r="U27" s="370"/>
      <c r="V27" s="371"/>
      <c r="W27" s="360"/>
      <c r="X27" s="361"/>
      <c r="Y27" s="362"/>
      <c r="Z27" s="366" t="s">
        <v>260</v>
      </c>
      <c r="AA27" s="367"/>
      <c r="AB27" s="367"/>
      <c r="AC27" s="367"/>
      <c r="AD27" s="367"/>
      <c r="AE27" s="367"/>
      <c r="AF27" s="367"/>
      <c r="AG27" s="368"/>
      <c r="AH27" s="369">
        <v>39</v>
      </c>
      <c r="AI27" s="370"/>
      <c r="AJ27" s="370"/>
      <c r="AK27" s="370"/>
      <c r="AL27" s="371"/>
      <c r="AM27" s="369">
        <v>111705</v>
      </c>
      <c r="AN27" s="370"/>
      <c r="AO27" s="370"/>
      <c r="AP27" s="370"/>
      <c r="AQ27" s="370"/>
      <c r="AR27" s="371"/>
      <c r="AS27" s="369">
        <v>2864</v>
      </c>
      <c r="AT27" s="370"/>
      <c r="AU27" s="370"/>
      <c r="AV27" s="370"/>
      <c r="AW27" s="370"/>
      <c r="AX27" s="372"/>
      <c r="AY27" s="459" t="s">
        <v>165</v>
      </c>
      <c r="AZ27" s="460"/>
      <c r="BA27" s="460"/>
      <c r="BB27" s="460"/>
      <c r="BC27" s="460"/>
      <c r="BD27" s="460"/>
      <c r="BE27" s="460"/>
      <c r="BF27" s="460"/>
      <c r="BG27" s="460"/>
      <c r="BH27" s="460"/>
      <c r="BI27" s="460"/>
      <c r="BJ27" s="460"/>
      <c r="BK27" s="460"/>
      <c r="BL27" s="460"/>
      <c r="BM27" s="461"/>
      <c r="BN27" s="331" t="s">
        <v>200</v>
      </c>
      <c r="BO27" s="332"/>
      <c r="BP27" s="332"/>
      <c r="BQ27" s="332"/>
      <c r="BR27" s="332"/>
      <c r="BS27" s="332"/>
      <c r="BT27" s="332"/>
      <c r="BU27" s="333"/>
      <c r="BV27" s="331" t="s">
        <v>200</v>
      </c>
      <c r="BW27" s="332"/>
      <c r="BX27" s="332"/>
      <c r="BY27" s="332"/>
      <c r="BZ27" s="332"/>
      <c r="CA27" s="332"/>
      <c r="CB27" s="332"/>
      <c r="CC27" s="3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52"/>
      <c r="C28" s="361"/>
      <c r="D28" s="362"/>
      <c r="E28" s="366" t="s">
        <v>262</v>
      </c>
      <c r="F28" s="367"/>
      <c r="G28" s="367"/>
      <c r="H28" s="367"/>
      <c r="I28" s="367"/>
      <c r="J28" s="367"/>
      <c r="K28" s="368"/>
      <c r="L28" s="369">
        <v>1</v>
      </c>
      <c r="M28" s="370"/>
      <c r="N28" s="370"/>
      <c r="O28" s="370"/>
      <c r="P28" s="371"/>
      <c r="Q28" s="369">
        <v>3150</v>
      </c>
      <c r="R28" s="370"/>
      <c r="S28" s="370"/>
      <c r="T28" s="370"/>
      <c r="U28" s="370"/>
      <c r="V28" s="371"/>
      <c r="W28" s="360"/>
      <c r="X28" s="361"/>
      <c r="Y28" s="362"/>
      <c r="Z28" s="366" t="s">
        <v>35</v>
      </c>
      <c r="AA28" s="367"/>
      <c r="AB28" s="367"/>
      <c r="AC28" s="367"/>
      <c r="AD28" s="367"/>
      <c r="AE28" s="367"/>
      <c r="AF28" s="367"/>
      <c r="AG28" s="368"/>
      <c r="AH28" s="369" t="s">
        <v>200</v>
      </c>
      <c r="AI28" s="370"/>
      <c r="AJ28" s="370"/>
      <c r="AK28" s="370"/>
      <c r="AL28" s="371"/>
      <c r="AM28" s="369" t="s">
        <v>200</v>
      </c>
      <c r="AN28" s="370"/>
      <c r="AO28" s="370"/>
      <c r="AP28" s="370"/>
      <c r="AQ28" s="370"/>
      <c r="AR28" s="371"/>
      <c r="AS28" s="369" t="s">
        <v>200</v>
      </c>
      <c r="AT28" s="370"/>
      <c r="AU28" s="370"/>
      <c r="AV28" s="370"/>
      <c r="AW28" s="370"/>
      <c r="AX28" s="372"/>
      <c r="AY28" s="319" t="s">
        <v>265</v>
      </c>
      <c r="AZ28" s="320"/>
      <c r="BA28" s="320"/>
      <c r="BB28" s="321"/>
      <c r="BC28" s="373" t="s">
        <v>103</v>
      </c>
      <c r="BD28" s="374"/>
      <c r="BE28" s="374"/>
      <c r="BF28" s="374"/>
      <c r="BG28" s="374"/>
      <c r="BH28" s="374"/>
      <c r="BI28" s="374"/>
      <c r="BJ28" s="374"/>
      <c r="BK28" s="374"/>
      <c r="BL28" s="374"/>
      <c r="BM28" s="375"/>
      <c r="BN28" s="334">
        <v>4279020</v>
      </c>
      <c r="BO28" s="335"/>
      <c r="BP28" s="335"/>
      <c r="BQ28" s="335"/>
      <c r="BR28" s="335"/>
      <c r="BS28" s="335"/>
      <c r="BT28" s="335"/>
      <c r="BU28" s="336"/>
      <c r="BV28" s="334">
        <v>3636707</v>
      </c>
      <c r="BW28" s="335"/>
      <c r="BX28" s="335"/>
      <c r="BY28" s="335"/>
      <c r="BZ28" s="335"/>
      <c r="CA28" s="335"/>
      <c r="CB28" s="335"/>
      <c r="CC28" s="336"/>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52"/>
      <c r="C29" s="361"/>
      <c r="D29" s="362"/>
      <c r="E29" s="366" t="s">
        <v>266</v>
      </c>
      <c r="F29" s="367"/>
      <c r="G29" s="367"/>
      <c r="H29" s="367"/>
      <c r="I29" s="367"/>
      <c r="J29" s="367"/>
      <c r="K29" s="368"/>
      <c r="L29" s="369">
        <v>12</v>
      </c>
      <c r="M29" s="370"/>
      <c r="N29" s="370"/>
      <c r="O29" s="370"/>
      <c r="P29" s="371"/>
      <c r="Q29" s="369">
        <v>2840</v>
      </c>
      <c r="R29" s="370"/>
      <c r="S29" s="370"/>
      <c r="T29" s="370"/>
      <c r="U29" s="370"/>
      <c r="V29" s="371"/>
      <c r="W29" s="363"/>
      <c r="X29" s="364"/>
      <c r="Y29" s="365"/>
      <c r="Z29" s="366" t="s">
        <v>268</v>
      </c>
      <c r="AA29" s="367"/>
      <c r="AB29" s="367"/>
      <c r="AC29" s="367"/>
      <c r="AD29" s="367"/>
      <c r="AE29" s="367"/>
      <c r="AF29" s="367"/>
      <c r="AG29" s="368"/>
      <c r="AH29" s="369">
        <v>219</v>
      </c>
      <c r="AI29" s="370"/>
      <c r="AJ29" s="370"/>
      <c r="AK29" s="370"/>
      <c r="AL29" s="371"/>
      <c r="AM29" s="369">
        <v>656565</v>
      </c>
      <c r="AN29" s="370"/>
      <c r="AO29" s="370"/>
      <c r="AP29" s="370"/>
      <c r="AQ29" s="370"/>
      <c r="AR29" s="371"/>
      <c r="AS29" s="369">
        <v>2998</v>
      </c>
      <c r="AT29" s="370"/>
      <c r="AU29" s="370"/>
      <c r="AV29" s="370"/>
      <c r="AW29" s="370"/>
      <c r="AX29" s="372"/>
      <c r="AY29" s="322"/>
      <c r="AZ29" s="323"/>
      <c r="BA29" s="323"/>
      <c r="BB29" s="324"/>
      <c r="BC29" s="456" t="s">
        <v>269</v>
      </c>
      <c r="BD29" s="457"/>
      <c r="BE29" s="457"/>
      <c r="BF29" s="457"/>
      <c r="BG29" s="457"/>
      <c r="BH29" s="457"/>
      <c r="BI29" s="457"/>
      <c r="BJ29" s="457"/>
      <c r="BK29" s="457"/>
      <c r="BL29" s="457"/>
      <c r="BM29" s="458"/>
      <c r="BN29" s="328" t="s">
        <v>200</v>
      </c>
      <c r="BO29" s="329"/>
      <c r="BP29" s="329"/>
      <c r="BQ29" s="329"/>
      <c r="BR29" s="329"/>
      <c r="BS29" s="329"/>
      <c r="BT29" s="329"/>
      <c r="BU29" s="330"/>
      <c r="BV29" s="328" t="s">
        <v>200</v>
      </c>
      <c r="BW29" s="329"/>
      <c r="BX29" s="329"/>
      <c r="BY29" s="329"/>
      <c r="BZ29" s="329"/>
      <c r="CA29" s="329"/>
      <c r="CB29" s="329"/>
      <c r="CC29" s="330"/>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53"/>
      <c r="C30" s="454"/>
      <c r="D30" s="455"/>
      <c r="E30" s="435"/>
      <c r="F30" s="436"/>
      <c r="G30" s="436"/>
      <c r="H30" s="436"/>
      <c r="I30" s="436"/>
      <c r="J30" s="436"/>
      <c r="K30" s="437"/>
      <c r="L30" s="438"/>
      <c r="M30" s="439"/>
      <c r="N30" s="439"/>
      <c r="O30" s="439"/>
      <c r="P30" s="440"/>
      <c r="Q30" s="438"/>
      <c r="R30" s="439"/>
      <c r="S30" s="439"/>
      <c r="T30" s="439"/>
      <c r="U30" s="439"/>
      <c r="V30" s="440"/>
      <c r="W30" s="441" t="s">
        <v>271</v>
      </c>
      <c r="X30" s="442"/>
      <c r="Y30" s="442"/>
      <c r="Z30" s="442"/>
      <c r="AA30" s="442"/>
      <c r="AB30" s="442"/>
      <c r="AC30" s="442"/>
      <c r="AD30" s="442"/>
      <c r="AE30" s="442"/>
      <c r="AF30" s="442"/>
      <c r="AG30" s="443"/>
      <c r="AH30" s="444">
        <v>98.5</v>
      </c>
      <c r="AI30" s="445"/>
      <c r="AJ30" s="445"/>
      <c r="AK30" s="445"/>
      <c r="AL30" s="445"/>
      <c r="AM30" s="445"/>
      <c r="AN30" s="445"/>
      <c r="AO30" s="445"/>
      <c r="AP30" s="445"/>
      <c r="AQ30" s="445"/>
      <c r="AR30" s="445"/>
      <c r="AS30" s="445"/>
      <c r="AT30" s="445"/>
      <c r="AU30" s="445"/>
      <c r="AV30" s="445"/>
      <c r="AW30" s="445"/>
      <c r="AX30" s="446"/>
      <c r="AY30" s="325"/>
      <c r="AZ30" s="326"/>
      <c r="BA30" s="326"/>
      <c r="BB30" s="327"/>
      <c r="BC30" s="447" t="s">
        <v>70</v>
      </c>
      <c r="BD30" s="448"/>
      <c r="BE30" s="448"/>
      <c r="BF30" s="448"/>
      <c r="BG30" s="448"/>
      <c r="BH30" s="448"/>
      <c r="BI30" s="448"/>
      <c r="BJ30" s="448"/>
      <c r="BK30" s="448"/>
      <c r="BL30" s="448"/>
      <c r="BM30" s="449"/>
      <c r="BN30" s="331">
        <v>1087275</v>
      </c>
      <c r="BO30" s="332"/>
      <c r="BP30" s="332"/>
      <c r="BQ30" s="332"/>
      <c r="BR30" s="332"/>
      <c r="BS30" s="332"/>
      <c r="BT30" s="332"/>
      <c r="BU30" s="333"/>
      <c r="BV30" s="331">
        <v>983481</v>
      </c>
      <c r="BW30" s="332"/>
      <c r="BX30" s="332"/>
      <c r="BY30" s="332"/>
      <c r="BZ30" s="332"/>
      <c r="CA30" s="332"/>
      <c r="CB30" s="332"/>
      <c r="CC30" s="3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189</v>
      </c>
      <c r="D32" s="450"/>
      <c r="E32" s="450"/>
      <c r="F32" s="450"/>
      <c r="G32" s="450"/>
      <c r="H32" s="450"/>
      <c r="I32" s="450"/>
      <c r="J32" s="450"/>
      <c r="K32" s="450"/>
      <c r="L32" s="450"/>
      <c r="M32" s="450"/>
      <c r="N32" s="450"/>
      <c r="O32" s="450"/>
      <c r="P32" s="450"/>
      <c r="Q32" s="450"/>
      <c r="R32" s="450"/>
      <c r="S32" s="450"/>
      <c r="U32" s="434" t="s">
        <v>93</v>
      </c>
      <c r="V32" s="434"/>
      <c r="W32" s="434"/>
      <c r="X32" s="434"/>
      <c r="Y32" s="434"/>
      <c r="Z32" s="434"/>
      <c r="AA32" s="434"/>
      <c r="AB32" s="434"/>
      <c r="AC32" s="434"/>
      <c r="AD32" s="434"/>
      <c r="AE32" s="434"/>
      <c r="AF32" s="434"/>
      <c r="AG32" s="434"/>
      <c r="AH32" s="434"/>
      <c r="AI32" s="434"/>
      <c r="AJ32" s="434"/>
      <c r="AK32" s="434"/>
      <c r="AM32" s="434" t="s">
        <v>273</v>
      </c>
      <c r="AN32" s="434"/>
      <c r="AO32" s="434"/>
      <c r="AP32" s="434"/>
      <c r="AQ32" s="434"/>
      <c r="AR32" s="434"/>
      <c r="AS32" s="434"/>
      <c r="AT32" s="434"/>
      <c r="AU32" s="434"/>
      <c r="AV32" s="434"/>
      <c r="AW32" s="434"/>
      <c r="AX32" s="434"/>
      <c r="AY32" s="434"/>
      <c r="AZ32" s="434"/>
      <c r="BA32" s="434"/>
      <c r="BB32" s="434"/>
      <c r="BC32" s="434"/>
      <c r="BE32" s="434" t="s">
        <v>274</v>
      </c>
      <c r="BF32" s="434"/>
      <c r="BG32" s="434"/>
      <c r="BH32" s="434"/>
      <c r="BI32" s="434"/>
      <c r="BJ32" s="434"/>
      <c r="BK32" s="434"/>
      <c r="BL32" s="434"/>
      <c r="BM32" s="434"/>
      <c r="BN32" s="434"/>
      <c r="BO32" s="434"/>
      <c r="BP32" s="434"/>
      <c r="BQ32" s="434"/>
      <c r="BR32" s="434"/>
      <c r="BS32" s="434"/>
      <c r="BT32" s="434"/>
      <c r="BU32" s="434"/>
      <c r="BW32" s="434" t="s">
        <v>276</v>
      </c>
      <c r="BX32" s="434"/>
      <c r="BY32" s="434"/>
      <c r="BZ32" s="434"/>
      <c r="CA32" s="434"/>
      <c r="CB32" s="434"/>
      <c r="CC32" s="434"/>
      <c r="CD32" s="434"/>
      <c r="CE32" s="434"/>
      <c r="CF32" s="434"/>
      <c r="CG32" s="434"/>
      <c r="CH32" s="434"/>
      <c r="CI32" s="434"/>
      <c r="CJ32" s="434"/>
      <c r="CK32" s="434"/>
      <c r="CL32" s="434"/>
      <c r="CM32" s="434"/>
      <c r="CO32" s="434" t="s">
        <v>277</v>
      </c>
      <c r="CP32" s="434"/>
      <c r="CQ32" s="434"/>
      <c r="CR32" s="434"/>
      <c r="CS32" s="434"/>
      <c r="CT32" s="434"/>
      <c r="CU32" s="434"/>
      <c r="CV32" s="434"/>
      <c r="CW32" s="434"/>
      <c r="CX32" s="434"/>
      <c r="CY32" s="434"/>
      <c r="CZ32" s="434"/>
      <c r="DA32" s="434"/>
      <c r="DB32" s="434"/>
      <c r="DC32" s="434"/>
      <c r="DD32" s="434"/>
      <c r="DE32" s="434"/>
      <c r="DI32" s="36"/>
    </row>
    <row r="33" spans="1:113" ht="13.5" customHeight="1" x14ac:dyDescent="0.15">
      <c r="A33" s="2"/>
      <c r="B33" s="5"/>
      <c r="C33" s="413" t="s">
        <v>58</v>
      </c>
      <c r="D33" s="413"/>
      <c r="E33" s="393" t="s">
        <v>278</v>
      </c>
      <c r="F33" s="393"/>
      <c r="G33" s="393"/>
      <c r="H33" s="393"/>
      <c r="I33" s="393"/>
      <c r="J33" s="393"/>
      <c r="K33" s="393"/>
      <c r="L33" s="393"/>
      <c r="M33" s="393"/>
      <c r="N33" s="393"/>
      <c r="O33" s="393"/>
      <c r="P33" s="393"/>
      <c r="Q33" s="393"/>
      <c r="R33" s="393"/>
      <c r="S33" s="393"/>
      <c r="T33" s="12"/>
      <c r="U33" s="413" t="s">
        <v>58</v>
      </c>
      <c r="V33" s="413"/>
      <c r="W33" s="393" t="s">
        <v>278</v>
      </c>
      <c r="X33" s="393"/>
      <c r="Y33" s="393"/>
      <c r="Z33" s="393"/>
      <c r="AA33" s="393"/>
      <c r="AB33" s="393"/>
      <c r="AC33" s="393"/>
      <c r="AD33" s="393"/>
      <c r="AE33" s="393"/>
      <c r="AF33" s="393"/>
      <c r="AG33" s="393"/>
      <c r="AH33" s="393"/>
      <c r="AI33" s="393"/>
      <c r="AJ33" s="393"/>
      <c r="AK33" s="393"/>
      <c r="AL33" s="12"/>
      <c r="AM33" s="413" t="s">
        <v>58</v>
      </c>
      <c r="AN33" s="413"/>
      <c r="AO33" s="393" t="s">
        <v>278</v>
      </c>
      <c r="AP33" s="393"/>
      <c r="AQ33" s="393"/>
      <c r="AR33" s="393"/>
      <c r="AS33" s="393"/>
      <c r="AT33" s="393"/>
      <c r="AU33" s="393"/>
      <c r="AV33" s="393"/>
      <c r="AW33" s="393"/>
      <c r="AX33" s="393"/>
      <c r="AY33" s="393"/>
      <c r="AZ33" s="393"/>
      <c r="BA33" s="393"/>
      <c r="BB33" s="393"/>
      <c r="BC33" s="393"/>
      <c r="BD33" s="8"/>
      <c r="BE33" s="393" t="s">
        <v>280</v>
      </c>
      <c r="BF33" s="393"/>
      <c r="BG33" s="393" t="s">
        <v>168</v>
      </c>
      <c r="BH33" s="393"/>
      <c r="BI33" s="393"/>
      <c r="BJ33" s="393"/>
      <c r="BK33" s="393"/>
      <c r="BL33" s="393"/>
      <c r="BM33" s="393"/>
      <c r="BN33" s="393"/>
      <c r="BO33" s="393"/>
      <c r="BP33" s="393"/>
      <c r="BQ33" s="393"/>
      <c r="BR33" s="393"/>
      <c r="BS33" s="393"/>
      <c r="BT33" s="393"/>
      <c r="BU33" s="393"/>
      <c r="BV33" s="8"/>
      <c r="BW33" s="413" t="s">
        <v>280</v>
      </c>
      <c r="BX33" s="413"/>
      <c r="BY33" s="393" t="s">
        <v>110</v>
      </c>
      <c r="BZ33" s="393"/>
      <c r="CA33" s="393"/>
      <c r="CB33" s="393"/>
      <c r="CC33" s="393"/>
      <c r="CD33" s="393"/>
      <c r="CE33" s="393"/>
      <c r="CF33" s="393"/>
      <c r="CG33" s="393"/>
      <c r="CH33" s="393"/>
      <c r="CI33" s="393"/>
      <c r="CJ33" s="393"/>
      <c r="CK33" s="393"/>
      <c r="CL33" s="393"/>
      <c r="CM33" s="393"/>
      <c r="CN33" s="12"/>
      <c r="CO33" s="413" t="s">
        <v>58</v>
      </c>
      <c r="CP33" s="413"/>
      <c r="CQ33" s="393" t="s">
        <v>281</v>
      </c>
      <c r="CR33" s="393"/>
      <c r="CS33" s="393"/>
      <c r="CT33" s="393"/>
      <c r="CU33" s="393"/>
      <c r="CV33" s="393"/>
      <c r="CW33" s="393"/>
      <c r="CX33" s="393"/>
      <c r="CY33" s="393"/>
      <c r="CZ33" s="393"/>
      <c r="DA33" s="393"/>
      <c r="DB33" s="393"/>
      <c r="DC33" s="393"/>
      <c r="DD33" s="393"/>
      <c r="DE33" s="393"/>
      <c r="DF33" s="12"/>
      <c r="DG33" s="433" t="s">
        <v>81</v>
      </c>
      <c r="DH33" s="433"/>
      <c r="DI33" s="19"/>
    </row>
    <row r="34" spans="1:113" ht="32.25" customHeight="1" x14ac:dyDescent="0.15">
      <c r="A34" s="2"/>
      <c r="B34" s="5"/>
      <c r="C34" s="431">
        <f>IF(E34="","",1)</f>
        <v>1</v>
      </c>
      <c r="D34" s="431"/>
      <c r="E34" s="430" t="str">
        <f>IF('各会計、関係団体の財政状況及び健全化判断比率'!B7="","",'各会計、関係団体の財政状況及び健全化判断比率'!B7)</f>
        <v>一般会計</v>
      </c>
      <c r="F34" s="430"/>
      <c r="G34" s="430"/>
      <c r="H34" s="430"/>
      <c r="I34" s="430"/>
      <c r="J34" s="430"/>
      <c r="K34" s="430"/>
      <c r="L34" s="430"/>
      <c r="M34" s="430"/>
      <c r="N34" s="430"/>
      <c r="O34" s="430"/>
      <c r="P34" s="430"/>
      <c r="Q34" s="430"/>
      <c r="R34" s="430"/>
      <c r="S34" s="430"/>
      <c r="T34" s="2"/>
      <c r="U34" s="431">
        <f>IF(W34="","",MAX(C34:D43)+1)</f>
        <v>2</v>
      </c>
      <c r="V34" s="431"/>
      <c r="W34" s="430" t="str">
        <f>IF('各会計、関係団体の財政状況及び健全化判断比率'!B28="","",'各会計、関係団体の財政状況及び健全化判断比率'!B28)</f>
        <v>国民健康保険特別会計（事業勘定）</v>
      </c>
      <c r="X34" s="430"/>
      <c r="Y34" s="430"/>
      <c r="Z34" s="430"/>
      <c r="AA34" s="430"/>
      <c r="AB34" s="430"/>
      <c r="AC34" s="430"/>
      <c r="AD34" s="430"/>
      <c r="AE34" s="430"/>
      <c r="AF34" s="430"/>
      <c r="AG34" s="430"/>
      <c r="AH34" s="430"/>
      <c r="AI34" s="430"/>
      <c r="AJ34" s="430"/>
      <c r="AK34" s="430"/>
      <c r="AL34" s="2"/>
      <c r="AM34" s="431">
        <f>IF(AO34="","",MAX(C34:D43,U34:V43)+1)</f>
        <v>6</v>
      </c>
      <c r="AN34" s="431"/>
      <c r="AO34" s="430" t="str">
        <f>IF('各会計、関係団体の財政状況及び健全化判断比率'!B32="","",'各会計、関係団体の財政状況及び健全化判断比率'!B32)</f>
        <v>水道事業会計</v>
      </c>
      <c r="AP34" s="430"/>
      <c r="AQ34" s="430"/>
      <c r="AR34" s="430"/>
      <c r="AS34" s="430"/>
      <c r="AT34" s="430"/>
      <c r="AU34" s="430"/>
      <c r="AV34" s="430"/>
      <c r="AW34" s="430"/>
      <c r="AX34" s="430"/>
      <c r="AY34" s="430"/>
      <c r="AZ34" s="430"/>
      <c r="BA34" s="430"/>
      <c r="BB34" s="430"/>
      <c r="BC34" s="430"/>
      <c r="BD34" s="2"/>
      <c r="BE34" s="431" t="str">
        <f>IF(BG34="","",MAX(C34:D43,U34:V43,AM34:AN43)+1)</f>
        <v/>
      </c>
      <c r="BF34" s="431"/>
      <c r="BG34" s="430"/>
      <c r="BH34" s="430"/>
      <c r="BI34" s="430"/>
      <c r="BJ34" s="430"/>
      <c r="BK34" s="430"/>
      <c r="BL34" s="430"/>
      <c r="BM34" s="430"/>
      <c r="BN34" s="430"/>
      <c r="BO34" s="430"/>
      <c r="BP34" s="430"/>
      <c r="BQ34" s="430"/>
      <c r="BR34" s="430"/>
      <c r="BS34" s="430"/>
      <c r="BT34" s="430"/>
      <c r="BU34" s="430"/>
      <c r="BV34" s="2"/>
      <c r="BW34" s="431">
        <f>IF(BY34="","",MAX(C34:D43,U34:V43,AM34:AN43,BE34:BF43)+1)</f>
        <v>8</v>
      </c>
      <c r="BX34" s="431"/>
      <c r="BY34" s="430" t="str">
        <f>IF('各会計、関係団体の財政状況及び健全化判断比率'!B68="","",'各会計、関係団体の財政状況及び健全化判断比率'!B68)</f>
        <v>城南衛生管理組合</v>
      </c>
      <c r="BZ34" s="430"/>
      <c r="CA34" s="430"/>
      <c r="CB34" s="430"/>
      <c r="CC34" s="430"/>
      <c r="CD34" s="430"/>
      <c r="CE34" s="430"/>
      <c r="CF34" s="430"/>
      <c r="CG34" s="430"/>
      <c r="CH34" s="430"/>
      <c r="CI34" s="430"/>
      <c r="CJ34" s="430"/>
      <c r="CK34" s="430"/>
      <c r="CL34" s="430"/>
      <c r="CM34" s="430"/>
      <c r="CN34" s="2"/>
      <c r="CO34" s="431">
        <f>IF(CQ34="","",MAX(C34:D43,U34:V43,AM34:AN43,BE34:BF43,BW34:BX43)+1)</f>
        <v>17</v>
      </c>
      <c r="CP34" s="431"/>
      <c r="CQ34" s="430" t="str">
        <f>IF('各会計、関係団体の財政状況及び健全化判断比率'!BS7="","",'各会計、関係団体の財政状況及び健全化判断比率'!BS7)</f>
        <v>久御山町文化スポーツ事業団</v>
      </c>
      <c r="CR34" s="430"/>
      <c r="CS34" s="430"/>
      <c r="CT34" s="430"/>
      <c r="CU34" s="430"/>
      <c r="CV34" s="430"/>
      <c r="CW34" s="430"/>
      <c r="CX34" s="430"/>
      <c r="CY34" s="430"/>
      <c r="CZ34" s="430"/>
      <c r="DA34" s="430"/>
      <c r="DB34" s="430"/>
      <c r="DC34" s="430"/>
      <c r="DD34" s="430"/>
      <c r="DE34" s="430"/>
      <c r="DG34" s="432" t="str">
        <f>IF('各会計、関係団体の財政状況及び健全化判断比率'!BR7="","",'各会計、関係団体の財政状況及び健全化判断比率'!BR7)</f>
        <v/>
      </c>
      <c r="DH34" s="432"/>
      <c r="DI34" s="19"/>
    </row>
    <row r="35" spans="1:113" ht="32.25" customHeight="1" x14ac:dyDescent="0.15">
      <c r="A35" s="2"/>
      <c r="B35" s="5"/>
      <c r="C35" s="431" t="str">
        <f t="shared" ref="C35:C43" si="0">IF(E35="","",C34+1)</f>
        <v/>
      </c>
      <c r="D35" s="431"/>
      <c r="E35" s="430" t="str">
        <f>IF('各会計、関係団体の財政状況及び健全化判断比率'!B8="","",'各会計、関係団体の財政状況及び健全化判断比率'!B8)</f>
        <v/>
      </c>
      <c r="F35" s="430"/>
      <c r="G35" s="430"/>
      <c r="H35" s="430"/>
      <c r="I35" s="430"/>
      <c r="J35" s="430"/>
      <c r="K35" s="430"/>
      <c r="L35" s="430"/>
      <c r="M35" s="430"/>
      <c r="N35" s="430"/>
      <c r="O35" s="430"/>
      <c r="P35" s="430"/>
      <c r="Q35" s="430"/>
      <c r="R35" s="430"/>
      <c r="S35" s="430"/>
      <c r="T35" s="2"/>
      <c r="U35" s="431">
        <f t="shared" ref="U35:U43" si="1">IF(W35="","",U34+1)</f>
        <v>3</v>
      </c>
      <c r="V35" s="431"/>
      <c r="W35" s="430" t="str">
        <f>IF('各会計、関係団体の財政状況及び健全化判断比率'!B29="","",'各会計、関係団体の財政状況及び健全化判断比率'!B29)</f>
        <v>介護保険特別会計（保険事業勘定）</v>
      </c>
      <c r="X35" s="430"/>
      <c r="Y35" s="430"/>
      <c r="Z35" s="430"/>
      <c r="AA35" s="430"/>
      <c r="AB35" s="430"/>
      <c r="AC35" s="430"/>
      <c r="AD35" s="430"/>
      <c r="AE35" s="430"/>
      <c r="AF35" s="430"/>
      <c r="AG35" s="430"/>
      <c r="AH35" s="430"/>
      <c r="AI35" s="430"/>
      <c r="AJ35" s="430"/>
      <c r="AK35" s="430"/>
      <c r="AL35" s="2"/>
      <c r="AM35" s="431">
        <f t="shared" ref="AM35:AM43" si="2">IF(AO35="","",AM34+1)</f>
        <v>7</v>
      </c>
      <c r="AN35" s="431"/>
      <c r="AO35" s="430" t="str">
        <f>IF('各会計、関係団体の財政状況及び健全化判断比率'!B33="","",'各会計、関係団体の財政状況及び健全化判断比率'!B33)</f>
        <v>下水道事業会計</v>
      </c>
      <c r="AP35" s="430"/>
      <c r="AQ35" s="430"/>
      <c r="AR35" s="430"/>
      <c r="AS35" s="430"/>
      <c r="AT35" s="430"/>
      <c r="AU35" s="430"/>
      <c r="AV35" s="430"/>
      <c r="AW35" s="430"/>
      <c r="AX35" s="430"/>
      <c r="AY35" s="430"/>
      <c r="AZ35" s="430"/>
      <c r="BA35" s="430"/>
      <c r="BB35" s="430"/>
      <c r="BC35" s="430"/>
      <c r="BD35" s="2"/>
      <c r="BE35" s="431" t="str">
        <f t="shared" ref="BE35:BE43" si="3">IF(BG35="","",BE34+1)</f>
        <v/>
      </c>
      <c r="BF35" s="431"/>
      <c r="BG35" s="430"/>
      <c r="BH35" s="430"/>
      <c r="BI35" s="430"/>
      <c r="BJ35" s="430"/>
      <c r="BK35" s="430"/>
      <c r="BL35" s="430"/>
      <c r="BM35" s="430"/>
      <c r="BN35" s="430"/>
      <c r="BO35" s="430"/>
      <c r="BP35" s="430"/>
      <c r="BQ35" s="430"/>
      <c r="BR35" s="430"/>
      <c r="BS35" s="430"/>
      <c r="BT35" s="430"/>
      <c r="BU35" s="430"/>
      <c r="BV35" s="2"/>
      <c r="BW35" s="431">
        <f t="shared" ref="BW35:BW43" si="4">IF(BY35="","",BW34+1)</f>
        <v>9</v>
      </c>
      <c r="BX35" s="431"/>
      <c r="BY35" s="430" t="str">
        <f>IF('各会計、関係団体の財政状況及び健全化判断比率'!B69="","",'各会計、関係団体の財政状況及び健全化判断比率'!B69)</f>
        <v>京都府市町村職員退職手当組合</v>
      </c>
      <c r="BZ35" s="430"/>
      <c r="CA35" s="430"/>
      <c r="CB35" s="430"/>
      <c r="CC35" s="430"/>
      <c r="CD35" s="430"/>
      <c r="CE35" s="430"/>
      <c r="CF35" s="430"/>
      <c r="CG35" s="430"/>
      <c r="CH35" s="430"/>
      <c r="CI35" s="430"/>
      <c r="CJ35" s="430"/>
      <c r="CK35" s="430"/>
      <c r="CL35" s="430"/>
      <c r="CM35" s="430"/>
      <c r="CN35" s="2"/>
      <c r="CO35" s="431" t="str">
        <f t="shared" ref="CO35:CO43" si="5">IF(CQ35="","",CO34+1)</f>
        <v/>
      </c>
      <c r="CP35" s="431"/>
      <c r="CQ35" s="430" t="str">
        <f>IF('各会計、関係団体の財政状況及び健全化判断比率'!BS8="","",'各会計、関係団体の財政状況及び健全化判断比率'!BS8)</f>
        <v/>
      </c>
      <c r="CR35" s="430"/>
      <c r="CS35" s="430"/>
      <c r="CT35" s="430"/>
      <c r="CU35" s="430"/>
      <c r="CV35" s="430"/>
      <c r="CW35" s="430"/>
      <c r="CX35" s="430"/>
      <c r="CY35" s="430"/>
      <c r="CZ35" s="430"/>
      <c r="DA35" s="430"/>
      <c r="DB35" s="430"/>
      <c r="DC35" s="430"/>
      <c r="DD35" s="430"/>
      <c r="DE35" s="430"/>
      <c r="DG35" s="432" t="str">
        <f>IF('各会計、関係団体の財政状況及び健全化判断比率'!BR8="","",'各会計、関係団体の財政状況及び健全化判断比率'!BR8)</f>
        <v/>
      </c>
      <c r="DH35" s="432"/>
      <c r="DI35" s="19"/>
    </row>
    <row r="36" spans="1:113" ht="32.25" customHeight="1" x14ac:dyDescent="0.15">
      <c r="A36" s="2"/>
      <c r="B36" s="5"/>
      <c r="C36" s="431" t="str">
        <f t="shared" si="0"/>
        <v/>
      </c>
      <c r="D36" s="431"/>
      <c r="E36" s="430" t="str">
        <f>IF('各会計、関係団体の財政状況及び健全化判断比率'!B9="","",'各会計、関係団体の財政状況及び健全化判断比率'!B9)</f>
        <v/>
      </c>
      <c r="F36" s="430"/>
      <c r="G36" s="430"/>
      <c r="H36" s="430"/>
      <c r="I36" s="430"/>
      <c r="J36" s="430"/>
      <c r="K36" s="430"/>
      <c r="L36" s="430"/>
      <c r="M36" s="430"/>
      <c r="N36" s="430"/>
      <c r="O36" s="430"/>
      <c r="P36" s="430"/>
      <c r="Q36" s="430"/>
      <c r="R36" s="430"/>
      <c r="S36" s="430"/>
      <c r="T36" s="2"/>
      <c r="U36" s="431">
        <f t="shared" si="1"/>
        <v>4</v>
      </c>
      <c r="V36" s="431"/>
      <c r="W36" s="430" t="str">
        <f>IF('各会計、関係団体の財政状況及び健全化判断比率'!B30="","",'各会計、関係団体の財政状況及び健全化判断比率'!B30)</f>
        <v>後期高齢者医療特別会計</v>
      </c>
      <c r="X36" s="430"/>
      <c r="Y36" s="430"/>
      <c r="Z36" s="430"/>
      <c r="AA36" s="430"/>
      <c r="AB36" s="430"/>
      <c r="AC36" s="430"/>
      <c r="AD36" s="430"/>
      <c r="AE36" s="430"/>
      <c r="AF36" s="430"/>
      <c r="AG36" s="430"/>
      <c r="AH36" s="430"/>
      <c r="AI36" s="430"/>
      <c r="AJ36" s="430"/>
      <c r="AK36" s="430"/>
      <c r="AL36" s="2"/>
      <c r="AM36" s="431" t="str">
        <f t="shared" si="2"/>
        <v/>
      </c>
      <c r="AN36" s="431"/>
      <c r="AO36" s="430"/>
      <c r="AP36" s="430"/>
      <c r="AQ36" s="430"/>
      <c r="AR36" s="430"/>
      <c r="AS36" s="430"/>
      <c r="AT36" s="430"/>
      <c r="AU36" s="430"/>
      <c r="AV36" s="430"/>
      <c r="AW36" s="430"/>
      <c r="AX36" s="430"/>
      <c r="AY36" s="430"/>
      <c r="AZ36" s="430"/>
      <c r="BA36" s="430"/>
      <c r="BB36" s="430"/>
      <c r="BC36" s="430"/>
      <c r="BD36" s="2"/>
      <c r="BE36" s="431" t="str">
        <f t="shared" si="3"/>
        <v/>
      </c>
      <c r="BF36" s="431"/>
      <c r="BG36" s="430"/>
      <c r="BH36" s="430"/>
      <c r="BI36" s="430"/>
      <c r="BJ36" s="430"/>
      <c r="BK36" s="430"/>
      <c r="BL36" s="430"/>
      <c r="BM36" s="430"/>
      <c r="BN36" s="430"/>
      <c r="BO36" s="430"/>
      <c r="BP36" s="430"/>
      <c r="BQ36" s="430"/>
      <c r="BR36" s="430"/>
      <c r="BS36" s="430"/>
      <c r="BT36" s="430"/>
      <c r="BU36" s="430"/>
      <c r="BV36" s="2"/>
      <c r="BW36" s="431">
        <f t="shared" si="4"/>
        <v>10</v>
      </c>
      <c r="BX36" s="431"/>
      <c r="BY36" s="430" t="str">
        <f>IF('各会計、関係団体の財政状況及び健全化判断比率'!B70="","",'各会計、関係団体の財政状況及び健全化判断比率'!B70)</f>
        <v>澱川右岸水防事務組合</v>
      </c>
      <c r="BZ36" s="430"/>
      <c r="CA36" s="430"/>
      <c r="CB36" s="430"/>
      <c r="CC36" s="430"/>
      <c r="CD36" s="430"/>
      <c r="CE36" s="430"/>
      <c r="CF36" s="430"/>
      <c r="CG36" s="430"/>
      <c r="CH36" s="430"/>
      <c r="CI36" s="430"/>
      <c r="CJ36" s="430"/>
      <c r="CK36" s="430"/>
      <c r="CL36" s="430"/>
      <c r="CM36" s="430"/>
      <c r="CN36" s="2"/>
      <c r="CO36" s="431" t="str">
        <f t="shared" si="5"/>
        <v/>
      </c>
      <c r="CP36" s="431"/>
      <c r="CQ36" s="430" t="str">
        <f>IF('各会計、関係団体の財政状況及び健全化判断比率'!BS9="","",'各会計、関係団体の財政状況及び健全化判断比率'!BS9)</f>
        <v/>
      </c>
      <c r="CR36" s="430"/>
      <c r="CS36" s="430"/>
      <c r="CT36" s="430"/>
      <c r="CU36" s="430"/>
      <c r="CV36" s="430"/>
      <c r="CW36" s="430"/>
      <c r="CX36" s="430"/>
      <c r="CY36" s="430"/>
      <c r="CZ36" s="430"/>
      <c r="DA36" s="430"/>
      <c r="DB36" s="430"/>
      <c r="DC36" s="430"/>
      <c r="DD36" s="430"/>
      <c r="DE36" s="430"/>
      <c r="DG36" s="432" t="str">
        <f>IF('各会計、関係団体の財政状況及び健全化判断比率'!BR9="","",'各会計、関係団体の財政状況及び健全化判断比率'!BR9)</f>
        <v/>
      </c>
      <c r="DH36" s="432"/>
      <c r="DI36" s="19"/>
    </row>
    <row r="37" spans="1:113" ht="32.25" customHeight="1" x14ac:dyDescent="0.15">
      <c r="A37" s="2"/>
      <c r="B37" s="5"/>
      <c r="C37" s="431" t="str">
        <f t="shared" si="0"/>
        <v/>
      </c>
      <c r="D37" s="431"/>
      <c r="E37" s="430" t="str">
        <f>IF('各会計、関係団体の財政状況及び健全化判断比率'!B10="","",'各会計、関係団体の財政状況及び健全化判断比率'!B10)</f>
        <v/>
      </c>
      <c r="F37" s="430"/>
      <c r="G37" s="430"/>
      <c r="H37" s="430"/>
      <c r="I37" s="430"/>
      <c r="J37" s="430"/>
      <c r="K37" s="430"/>
      <c r="L37" s="430"/>
      <c r="M37" s="430"/>
      <c r="N37" s="430"/>
      <c r="O37" s="430"/>
      <c r="P37" s="430"/>
      <c r="Q37" s="430"/>
      <c r="R37" s="430"/>
      <c r="S37" s="430"/>
      <c r="T37" s="2"/>
      <c r="U37" s="431">
        <f t="shared" si="1"/>
        <v>5</v>
      </c>
      <c r="V37" s="431"/>
      <c r="W37" s="430" t="str">
        <f>IF('各会計、関係団体の財政状況及び健全化判断比率'!B31="","",'各会計、関係団体の財政状況及び健全化判断比率'!B31)</f>
        <v>介護保険特別会計（介護サービス事業勘定）</v>
      </c>
      <c r="X37" s="430"/>
      <c r="Y37" s="430"/>
      <c r="Z37" s="430"/>
      <c r="AA37" s="430"/>
      <c r="AB37" s="430"/>
      <c r="AC37" s="430"/>
      <c r="AD37" s="430"/>
      <c r="AE37" s="430"/>
      <c r="AF37" s="430"/>
      <c r="AG37" s="430"/>
      <c r="AH37" s="430"/>
      <c r="AI37" s="430"/>
      <c r="AJ37" s="430"/>
      <c r="AK37" s="430"/>
      <c r="AL37" s="2"/>
      <c r="AM37" s="431" t="str">
        <f t="shared" si="2"/>
        <v/>
      </c>
      <c r="AN37" s="431"/>
      <c r="AO37" s="430"/>
      <c r="AP37" s="430"/>
      <c r="AQ37" s="430"/>
      <c r="AR37" s="430"/>
      <c r="AS37" s="430"/>
      <c r="AT37" s="430"/>
      <c r="AU37" s="430"/>
      <c r="AV37" s="430"/>
      <c r="AW37" s="430"/>
      <c r="AX37" s="430"/>
      <c r="AY37" s="430"/>
      <c r="AZ37" s="430"/>
      <c r="BA37" s="430"/>
      <c r="BB37" s="430"/>
      <c r="BC37" s="430"/>
      <c r="BD37" s="2"/>
      <c r="BE37" s="431" t="str">
        <f t="shared" si="3"/>
        <v/>
      </c>
      <c r="BF37" s="431"/>
      <c r="BG37" s="430"/>
      <c r="BH37" s="430"/>
      <c r="BI37" s="430"/>
      <c r="BJ37" s="430"/>
      <c r="BK37" s="430"/>
      <c r="BL37" s="430"/>
      <c r="BM37" s="430"/>
      <c r="BN37" s="430"/>
      <c r="BO37" s="430"/>
      <c r="BP37" s="430"/>
      <c r="BQ37" s="430"/>
      <c r="BR37" s="430"/>
      <c r="BS37" s="430"/>
      <c r="BT37" s="430"/>
      <c r="BU37" s="430"/>
      <c r="BV37" s="2"/>
      <c r="BW37" s="431">
        <f t="shared" si="4"/>
        <v>11</v>
      </c>
      <c r="BX37" s="431"/>
      <c r="BY37" s="430" t="str">
        <f>IF('各会計、関係団体の財政状況及び健全化判断比率'!B71="","",'各会計、関係団体の財政状況及び健全化判断比率'!B71)</f>
        <v>淀川・木津川水防事務組合</v>
      </c>
      <c r="BZ37" s="430"/>
      <c r="CA37" s="430"/>
      <c r="CB37" s="430"/>
      <c r="CC37" s="430"/>
      <c r="CD37" s="430"/>
      <c r="CE37" s="430"/>
      <c r="CF37" s="430"/>
      <c r="CG37" s="430"/>
      <c r="CH37" s="430"/>
      <c r="CI37" s="430"/>
      <c r="CJ37" s="430"/>
      <c r="CK37" s="430"/>
      <c r="CL37" s="430"/>
      <c r="CM37" s="430"/>
      <c r="CN37" s="2"/>
      <c r="CO37" s="431" t="str">
        <f t="shared" si="5"/>
        <v/>
      </c>
      <c r="CP37" s="431"/>
      <c r="CQ37" s="430" t="str">
        <f>IF('各会計、関係団体の財政状況及び健全化判断比率'!BS10="","",'各会計、関係団体の財政状況及び健全化判断比率'!BS10)</f>
        <v/>
      </c>
      <c r="CR37" s="430"/>
      <c r="CS37" s="430"/>
      <c r="CT37" s="430"/>
      <c r="CU37" s="430"/>
      <c r="CV37" s="430"/>
      <c r="CW37" s="430"/>
      <c r="CX37" s="430"/>
      <c r="CY37" s="430"/>
      <c r="CZ37" s="430"/>
      <c r="DA37" s="430"/>
      <c r="DB37" s="430"/>
      <c r="DC37" s="430"/>
      <c r="DD37" s="430"/>
      <c r="DE37" s="430"/>
      <c r="DG37" s="432" t="str">
        <f>IF('各会計、関係団体の財政状況及び健全化判断比率'!BR10="","",'各会計、関係団体の財政状況及び健全化判断比率'!BR10)</f>
        <v/>
      </c>
      <c r="DH37" s="432"/>
      <c r="DI37" s="19"/>
    </row>
    <row r="38" spans="1:113" ht="32.25" customHeight="1" x14ac:dyDescent="0.15">
      <c r="A38" s="2"/>
      <c r="B38" s="5"/>
      <c r="C38" s="431" t="str">
        <f t="shared" si="0"/>
        <v/>
      </c>
      <c r="D38" s="431"/>
      <c r="E38" s="430" t="str">
        <f>IF('各会計、関係団体の財政状況及び健全化判断比率'!B11="","",'各会計、関係団体の財政状況及び健全化判断比率'!B11)</f>
        <v/>
      </c>
      <c r="F38" s="430"/>
      <c r="G38" s="430"/>
      <c r="H38" s="430"/>
      <c r="I38" s="430"/>
      <c r="J38" s="430"/>
      <c r="K38" s="430"/>
      <c r="L38" s="430"/>
      <c r="M38" s="430"/>
      <c r="N38" s="430"/>
      <c r="O38" s="430"/>
      <c r="P38" s="430"/>
      <c r="Q38" s="430"/>
      <c r="R38" s="430"/>
      <c r="S38" s="430"/>
      <c r="T38" s="2"/>
      <c r="U38" s="431" t="str">
        <f t="shared" si="1"/>
        <v/>
      </c>
      <c r="V38" s="431"/>
      <c r="W38" s="430"/>
      <c r="X38" s="430"/>
      <c r="Y38" s="430"/>
      <c r="Z38" s="430"/>
      <c r="AA38" s="430"/>
      <c r="AB38" s="430"/>
      <c r="AC38" s="430"/>
      <c r="AD38" s="430"/>
      <c r="AE38" s="430"/>
      <c r="AF38" s="430"/>
      <c r="AG38" s="430"/>
      <c r="AH38" s="430"/>
      <c r="AI38" s="430"/>
      <c r="AJ38" s="430"/>
      <c r="AK38" s="430"/>
      <c r="AL38" s="2"/>
      <c r="AM38" s="431" t="str">
        <f t="shared" si="2"/>
        <v/>
      </c>
      <c r="AN38" s="431"/>
      <c r="AO38" s="430"/>
      <c r="AP38" s="430"/>
      <c r="AQ38" s="430"/>
      <c r="AR38" s="430"/>
      <c r="AS38" s="430"/>
      <c r="AT38" s="430"/>
      <c r="AU38" s="430"/>
      <c r="AV38" s="430"/>
      <c r="AW38" s="430"/>
      <c r="AX38" s="430"/>
      <c r="AY38" s="430"/>
      <c r="AZ38" s="430"/>
      <c r="BA38" s="430"/>
      <c r="BB38" s="430"/>
      <c r="BC38" s="430"/>
      <c r="BD38" s="2"/>
      <c r="BE38" s="431" t="str">
        <f t="shared" si="3"/>
        <v/>
      </c>
      <c r="BF38" s="431"/>
      <c r="BG38" s="430"/>
      <c r="BH38" s="430"/>
      <c r="BI38" s="430"/>
      <c r="BJ38" s="430"/>
      <c r="BK38" s="430"/>
      <c r="BL38" s="430"/>
      <c r="BM38" s="430"/>
      <c r="BN38" s="430"/>
      <c r="BO38" s="430"/>
      <c r="BP38" s="430"/>
      <c r="BQ38" s="430"/>
      <c r="BR38" s="430"/>
      <c r="BS38" s="430"/>
      <c r="BT38" s="430"/>
      <c r="BU38" s="430"/>
      <c r="BV38" s="2"/>
      <c r="BW38" s="431">
        <f t="shared" si="4"/>
        <v>12</v>
      </c>
      <c r="BX38" s="431"/>
      <c r="BY38" s="430" t="str">
        <f>IF('各会計、関係団体の財政状況及び健全化判断比率'!B72="","",'各会計、関係団体の財政状況及び健全化判断比率'!B72)</f>
        <v>京都府市町村議会議員公務災害補償等組合</v>
      </c>
      <c r="BZ38" s="430"/>
      <c r="CA38" s="430"/>
      <c r="CB38" s="430"/>
      <c r="CC38" s="430"/>
      <c r="CD38" s="430"/>
      <c r="CE38" s="430"/>
      <c r="CF38" s="430"/>
      <c r="CG38" s="430"/>
      <c r="CH38" s="430"/>
      <c r="CI38" s="430"/>
      <c r="CJ38" s="430"/>
      <c r="CK38" s="430"/>
      <c r="CL38" s="430"/>
      <c r="CM38" s="430"/>
      <c r="CN38" s="2"/>
      <c r="CO38" s="431" t="str">
        <f t="shared" si="5"/>
        <v/>
      </c>
      <c r="CP38" s="431"/>
      <c r="CQ38" s="430" t="str">
        <f>IF('各会計、関係団体の財政状況及び健全化判断比率'!BS11="","",'各会計、関係団体の財政状況及び健全化判断比率'!BS11)</f>
        <v/>
      </c>
      <c r="CR38" s="430"/>
      <c r="CS38" s="430"/>
      <c r="CT38" s="430"/>
      <c r="CU38" s="430"/>
      <c r="CV38" s="430"/>
      <c r="CW38" s="430"/>
      <c r="CX38" s="430"/>
      <c r="CY38" s="430"/>
      <c r="CZ38" s="430"/>
      <c r="DA38" s="430"/>
      <c r="DB38" s="430"/>
      <c r="DC38" s="430"/>
      <c r="DD38" s="430"/>
      <c r="DE38" s="430"/>
      <c r="DG38" s="432" t="str">
        <f>IF('各会計、関係団体の財政状況及び健全化判断比率'!BR11="","",'各会計、関係団体の財政状況及び健全化判断比率'!BR11)</f>
        <v/>
      </c>
      <c r="DH38" s="432"/>
      <c r="DI38" s="19"/>
    </row>
    <row r="39" spans="1:113" ht="32.25" customHeight="1" x14ac:dyDescent="0.15">
      <c r="A39" s="2"/>
      <c r="B39" s="5"/>
      <c r="C39" s="431" t="str">
        <f t="shared" si="0"/>
        <v/>
      </c>
      <c r="D39" s="431"/>
      <c r="E39" s="430" t="str">
        <f>IF('各会計、関係団体の財政状況及び健全化判断比率'!B12="","",'各会計、関係団体の財政状況及び健全化判断比率'!B12)</f>
        <v/>
      </c>
      <c r="F39" s="430"/>
      <c r="G39" s="430"/>
      <c r="H39" s="430"/>
      <c r="I39" s="430"/>
      <c r="J39" s="430"/>
      <c r="K39" s="430"/>
      <c r="L39" s="430"/>
      <c r="M39" s="430"/>
      <c r="N39" s="430"/>
      <c r="O39" s="430"/>
      <c r="P39" s="430"/>
      <c r="Q39" s="430"/>
      <c r="R39" s="430"/>
      <c r="S39" s="430"/>
      <c r="T39" s="2"/>
      <c r="U39" s="431" t="str">
        <f t="shared" si="1"/>
        <v/>
      </c>
      <c r="V39" s="431"/>
      <c r="W39" s="430"/>
      <c r="X39" s="430"/>
      <c r="Y39" s="430"/>
      <c r="Z39" s="430"/>
      <c r="AA39" s="430"/>
      <c r="AB39" s="430"/>
      <c r="AC39" s="430"/>
      <c r="AD39" s="430"/>
      <c r="AE39" s="430"/>
      <c r="AF39" s="430"/>
      <c r="AG39" s="430"/>
      <c r="AH39" s="430"/>
      <c r="AI39" s="430"/>
      <c r="AJ39" s="430"/>
      <c r="AK39" s="430"/>
      <c r="AL39" s="2"/>
      <c r="AM39" s="431" t="str">
        <f t="shared" si="2"/>
        <v/>
      </c>
      <c r="AN39" s="431"/>
      <c r="AO39" s="430"/>
      <c r="AP39" s="430"/>
      <c r="AQ39" s="430"/>
      <c r="AR39" s="430"/>
      <c r="AS39" s="430"/>
      <c r="AT39" s="430"/>
      <c r="AU39" s="430"/>
      <c r="AV39" s="430"/>
      <c r="AW39" s="430"/>
      <c r="AX39" s="430"/>
      <c r="AY39" s="430"/>
      <c r="AZ39" s="430"/>
      <c r="BA39" s="430"/>
      <c r="BB39" s="430"/>
      <c r="BC39" s="430"/>
      <c r="BD39" s="2"/>
      <c r="BE39" s="431" t="str">
        <f t="shared" si="3"/>
        <v/>
      </c>
      <c r="BF39" s="431"/>
      <c r="BG39" s="430"/>
      <c r="BH39" s="430"/>
      <c r="BI39" s="430"/>
      <c r="BJ39" s="430"/>
      <c r="BK39" s="430"/>
      <c r="BL39" s="430"/>
      <c r="BM39" s="430"/>
      <c r="BN39" s="430"/>
      <c r="BO39" s="430"/>
      <c r="BP39" s="430"/>
      <c r="BQ39" s="430"/>
      <c r="BR39" s="430"/>
      <c r="BS39" s="430"/>
      <c r="BT39" s="430"/>
      <c r="BU39" s="430"/>
      <c r="BV39" s="2"/>
      <c r="BW39" s="431">
        <f t="shared" si="4"/>
        <v>13</v>
      </c>
      <c r="BX39" s="431"/>
      <c r="BY39" s="430" t="str">
        <f>IF('各会計、関係団体の財政状況及び健全化判断比率'!B73="","",'各会計、関係団体の財政状況及び健全化判断比率'!B73)</f>
        <v>京都府自治会館管理組合</v>
      </c>
      <c r="BZ39" s="430"/>
      <c r="CA39" s="430"/>
      <c r="CB39" s="430"/>
      <c r="CC39" s="430"/>
      <c r="CD39" s="430"/>
      <c r="CE39" s="430"/>
      <c r="CF39" s="430"/>
      <c r="CG39" s="430"/>
      <c r="CH39" s="430"/>
      <c r="CI39" s="430"/>
      <c r="CJ39" s="430"/>
      <c r="CK39" s="430"/>
      <c r="CL39" s="430"/>
      <c r="CM39" s="430"/>
      <c r="CN39" s="2"/>
      <c r="CO39" s="431" t="str">
        <f t="shared" si="5"/>
        <v/>
      </c>
      <c r="CP39" s="431"/>
      <c r="CQ39" s="430" t="str">
        <f>IF('各会計、関係団体の財政状況及び健全化判断比率'!BS12="","",'各会計、関係団体の財政状況及び健全化判断比率'!BS12)</f>
        <v/>
      </c>
      <c r="CR39" s="430"/>
      <c r="CS39" s="430"/>
      <c r="CT39" s="430"/>
      <c r="CU39" s="430"/>
      <c r="CV39" s="430"/>
      <c r="CW39" s="430"/>
      <c r="CX39" s="430"/>
      <c r="CY39" s="430"/>
      <c r="CZ39" s="430"/>
      <c r="DA39" s="430"/>
      <c r="DB39" s="430"/>
      <c r="DC39" s="430"/>
      <c r="DD39" s="430"/>
      <c r="DE39" s="430"/>
      <c r="DG39" s="432" t="str">
        <f>IF('各会計、関係団体の財政状況及び健全化判断比率'!BR12="","",'各会計、関係団体の財政状況及び健全化判断比率'!BR12)</f>
        <v/>
      </c>
      <c r="DH39" s="432"/>
      <c r="DI39" s="19"/>
    </row>
    <row r="40" spans="1:113" ht="32.25" customHeight="1" x14ac:dyDescent="0.15">
      <c r="A40" s="2"/>
      <c r="B40" s="5"/>
      <c r="C40" s="431" t="str">
        <f t="shared" si="0"/>
        <v/>
      </c>
      <c r="D40" s="431"/>
      <c r="E40" s="430" t="str">
        <f>IF('各会計、関係団体の財政状況及び健全化判断比率'!B13="","",'各会計、関係団体の財政状況及び健全化判断比率'!B13)</f>
        <v/>
      </c>
      <c r="F40" s="430"/>
      <c r="G40" s="430"/>
      <c r="H40" s="430"/>
      <c r="I40" s="430"/>
      <c r="J40" s="430"/>
      <c r="K40" s="430"/>
      <c r="L40" s="430"/>
      <c r="M40" s="430"/>
      <c r="N40" s="430"/>
      <c r="O40" s="430"/>
      <c r="P40" s="430"/>
      <c r="Q40" s="430"/>
      <c r="R40" s="430"/>
      <c r="S40" s="430"/>
      <c r="T40" s="2"/>
      <c r="U40" s="431" t="str">
        <f t="shared" si="1"/>
        <v/>
      </c>
      <c r="V40" s="431"/>
      <c r="W40" s="430"/>
      <c r="X40" s="430"/>
      <c r="Y40" s="430"/>
      <c r="Z40" s="430"/>
      <c r="AA40" s="430"/>
      <c r="AB40" s="430"/>
      <c r="AC40" s="430"/>
      <c r="AD40" s="430"/>
      <c r="AE40" s="430"/>
      <c r="AF40" s="430"/>
      <c r="AG40" s="430"/>
      <c r="AH40" s="430"/>
      <c r="AI40" s="430"/>
      <c r="AJ40" s="430"/>
      <c r="AK40" s="430"/>
      <c r="AL40" s="2"/>
      <c r="AM40" s="431" t="str">
        <f t="shared" si="2"/>
        <v/>
      </c>
      <c r="AN40" s="431"/>
      <c r="AO40" s="430"/>
      <c r="AP40" s="430"/>
      <c r="AQ40" s="430"/>
      <c r="AR40" s="430"/>
      <c r="AS40" s="430"/>
      <c r="AT40" s="430"/>
      <c r="AU40" s="430"/>
      <c r="AV40" s="430"/>
      <c r="AW40" s="430"/>
      <c r="AX40" s="430"/>
      <c r="AY40" s="430"/>
      <c r="AZ40" s="430"/>
      <c r="BA40" s="430"/>
      <c r="BB40" s="430"/>
      <c r="BC40" s="430"/>
      <c r="BD40" s="2"/>
      <c r="BE40" s="431" t="str">
        <f t="shared" si="3"/>
        <v/>
      </c>
      <c r="BF40" s="431"/>
      <c r="BG40" s="430"/>
      <c r="BH40" s="430"/>
      <c r="BI40" s="430"/>
      <c r="BJ40" s="430"/>
      <c r="BK40" s="430"/>
      <c r="BL40" s="430"/>
      <c r="BM40" s="430"/>
      <c r="BN40" s="430"/>
      <c r="BO40" s="430"/>
      <c r="BP40" s="430"/>
      <c r="BQ40" s="430"/>
      <c r="BR40" s="430"/>
      <c r="BS40" s="430"/>
      <c r="BT40" s="430"/>
      <c r="BU40" s="430"/>
      <c r="BV40" s="2"/>
      <c r="BW40" s="431">
        <f t="shared" si="4"/>
        <v>14</v>
      </c>
      <c r="BX40" s="431"/>
      <c r="BY40" s="430" t="str">
        <f>IF('各会計、関係団体の財政状況及び健全化判断比率'!B74="","",'各会計、関係団体の財政状況及び健全化判断比率'!B74)</f>
        <v>京都府後期高齢者医療広域連合（一般会計）</v>
      </c>
      <c r="BZ40" s="430"/>
      <c r="CA40" s="430"/>
      <c r="CB40" s="430"/>
      <c r="CC40" s="430"/>
      <c r="CD40" s="430"/>
      <c r="CE40" s="430"/>
      <c r="CF40" s="430"/>
      <c r="CG40" s="430"/>
      <c r="CH40" s="430"/>
      <c r="CI40" s="430"/>
      <c r="CJ40" s="430"/>
      <c r="CK40" s="430"/>
      <c r="CL40" s="430"/>
      <c r="CM40" s="430"/>
      <c r="CN40" s="2"/>
      <c r="CO40" s="431" t="str">
        <f t="shared" si="5"/>
        <v/>
      </c>
      <c r="CP40" s="431"/>
      <c r="CQ40" s="430" t="str">
        <f>IF('各会計、関係団体の財政状況及び健全化判断比率'!BS13="","",'各会計、関係団体の財政状況及び健全化判断比率'!BS13)</f>
        <v/>
      </c>
      <c r="CR40" s="430"/>
      <c r="CS40" s="430"/>
      <c r="CT40" s="430"/>
      <c r="CU40" s="430"/>
      <c r="CV40" s="430"/>
      <c r="CW40" s="430"/>
      <c r="CX40" s="430"/>
      <c r="CY40" s="430"/>
      <c r="CZ40" s="430"/>
      <c r="DA40" s="430"/>
      <c r="DB40" s="430"/>
      <c r="DC40" s="430"/>
      <c r="DD40" s="430"/>
      <c r="DE40" s="430"/>
      <c r="DG40" s="432" t="str">
        <f>IF('各会計、関係団体の財政状況及び健全化判断比率'!BR13="","",'各会計、関係団体の財政状況及び健全化判断比率'!BR13)</f>
        <v/>
      </c>
      <c r="DH40" s="432"/>
      <c r="DI40" s="19"/>
    </row>
    <row r="41" spans="1:113" ht="32.25" customHeight="1" x14ac:dyDescent="0.15">
      <c r="A41" s="2"/>
      <c r="B41" s="5"/>
      <c r="C41" s="431" t="str">
        <f t="shared" si="0"/>
        <v/>
      </c>
      <c r="D41" s="431"/>
      <c r="E41" s="430" t="str">
        <f>IF('各会計、関係団体の財政状況及び健全化判断比率'!B14="","",'各会計、関係団体の財政状況及び健全化判断比率'!B14)</f>
        <v/>
      </c>
      <c r="F41" s="430"/>
      <c r="G41" s="430"/>
      <c r="H41" s="430"/>
      <c r="I41" s="430"/>
      <c r="J41" s="430"/>
      <c r="K41" s="430"/>
      <c r="L41" s="430"/>
      <c r="M41" s="430"/>
      <c r="N41" s="430"/>
      <c r="O41" s="430"/>
      <c r="P41" s="430"/>
      <c r="Q41" s="430"/>
      <c r="R41" s="430"/>
      <c r="S41" s="430"/>
      <c r="T41" s="2"/>
      <c r="U41" s="431" t="str">
        <f t="shared" si="1"/>
        <v/>
      </c>
      <c r="V41" s="431"/>
      <c r="W41" s="430"/>
      <c r="X41" s="430"/>
      <c r="Y41" s="430"/>
      <c r="Z41" s="430"/>
      <c r="AA41" s="430"/>
      <c r="AB41" s="430"/>
      <c r="AC41" s="430"/>
      <c r="AD41" s="430"/>
      <c r="AE41" s="430"/>
      <c r="AF41" s="430"/>
      <c r="AG41" s="430"/>
      <c r="AH41" s="430"/>
      <c r="AI41" s="430"/>
      <c r="AJ41" s="430"/>
      <c r="AK41" s="430"/>
      <c r="AL41" s="2"/>
      <c r="AM41" s="431" t="str">
        <f t="shared" si="2"/>
        <v/>
      </c>
      <c r="AN41" s="431"/>
      <c r="AO41" s="430"/>
      <c r="AP41" s="430"/>
      <c r="AQ41" s="430"/>
      <c r="AR41" s="430"/>
      <c r="AS41" s="430"/>
      <c r="AT41" s="430"/>
      <c r="AU41" s="430"/>
      <c r="AV41" s="430"/>
      <c r="AW41" s="430"/>
      <c r="AX41" s="430"/>
      <c r="AY41" s="430"/>
      <c r="AZ41" s="430"/>
      <c r="BA41" s="430"/>
      <c r="BB41" s="430"/>
      <c r="BC41" s="430"/>
      <c r="BD41" s="2"/>
      <c r="BE41" s="431" t="str">
        <f t="shared" si="3"/>
        <v/>
      </c>
      <c r="BF41" s="431"/>
      <c r="BG41" s="430"/>
      <c r="BH41" s="430"/>
      <c r="BI41" s="430"/>
      <c r="BJ41" s="430"/>
      <c r="BK41" s="430"/>
      <c r="BL41" s="430"/>
      <c r="BM41" s="430"/>
      <c r="BN41" s="430"/>
      <c r="BO41" s="430"/>
      <c r="BP41" s="430"/>
      <c r="BQ41" s="430"/>
      <c r="BR41" s="430"/>
      <c r="BS41" s="430"/>
      <c r="BT41" s="430"/>
      <c r="BU41" s="430"/>
      <c r="BV41" s="2"/>
      <c r="BW41" s="431">
        <f t="shared" si="4"/>
        <v>15</v>
      </c>
      <c r="BX41" s="431"/>
      <c r="BY41" s="430" t="str">
        <f>IF('各会計、関係団体の財政状況及び健全化判断比率'!B75="","",'各会計、関係団体の財政状況及び健全化判断比率'!B75)</f>
        <v>京都府後期高齢者医療広域連合（後期高齢者医療特別会計）</v>
      </c>
      <c r="BZ41" s="430"/>
      <c r="CA41" s="430"/>
      <c r="CB41" s="430"/>
      <c r="CC41" s="430"/>
      <c r="CD41" s="430"/>
      <c r="CE41" s="430"/>
      <c r="CF41" s="430"/>
      <c r="CG41" s="430"/>
      <c r="CH41" s="430"/>
      <c r="CI41" s="430"/>
      <c r="CJ41" s="430"/>
      <c r="CK41" s="430"/>
      <c r="CL41" s="430"/>
      <c r="CM41" s="430"/>
      <c r="CN41" s="2"/>
      <c r="CO41" s="431" t="str">
        <f t="shared" si="5"/>
        <v/>
      </c>
      <c r="CP41" s="431"/>
      <c r="CQ41" s="430" t="str">
        <f>IF('各会計、関係団体の財政状況及び健全化判断比率'!BS14="","",'各会計、関係団体の財政状況及び健全化判断比率'!BS14)</f>
        <v/>
      </c>
      <c r="CR41" s="430"/>
      <c r="CS41" s="430"/>
      <c r="CT41" s="430"/>
      <c r="CU41" s="430"/>
      <c r="CV41" s="430"/>
      <c r="CW41" s="430"/>
      <c r="CX41" s="430"/>
      <c r="CY41" s="430"/>
      <c r="CZ41" s="430"/>
      <c r="DA41" s="430"/>
      <c r="DB41" s="430"/>
      <c r="DC41" s="430"/>
      <c r="DD41" s="430"/>
      <c r="DE41" s="430"/>
      <c r="DG41" s="432" t="str">
        <f>IF('各会計、関係団体の財政状況及び健全化判断比率'!BR14="","",'各会計、関係団体の財政状況及び健全化判断比率'!BR14)</f>
        <v/>
      </c>
      <c r="DH41" s="432"/>
      <c r="DI41" s="19"/>
    </row>
    <row r="42" spans="1:113" ht="32.25" customHeight="1" x14ac:dyDescent="0.15">
      <c r="B42" s="5"/>
      <c r="C42" s="431" t="str">
        <f t="shared" si="0"/>
        <v/>
      </c>
      <c r="D42" s="431"/>
      <c r="E42" s="430" t="str">
        <f>IF('各会計、関係団体の財政状況及び健全化判断比率'!B15="","",'各会計、関係団体の財政状況及び健全化判断比率'!B15)</f>
        <v/>
      </c>
      <c r="F42" s="430"/>
      <c r="G42" s="430"/>
      <c r="H42" s="430"/>
      <c r="I42" s="430"/>
      <c r="J42" s="430"/>
      <c r="K42" s="430"/>
      <c r="L42" s="430"/>
      <c r="M42" s="430"/>
      <c r="N42" s="430"/>
      <c r="O42" s="430"/>
      <c r="P42" s="430"/>
      <c r="Q42" s="430"/>
      <c r="R42" s="430"/>
      <c r="S42" s="430"/>
      <c r="T42" s="2"/>
      <c r="U42" s="431" t="str">
        <f t="shared" si="1"/>
        <v/>
      </c>
      <c r="V42" s="431"/>
      <c r="W42" s="430"/>
      <c r="X42" s="430"/>
      <c r="Y42" s="430"/>
      <c r="Z42" s="430"/>
      <c r="AA42" s="430"/>
      <c r="AB42" s="430"/>
      <c r="AC42" s="430"/>
      <c r="AD42" s="430"/>
      <c r="AE42" s="430"/>
      <c r="AF42" s="430"/>
      <c r="AG42" s="430"/>
      <c r="AH42" s="430"/>
      <c r="AI42" s="430"/>
      <c r="AJ42" s="430"/>
      <c r="AK42" s="430"/>
      <c r="AL42" s="2"/>
      <c r="AM42" s="431" t="str">
        <f t="shared" si="2"/>
        <v/>
      </c>
      <c r="AN42" s="431"/>
      <c r="AO42" s="430"/>
      <c r="AP42" s="430"/>
      <c r="AQ42" s="430"/>
      <c r="AR42" s="430"/>
      <c r="AS42" s="430"/>
      <c r="AT42" s="430"/>
      <c r="AU42" s="430"/>
      <c r="AV42" s="430"/>
      <c r="AW42" s="430"/>
      <c r="AX42" s="430"/>
      <c r="AY42" s="430"/>
      <c r="AZ42" s="430"/>
      <c r="BA42" s="430"/>
      <c r="BB42" s="430"/>
      <c r="BC42" s="430"/>
      <c r="BD42" s="2"/>
      <c r="BE42" s="431" t="str">
        <f t="shared" si="3"/>
        <v/>
      </c>
      <c r="BF42" s="431"/>
      <c r="BG42" s="430"/>
      <c r="BH42" s="430"/>
      <c r="BI42" s="430"/>
      <c r="BJ42" s="430"/>
      <c r="BK42" s="430"/>
      <c r="BL42" s="430"/>
      <c r="BM42" s="430"/>
      <c r="BN42" s="430"/>
      <c r="BO42" s="430"/>
      <c r="BP42" s="430"/>
      <c r="BQ42" s="430"/>
      <c r="BR42" s="430"/>
      <c r="BS42" s="430"/>
      <c r="BT42" s="430"/>
      <c r="BU42" s="430"/>
      <c r="BV42" s="2"/>
      <c r="BW42" s="431">
        <f t="shared" si="4"/>
        <v>16</v>
      </c>
      <c r="BX42" s="431"/>
      <c r="BY42" s="430" t="str">
        <f>IF('各会計、関係団体の財政状況及び健全化判断比率'!B76="","",'各会計、関係団体の財政状況及び健全化判断比率'!B76)</f>
        <v>京都地方税機構</v>
      </c>
      <c r="BZ42" s="430"/>
      <c r="CA42" s="430"/>
      <c r="CB42" s="430"/>
      <c r="CC42" s="430"/>
      <c r="CD42" s="430"/>
      <c r="CE42" s="430"/>
      <c r="CF42" s="430"/>
      <c r="CG42" s="430"/>
      <c r="CH42" s="430"/>
      <c r="CI42" s="430"/>
      <c r="CJ42" s="430"/>
      <c r="CK42" s="430"/>
      <c r="CL42" s="430"/>
      <c r="CM42" s="430"/>
      <c r="CN42" s="2"/>
      <c r="CO42" s="431" t="str">
        <f t="shared" si="5"/>
        <v/>
      </c>
      <c r="CP42" s="431"/>
      <c r="CQ42" s="430" t="str">
        <f>IF('各会計、関係団体の財政状況及び健全化判断比率'!BS15="","",'各会計、関係団体の財政状況及び健全化判断比率'!BS15)</f>
        <v/>
      </c>
      <c r="CR42" s="430"/>
      <c r="CS42" s="430"/>
      <c r="CT42" s="430"/>
      <c r="CU42" s="430"/>
      <c r="CV42" s="430"/>
      <c r="CW42" s="430"/>
      <c r="CX42" s="430"/>
      <c r="CY42" s="430"/>
      <c r="CZ42" s="430"/>
      <c r="DA42" s="430"/>
      <c r="DB42" s="430"/>
      <c r="DC42" s="430"/>
      <c r="DD42" s="430"/>
      <c r="DE42" s="430"/>
      <c r="DG42" s="432" t="str">
        <f>IF('各会計、関係団体の財政状況及び健全化判断比率'!BR15="","",'各会計、関係団体の財政状況及び健全化判断比率'!BR15)</f>
        <v/>
      </c>
      <c r="DH42" s="432"/>
      <c r="DI42" s="19"/>
    </row>
    <row r="43" spans="1:113" ht="32.25" customHeight="1" x14ac:dyDescent="0.15">
      <c r="B43" s="5"/>
      <c r="C43" s="431" t="str">
        <f t="shared" si="0"/>
        <v/>
      </c>
      <c r="D43" s="431"/>
      <c r="E43" s="430" t="str">
        <f>IF('各会計、関係団体の財政状況及び健全化判断比率'!B16="","",'各会計、関係団体の財政状況及び健全化判断比率'!B16)</f>
        <v/>
      </c>
      <c r="F43" s="430"/>
      <c r="G43" s="430"/>
      <c r="H43" s="430"/>
      <c r="I43" s="430"/>
      <c r="J43" s="430"/>
      <c r="K43" s="430"/>
      <c r="L43" s="430"/>
      <c r="M43" s="430"/>
      <c r="N43" s="430"/>
      <c r="O43" s="430"/>
      <c r="P43" s="430"/>
      <c r="Q43" s="430"/>
      <c r="R43" s="430"/>
      <c r="S43" s="430"/>
      <c r="T43" s="2"/>
      <c r="U43" s="431" t="str">
        <f t="shared" si="1"/>
        <v/>
      </c>
      <c r="V43" s="431"/>
      <c r="W43" s="430"/>
      <c r="X43" s="430"/>
      <c r="Y43" s="430"/>
      <c r="Z43" s="430"/>
      <c r="AA43" s="430"/>
      <c r="AB43" s="430"/>
      <c r="AC43" s="430"/>
      <c r="AD43" s="430"/>
      <c r="AE43" s="430"/>
      <c r="AF43" s="430"/>
      <c r="AG43" s="430"/>
      <c r="AH43" s="430"/>
      <c r="AI43" s="430"/>
      <c r="AJ43" s="430"/>
      <c r="AK43" s="430"/>
      <c r="AL43" s="2"/>
      <c r="AM43" s="431" t="str">
        <f t="shared" si="2"/>
        <v/>
      </c>
      <c r="AN43" s="431"/>
      <c r="AO43" s="430"/>
      <c r="AP43" s="430"/>
      <c r="AQ43" s="430"/>
      <c r="AR43" s="430"/>
      <c r="AS43" s="430"/>
      <c r="AT43" s="430"/>
      <c r="AU43" s="430"/>
      <c r="AV43" s="430"/>
      <c r="AW43" s="430"/>
      <c r="AX43" s="430"/>
      <c r="AY43" s="430"/>
      <c r="AZ43" s="430"/>
      <c r="BA43" s="430"/>
      <c r="BB43" s="430"/>
      <c r="BC43" s="430"/>
      <c r="BD43" s="2"/>
      <c r="BE43" s="431" t="str">
        <f t="shared" si="3"/>
        <v/>
      </c>
      <c r="BF43" s="431"/>
      <c r="BG43" s="430"/>
      <c r="BH43" s="430"/>
      <c r="BI43" s="430"/>
      <c r="BJ43" s="430"/>
      <c r="BK43" s="430"/>
      <c r="BL43" s="430"/>
      <c r="BM43" s="430"/>
      <c r="BN43" s="430"/>
      <c r="BO43" s="430"/>
      <c r="BP43" s="430"/>
      <c r="BQ43" s="430"/>
      <c r="BR43" s="430"/>
      <c r="BS43" s="430"/>
      <c r="BT43" s="430"/>
      <c r="BU43" s="430"/>
      <c r="BV43" s="2"/>
      <c r="BW43" s="431" t="str">
        <f t="shared" si="4"/>
        <v/>
      </c>
      <c r="BX43" s="431"/>
      <c r="BY43" s="430" t="str">
        <f>IF('各会計、関係団体の財政状況及び健全化判断比率'!B77="","",'各会計、関係団体の財政状況及び健全化判断比率'!B77)</f>
        <v/>
      </c>
      <c r="BZ43" s="430"/>
      <c r="CA43" s="430"/>
      <c r="CB43" s="430"/>
      <c r="CC43" s="430"/>
      <c r="CD43" s="430"/>
      <c r="CE43" s="430"/>
      <c r="CF43" s="430"/>
      <c r="CG43" s="430"/>
      <c r="CH43" s="430"/>
      <c r="CI43" s="430"/>
      <c r="CJ43" s="430"/>
      <c r="CK43" s="430"/>
      <c r="CL43" s="430"/>
      <c r="CM43" s="430"/>
      <c r="CN43" s="2"/>
      <c r="CO43" s="431" t="str">
        <f t="shared" si="5"/>
        <v/>
      </c>
      <c r="CP43" s="431"/>
      <c r="CQ43" s="430" t="str">
        <f>IF('各会計、関係団体の財政状況及び健全化判断比率'!BS16="","",'各会計、関係団体の財政状況及び健全化判断比率'!BS16)</f>
        <v/>
      </c>
      <c r="CR43" s="430"/>
      <c r="CS43" s="430"/>
      <c r="CT43" s="430"/>
      <c r="CU43" s="430"/>
      <c r="CV43" s="430"/>
      <c r="CW43" s="430"/>
      <c r="CX43" s="430"/>
      <c r="CY43" s="430"/>
      <c r="CZ43" s="430"/>
      <c r="DA43" s="430"/>
      <c r="DB43" s="430"/>
      <c r="DC43" s="430"/>
      <c r="DD43" s="430"/>
      <c r="DE43" s="430"/>
      <c r="DG43" s="432" t="str">
        <f>IF('各会計、関係団体の財政状況及び健全化判断比率'!BR16="","",'各会計、関係団体の財政状況及び健全化判断比率'!BR16)</f>
        <v/>
      </c>
      <c r="DH43" s="43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376" t="s">
        <v>283</v>
      </c>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6"/>
      <c r="AY46" s="376"/>
      <c r="AZ46" s="376"/>
      <c r="BA46" s="376"/>
      <c r="BB46" s="376"/>
      <c r="BC46" s="376"/>
      <c r="BD46" s="376"/>
      <c r="BE46" s="376"/>
      <c r="BF46" s="376"/>
      <c r="BG46" s="376"/>
      <c r="BH46" s="376"/>
      <c r="BI46" s="376"/>
      <c r="BJ46" s="376"/>
      <c r="BK46" s="376"/>
      <c r="BL46" s="376"/>
      <c r="BM46" s="376"/>
      <c r="BN46" s="376"/>
      <c r="BO46" s="376"/>
      <c r="BP46" s="376"/>
      <c r="BQ46" s="376"/>
      <c r="BR46" s="376"/>
      <c r="BS46" s="376"/>
      <c r="BT46" s="376"/>
      <c r="BU46" s="376"/>
      <c r="BV46" s="376"/>
      <c r="BW46" s="376"/>
      <c r="BX46" s="376"/>
      <c r="BY46" s="376"/>
      <c r="BZ46" s="376"/>
      <c r="CA46" s="376"/>
      <c r="CB46" s="376"/>
      <c r="CC46" s="376"/>
      <c r="CD46" s="376"/>
      <c r="CE46" s="376"/>
      <c r="CF46" s="376"/>
      <c r="CG46" s="376"/>
      <c r="CH46" s="376"/>
      <c r="CI46" s="376"/>
      <c r="CJ46" s="376"/>
      <c r="CK46" s="376"/>
      <c r="CL46" s="376"/>
      <c r="CM46" s="376"/>
      <c r="CN46" s="376"/>
      <c r="CO46" s="376"/>
      <c r="CP46" s="376"/>
      <c r="CQ46" s="376"/>
      <c r="CR46" s="376"/>
      <c r="CS46" s="376"/>
      <c r="CT46" s="376"/>
      <c r="CU46" s="376"/>
      <c r="CV46" s="376"/>
      <c r="CW46" s="376"/>
      <c r="CX46" s="376"/>
      <c r="CY46" s="376"/>
      <c r="CZ46" s="376"/>
      <c r="DA46" s="376"/>
      <c r="DB46" s="376"/>
      <c r="DC46" s="376"/>
      <c r="DD46" s="376"/>
      <c r="DE46" s="376"/>
      <c r="DF46" s="376"/>
      <c r="DG46" s="376"/>
      <c r="DH46" s="376"/>
      <c r="DI46" s="376"/>
    </row>
    <row r="47" spans="1:113" x14ac:dyDescent="0.15">
      <c r="E47" s="376" t="s">
        <v>285</v>
      </c>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76"/>
      <c r="AY47" s="376"/>
      <c r="AZ47" s="376"/>
      <c r="BA47" s="376"/>
      <c r="BB47" s="376"/>
      <c r="BC47" s="376"/>
      <c r="BD47" s="376"/>
      <c r="BE47" s="376"/>
      <c r="BF47" s="376"/>
      <c r="BG47" s="376"/>
      <c r="BH47" s="376"/>
      <c r="BI47" s="376"/>
      <c r="BJ47" s="376"/>
      <c r="BK47" s="376"/>
      <c r="BL47" s="376"/>
      <c r="BM47" s="376"/>
      <c r="BN47" s="376"/>
      <c r="BO47" s="376"/>
      <c r="BP47" s="376"/>
      <c r="BQ47" s="376"/>
      <c r="BR47" s="376"/>
      <c r="BS47" s="376"/>
      <c r="BT47" s="376"/>
      <c r="BU47" s="376"/>
      <c r="BV47" s="376"/>
      <c r="BW47" s="376"/>
      <c r="BX47" s="376"/>
      <c r="BY47" s="376"/>
      <c r="BZ47" s="376"/>
      <c r="CA47" s="376"/>
      <c r="CB47" s="376"/>
      <c r="CC47" s="376"/>
      <c r="CD47" s="376"/>
      <c r="CE47" s="376"/>
      <c r="CF47" s="376"/>
      <c r="CG47" s="376"/>
      <c r="CH47" s="376"/>
      <c r="CI47" s="376"/>
      <c r="CJ47" s="376"/>
      <c r="CK47" s="376"/>
      <c r="CL47" s="376"/>
      <c r="CM47" s="376"/>
      <c r="CN47" s="376"/>
      <c r="CO47" s="376"/>
      <c r="CP47" s="376"/>
      <c r="CQ47" s="376"/>
      <c r="CR47" s="376"/>
      <c r="CS47" s="376"/>
      <c r="CT47" s="376"/>
      <c r="CU47" s="376"/>
      <c r="CV47" s="376"/>
      <c r="CW47" s="376"/>
      <c r="CX47" s="376"/>
      <c r="CY47" s="376"/>
      <c r="CZ47" s="376"/>
      <c r="DA47" s="376"/>
      <c r="DB47" s="376"/>
      <c r="DC47" s="376"/>
      <c r="DD47" s="376"/>
      <c r="DE47" s="376"/>
      <c r="DF47" s="376"/>
      <c r="DG47" s="376"/>
      <c r="DH47" s="376"/>
      <c r="DI47" s="376"/>
    </row>
    <row r="48" spans="1:113" x14ac:dyDescent="0.15">
      <c r="E48" s="376" t="s">
        <v>287</v>
      </c>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6"/>
      <c r="BK48" s="376"/>
      <c r="BL48" s="376"/>
      <c r="BM48" s="376"/>
      <c r="BN48" s="376"/>
      <c r="BO48" s="376"/>
      <c r="BP48" s="376"/>
      <c r="BQ48" s="376"/>
      <c r="BR48" s="376"/>
      <c r="BS48" s="376"/>
      <c r="BT48" s="376"/>
      <c r="BU48" s="376"/>
      <c r="BV48" s="376"/>
      <c r="BW48" s="376"/>
      <c r="BX48" s="376"/>
      <c r="BY48" s="376"/>
      <c r="BZ48" s="376"/>
      <c r="CA48" s="376"/>
      <c r="CB48" s="376"/>
      <c r="CC48" s="376"/>
      <c r="CD48" s="376"/>
      <c r="CE48" s="376"/>
      <c r="CF48" s="376"/>
      <c r="CG48" s="376"/>
      <c r="CH48" s="376"/>
      <c r="CI48" s="376"/>
      <c r="CJ48" s="376"/>
      <c r="CK48" s="376"/>
      <c r="CL48" s="376"/>
      <c r="CM48" s="376"/>
      <c r="CN48" s="376"/>
      <c r="CO48" s="376"/>
      <c r="CP48" s="376"/>
      <c r="CQ48" s="376"/>
      <c r="CR48" s="376"/>
      <c r="CS48" s="376"/>
      <c r="CT48" s="376"/>
      <c r="CU48" s="376"/>
      <c r="CV48" s="376"/>
      <c r="CW48" s="376"/>
      <c r="CX48" s="376"/>
      <c r="CY48" s="376"/>
      <c r="CZ48" s="376"/>
      <c r="DA48" s="376"/>
      <c r="DB48" s="376"/>
      <c r="DC48" s="376"/>
      <c r="DD48" s="376"/>
      <c r="DE48" s="376"/>
      <c r="DF48" s="376"/>
      <c r="DG48" s="376"/>
      <c r="DH48" s="376"/>
      <c r="DI48" s="376"/>
    </row>
    <row r="49" spans="5:113" x14ac:dyDescent="0.15">
      <c r="E49" s="376" t="s">
        <v>288</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15">
      <c r="E50" s="376" t="s">
        <v>197</v>
      </c>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c r="BB50" s="376"/>
      <c r="BC50" s="376"/>
      <c r="BD50" s="376"/>
      <c r="BE50" s="376"/>
      <c r="BF50" s="376"/>
      <c r="BG50" s="376"/>
      <c r="BH50" s="376"/>
      <c r="BI50" s="376"/>
      <c r="BJ50" s="376"/>
      <c r="BK50" s="376"/>
      <c r="BL50" s="376"/>
      <c r="BM50" s="376"/>
      <c r="BN50" s="376"/>
      <c r="BO50" s="376"/>
      <c r="BP50" s="376"/>
      <c r="BQ50" s="376"/>
      <c r="BR50" s="376"/>
      <c r="BS50" s="376"/>
      <c r="BT50" s="376"/>
      <c r="BU50" s="376"/>
      <c r="BV50" s="376"/>
      <c r="BW50" s="376"/>
      <c r="BX50" s="376"/>
      <c r="BY50" s="376"/>
      <c r="BZ50" s="376"/>
      <c r="CA50" s="376"/>
      <c r="CB50" s="376"/>
      <c r="CC50" s="376"/>
      <c r="CD50" s="376"/>
      <c r="CE50" s="376"/>
      <c r="CF50" s="376"/>
      <c r="CG50" s="376"/>
      <c r="CH50" s="376"/>
      <c r="CI50" s="376"/>
      <c r="CJ50" s="376"/>
      <c r="CK50" s="376"/>
      <c r="CL50" s="376"/>
      <c r="CM50" s="376"/>
      <c r="CN50" s="376"/>
      <c r="CO50" s="376"/>
      <c r="CP50" s="376"/>
      <c r="CQ50" s="376"/>
      <c r="CR50" s="376"/>
      <c r="CS50" s="376"/>
      <c r="CT50" s="376"/>
      <c r="CU50" s="376"/>
      <c r="CV50" s="376"/>
      <c r="CW50" s="376"/>
      <c r="CX50" s="376"/>
      <c r="CY50" s="376"/>
      <c r="CZ50" s="376"/>
      <c r="DA50" s="376"/>
      <c r="DB50" s="376"/>
      <c r="DC50" s="376"/>
      <c r="DD50" s="376"/>
      <c r="DE50" s="376"/>
      <c r="DF50" s="376"/>
      <c r="DG50" s="376"/>
      <c r="DH50" s="376"/>
      <c r="DI50" s="376"/>
    </row>
    <row r="51" spans="5:113" x14ac:dyDescent="0.15">
      <c r="E51" s="376" t="s">
        <v>291</v>
      </c>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376"/>
      <c r="AI51" s="376"/>
      <c r="AJ51" s="376"/>
      <c r="AK51" s="376"/>
      <c r="AL51" s="376"/>
      <c r="AM51" s="376"/>
      <c r="AN51" s="376"/>
      <c r="AO51" s="376"/>
      <c r="AP51" s="376"/>
      <c r="AQ51" s="376"/>
      <c r="AR51" s="376"/>
      <c r="AS51" s="376"/>
      <c r="AT51" s="376"/>
      <c r="AU51" s="376"/>
      <c r="AV51" s="376"/>
      <c r="AW51" s="376"/>
      <c r="AX51" s="376"/>
      <c r="AY51" s="376"/>
      <c r="AZ51" s="376"/>
      <c r="BA51" s="376"/>
      <c r="BB51" s="376"/>
      <c r="BC51" s="376"/>
      <c r="BD51" s="376"/>
      <c r="BE51" s="376"/>
      <c r="BF51" s="376"/>
      <c r="BG51" s="376"/>
      <c r="BH51" s="376"/>
      <c r="BI51" s="376"/>
      <c r="BJ51" s="376"/>
      <c r="BK51" s="376"/>
      <c r="BL51" s="376"/>
      <c r="BM51" s="376"/>
      <c r="BN51" s="376"/>
      <c r="BO51" s="376"/>
      <c r="BP51" s="376"/>
      <c r="BQ51" s="376"/>
      <c r="BR51" s="376"/>
      <c r="BS51" s="376"/>
      <c r="BT51" s="376"/>
      <c r="BU51" s="376"/>
      <c r="BV51" s="376"/>
      <c r="BW51" s="376"/>
      <c r="BX51" s="376"/>
      <c r="BY51" s="376"/>
      <c r="BZ51" s="376"/>
      <c r="CA51" s="376"/>
      <c r="CB51" s="376"/>
      <c r="CC51" s="376"/>
      <c r="CD51" s="376"/>
      <c r="CE51" s="376"/>
      <c r="CF51" s="376"/>
      <c r="CG51" s="376"/>
      <c r="CH51" s="376"/>
      <c r="CI51" s="376"/>
      <c r="CJ51" s="376"/>
      <c r="CK51" s="376"/>
      <c r="CL51" s="376"/>
      <c r="CM51" s="376"/>
      <c r="CN51" s="376"/>
      <c r="CO51" s="376"/>
      <c r="CP51" s="376"/>
      <c r="CQ51" s="376"/>
      <c r="CR51" s="376"/>
      <c r="CS51" s="376"/>
      <c r="CT51" s="376"/>
      <c r="CU51" s="376"/>
      <c r="CV51" s="376"/>
      <c r="CW51" s="376"/>
      <c r="CX51" s="376"/>
      <c r="CY51" s="376"/>
      <c r="CZ51" s="376"/>
      <c r="DA51" s="376"/>
      <c r="DB51" s="376"/>
      <c r="DC51" s="376"/>
      <c r="DD51" s="376"/>
      <c r="DE51" s="376"/>
      <c r="DF51" s="376"/>
      <c r="DG51" s="376"/>
      <c r="DH51" s="376"/>
      <c r="DI51" s="376"/>
    </row>
    <row r="52" spans="5:113" x14ac:dyDescent="0.15">
      <c r="E52" s="376" t="s">
        <v>293</v>
      </c>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376"/>
      <c r="AF52" s="376"/>
      <c r="AG52" s="376"/>
      <c r="AH52" s="376"/>
      <c r="AI52" s="376"/>
      <c r="AJ52" s="376"/>
      <c r="AK52" s="376"/>
      <c r="AL52" s="376"/>
      <c r="AM52" s="376"/>
      <c r="AN52" s="376"/>
      <c r="AO52" s="376"/>
      <c r="AP52" s="376"/>
      <c r="AQ52" s="376"/>
      <c r="AR52" s="376"/>
      <c r="AS52" s="376"/>
      <c r="AT52" s="376"/>
      <c r="AU52" s="376"/>
      <c r="AV52" s="376"/>
      <c r="AW52" s="376"/>
      <c r="AX52" s="376"/>
      <c r="AY52" s="376"/>
      <c r="AZ52" s="376"/>
      <c r="BA52" s="376"/>
      <c r="BB52" s="376"/>
      <c r="BC52" s="376"/>
      <c r="BD52" s="376"/>
      <c r="BE52" s="376"/>
      <c r="BF52" s="376"/>
      <c r="BG52" s="376"/>
      <c r="BH52" s="376"/>
      <c r="BI52" s="376"/>
      <c r="BJ52" s="376"/>
      <c r="BK52" s="376"/>
      <c r="BL52" s="376"/>
      <c r="BM52" s="376"/>
      <c r="BN52" s="376"/>
      <c r="BO52" s="376"/>
      <c r="BP52" s="376"/>
      <c r="BQ52" s="376"/>
      <c r="BR52" s="376"/>
      <c r="BS52" s="376"/>
      <c r="BT52" s="376"/>
      <c r="BU52" s="376"/>
      <c r="BV52" s="376"/>
      <c r="BW52" s="376"/>
      <c r="BX52" s="376"/>
      <c r="BY52" s="376"/>
      <c r="BZ52" s="376"/>
      <c r="CA52" s="376"/>
      <c r="CB52" s="376"/>
      <c r="CC52" s="376"/>
      <c r="CD52" s="376"/>
      <c r="CE52" s="376"/>
      <c r="CF52" s="376"/>
      <c r="CG52" s="376"/>
      <c r="CH52" s="376"/>
      <c r="CI52" s="376"/>
      <c r="CJ52" s="376"/>
      <c r="CK52" s="376"/>
      <c r="CL52" s="376"/>
      <c r="CM52" s="376"/>
      <c r="CN52" s="376"/>
      <c r="CO52" s="376"/>
      <c r="CP52" s="376"/>
      <c r="CQ52" s="376"/>
      <c r="CR52" s="376"/>
      <c r="CS52" s="376"/>
      <c r="CT52" s="376"/>
      <c r="CU52" s="376"/>
      <c r="CV52" s="376"/>
      <c r="CW52" s="376"/>
      <c r="CX52" s="376"/>
      <c r="CY52" s="376"/>
      <c r="CZ52" s="376"/>
      <c r="DA52" s="376"/>
      <c r="DB52" s="376"/>
      <c r="DC52" s="376"/>
      <c r="DD52" s="376"/>
      <c r="DE52" s="376"/>
      <c r="DF52" s="376"/>
      <c r="DG52" s="376"/>
      <c r="DH52" s="376"/>
      <c r="DI52" s="376"/>
    </row>
    <row r="53" spans="5:113" x14ac:dyDescent="0.15">
      <c r="E53" s="376" t="s">
        <v>294</v>
      </c>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6"/>
      <c r="AK53" s="376"/>
      <c r="AL53" s="376"/>
      <c r="AM53" s="376"/>
      <c r="AN53" s="376"/>
      <c r="AO53" s="376"/>
      <c r="AP53" s="376"/>
      <c r="AQ53" s="376"/>
      <c r="AR53" s="376"/>
      <c r="AS53" s="376"/>
      <c r="AT53" s="376"/>
      <c r="AU53" s="376"/>
      <c r="AV53" s="376"/>
      <c r="AW53" s="376"/>
      <c r="AX53" s="376"/>
      <c r="AY53" s="376"/>
      <c r="AZ53" s="376"/>
      <c r="BA53" s="376"/>
      <c r="BB53" s="376"/>
      <c r="BC53" s="376"/>
      <c r="BD53" s="376"/>
      <c r="BE53" s="376"/>
      <c r="BF53" s="376"/>
      <c r="BG53" s="376"/>
      <c r="BH53" s="376"/>
      <c r="BI53" s="376"/>
      <c r="BJ53" s="376"/>
      <c r="BK53" s="376"/>
      <c r="BL53" s="376"/>
      <c r="BM53" s="376"/>
      <c r="BN53" s="376"/>
      <c r="BO53" s="376"/>
      <c r="BP53" s="376"/>
      <c r="BQ53" s="376"/>
      <c r="BR53" s="376"/>
      <c r="BS53" s="376"/>
      <c r="BT53" s="376"/>
      <c r="BU53" s="376"/>
      <c r="BV53" s="376"/>
      <c r="BW53" s="376"/>
      <c r="BX53" s="376"/>
      <c r="BY53" s="376"/>
      <c r="BZ53" s="376"/>
      <c r="CA53" s="376"/>
      <c r="CB53" s="376"/>
      <c r="CC53" s="376"/>
      <c r="CD53" s="376"/>
      <c r="CE53" s="376"/>
      <c r="CF53" s="376"/>
      <c r="CG53" s="376"/>
      <c r="CH53" s="376"/>
      <c r="CI53" s="376"/>
      <c r="CJ53" s="376"/>
      <c r="CK53" s="376"/>
      <c r="CL53" s="376"/>
      <c r="CM53" s="376"/>
      <c r="CN53" s="376"/>
      <c r="CO53" s="376"/>
      <c r="CP53" s="376"/>
      <c r="CQ53" s="376"/>
      <c r="CR53" s="376"/>
      <c r="CS53" s="376"/>
      <c r="CT53" s="376"/>
      <c r="CU53" s="376"/>
      <c r="CV53" s="376"/>
      <c r="CW53" s="376"/>
      <c r="CX53" s="376"/>
      <c r="CY53" s="376"/>
      <c r="CZ53" s="376"/>
      <c r="DA53" s="376"/>
      <c r="DB53" s="376"/>
      <c r="DC53" s="376"/>
      <c r="DD53" s="376"/>
      <c r="DE53" s="376"/>
      <c r="DF53" s="376"/>
      <c r="DG53" s="376"/>
      <c r="DH53" s="376"/>
      <c r="DI53" s="376"/>
    </row>
    <row r="54" spans="5:113" x14ac:dyDescent="0.15"/>
    <row r="55" spans="5:113" x14ac:dyDescent="0.15"/>
    <row r="56" spans="5:113" x14ac:dyDescent="0.15"/>
  </sheetData>
  <sheetProtection algorithmName="SHA-512" hashValue="9dburI1cER6R56ws5sVy/CCKM//jmqPXdpFr8NC4BWPD5e41j9I4yZwNKHjzQSLxS6V5ZRBQZBuMuWEzD7XB5w==" saltValue="u3hT94iVTO89q5/kPCjbK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17</v>
      </c>
      <c r="F33" s="195" t="s">
        <v>526</v>
      </c>
      <c r="G33" s="199" t="s">
        <v>527</v>
      </c>
      <c r="H33" s="199" t="s">
        <v>528</v>
      </c>
      <c r="I33" s="199" t="s">
        <v>529</v>
      </c>
      <c r="J33" s="203" t="s">
        <v>251</v>
      </c>
      <c r="K33" s="185"/>
      <c r="L33" s="185"/>
      <c r="M33" s="185"/>
      <c r="N33" s="185"/>
      <c r="O33" s="185"/>
      <c r="P33" s="185"/>
    </row>
    <row r="34" spans="1:16" ht="39" customHeight="1" x14ac:dyDescent="0.15">
      <c r="A34" s="185"/>
      <c r="B34" s="187"/>
      <c r="C34" s="1023" t="s">
        <v>345</v>
      </c>
      <c r="D34" s="1023"/>
      <c r="E34" s="1024"/>
      <c r="F34" s="196">
        <v>4.97</v>
      </c>
      <c r="G34" s="200">
        <v>5.44</v>
      </c>
      <c r="H34" s="200">
        <v>7.91</v>
      </c>
      <c r="I34" s="200">
        <v>8.51</v>
      </c>
      <c r="J34" s="204">
        <v>9.35</v>
      </c>
      <c r="K34" s="185"/>
      <c r="L34" s="185"/>
      <c r="M34" s="185"/>
      <c r="N34" s="185"/>
      <c r="O34" s="185"/>
      <c r="P34" s="185"/>
    </row>
    <row r="35" spans="1:16" ht="39" customHeight="1" x14ac:dyDescent="0.15">
      <c r="A35" s="185"/>
      <c r="B35" s="188"/>
      <c r="C35" s="1019" t="s">
        <v>450</v>
      </c>
      <c r="D35" s="1019"/>
      <c r="E35" s="1020"/>
      <c r="F35" s="197">
        <v>6.73</v>
      </c>
      <c r="G35" s="201">
        <v>5.67</v>
      </c>
      <c r="H35" s="201">
        <v>8.0399999999999991</v>
      </c>
      <c r="I35" s="201">
        <v>7.1</v>
      </c>
      <c r="J35" s="205">
        <v>6.91</v>
      </c>
      <c r="K35" s="185"/>
      <c r="L35" s="185"/>
      <c r="M35" s="185"/>
      <c r="N35" s="185"/>
      <c r="O35" s="185"/>
      <c r="P35" s="185"/>
    </row>
    <row r="36" spans="1:16" ht="39" customHeight="1" x14ac:dyDescent="0.15">
      <c r="A36" s="185"/>
      <c r="B36" s="188"/>
      <c r="C36" s="1019" t="s">
        <v>462</v>
      </c>
      <c r="D36" s="1019"/>
      <c r="E36" s="1020"/>
      <c r="F36" s="197">
        <v>10.51</v>
      </c>
      <c r="G36" s="201">
        <v>9.23</v>
      </c>
      <c r="H36" s="201">
        <v>9.16</v>
      </c>
      <c r="I36" s="201">
        <v>7.46</v>
      </c>
      <c r="J36" s="205">
        <v>6.31</v>
      </c>
      <c r="K36" s="185"/>
      <c r="L36" s="185"/>
      <c r="M36" s="185"/>
      <c r="N36" s="185"/>
      <c r="O36" s="185"/>
      <c r="P36" s="185"/>
    </row>
    <row r="37" spans="1:16" ht="39" customHeight="1" x14ac:dyDescent="0.15">
      <c r="A37" s="185"/>
      <c r="B37" s="188"/>
      <c r="C37" s="1019" t="s">
        <v>206</v>
      </c>
      <c r="D37" s="1019"/>
      <c r="E37" s="1020"/>
      <c r="F37" s="197">
        <v>1.05</v>
      </c>
      <c r="G37" s="201">
        <v>1.03</v>
      </c>
      <c r="H37" s="201">
        <v>1.89</v>
      </c>
      <c r="I37" s="201">
        <v>1.86</v>
      </c>
      <c r="J37" s="205">
        <v>1.38</v>
      </c>
      <c r="K37" s="185"/>
      <c r="L37" s="185"/>
      <c r="M37" s="185"/>
      <c r="N37" s="185"/>
      <c r="O37" s="185"/>
      <c r="P37" s="185"/>
    </row>
    <row r="38" spans="1:16" ht="39" customHeight="1" x14ac:dyDescent="0.15">
      <c r="A38" s="185"/>
      <c r="B38" s="188"/>
      <c r="C38" s="1019" t="s">
        <v>459</v>
      </c>
      <c r="D38" s="1019"/>
      <c r="E38" s="1020"/>
      <c r="F38" s="197">
        <v>1.07</v>
      </c>
      <c r="G38" s="201">
        <v>0.22</v>
      </c>
      <c r="H38" s="201">
        <v>0.88</v>
      </c>
      <c r="I38" s="201">
        <v>0.21</v>
      </c>
      <c r="J38" s="205">
        <v>0.34</v>
      </c>
      <c r="K38" s="185"/>
      <c r="L38" s="185"/>
      <c r="M38" s="185"/>
      <c r="N38" s="185"/>
      <c r="O38" s="185"/>
      <c r="P38" s="185"/>
    </row>
    <row r="39" spans="1:16" ht="39" customHeight="1" x14ac:dyDescent="0.15">
      <c r="A39" s="185"/>
      <c r="B39" s="188"/>
      <c r="C39" s="1019" t="s">
        <v>225</v>
      </c>
      <c r="D39" s="1019"/>
      <c r="E39" s="1020"/>
      <c r="F39" s="197">
        <v>0.25</v>
      </c>
      <c r="G39" s="201">
        <v>0.25</v>
      </c>
      <c r="H39" s="201">
        <v>0.28000000000000003</v>
      </c>
      <c r="I39" s="201">
        <v>0.27</v>
      </c>
      <c r="J39" s="205">
        <v>0.28999999999999998</v>
      </c>
      <c r="K39" s="185"/>
      <c r="L39" s="185"/>
      <c r="M39" s="185"/>
      <c r="N39" s="185"/>
      <c r="O39" s="185"/>
      <c r="P39" s="185"/>
    </row>
    <row r="40" spans="1:16" ht="39" customHeight="1" x14ac:dyDescent="0.15">
      <c r="A40" s="185"/>
      <c r="B40" s="188"/>
      <c r="C40" s="1019" t="s">
        <v>460</v>
      </c>
      <c r="D40" s="1019"/>
      <c r="E40" s="1020"/>
      <c r="F40" s="197" t="s">
        <v>200</v>
      </c>
      <c r="G40" s="201" t="s">
        <v>200</v>
      </c>
      <c r="H40" s="201" t="s">
        <v>200</v>
      </c>
      <c r="I40" s="201">
        <v>0.04</v>
      </c>
      <c r="J40" s="205">
        <v>0.1</v>
      </c>
      <c r="K40" s="185"/>
      <c r="L40" s="185"/>
      <c r="M40" s="185"/>
      <c r="N40" s="185"/>
      <c r="O40" s="185"/>
      <c r="P40" s="185"/>
    </row>
    <row r="41" spans="1:16" ht="39" customHeight="1" x14ac:dyDescent="0.15">
      <c r="A41" s="185"/>
      <c r="B41" s="188"/>
      <c r="C41" s="1019"/>
      <c r="D41" s="1019"/>
      <c r="E41" s="1020"/>
      <c r="F41" s="197"/>
      <c r="G41" s="201"/>
      <c r="H41" s="201"/>
      <c r="I41" s="201"/>
      <c r="J41" s="205"/>
      <c r="K41" s="185"/>
      <c r="L41" s="185"/>
      <c r="M41" s="185"/>
      <c r="N41" s="185"/>
      <c r="O41" s="185"/>
      <c r="P41" s="185"/>
    </row>
    <row r="42" spans="1:16" ht="39" customHeight="1" x14ac:dyDescent="0.15">
      <c r="A42" s="185"/>
      <c r="B42" s="189"/>
      <c r="C42" s="1019" t="s">
        <v>530</v>
      </c>
      <c r="D42" s="1019"/>
      <c r="E42" s="1020"/>
      <c r="F42" s="197" t="s">
        <v>200</v>
      </c>
      <c r="G42" s="201" t="s">
        <v>200</v>
      </c>
      <c r="H42" s="201" t="s">
        <v>200</v>
      </c>
      <c r="I42" s="201" t="s">
        <v>200</v>
      </c>
      <c r="J42" s="205" t="s">
        <v>200</v>
      </c>
      <c r="K42" s="185"/>
      <c r="L42" s="185"/>
      <c r="M42" s="185"/>
      <c r="N42" s="185"/>
      <c r="O42" s="185"/>
      <c r="P42" s="185"/>
    </row>
    <row r="43" spans="1:16" ht="39" customHeight="1" x14ac:dyDescent="0.15">
      <c r="A43" s="185"/>
      <c r="B43" s="190"/>
      <c r="C43" s="1021" t="s">
        <v>485</v>
      </c>
      <c r="D43" s="1021"/>
      <c r="E43" s="1022"/>
      <c r="F43" s="198" t="s">
        <v>200</v>
      </c>
      <c r="G43" s="202" t="s">
        <v>200</v>
      </c>
      <c r="H43" s="202" t="s">
        <v>200</v>
      </c>
      <c r="I43" s="202" t="s">
        <v>200</v>
      </c>
      <c r="J43" s="206" t="s">
        <v>200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7cwI7xkeFzB9cmXn9f9EdSiDJfjjqd9nLiWISr/xT9VdN3/xCPzDuC5fGSociKBeNF+A3qpSiPWCBc3x/2F1Jw==" saltValue="jyHT+yzu796G98nRzUOF6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23</v>
      </c>
      <c r="C44" s="213"/>
      <c r="D44" s="213"/>
      <c r="E44" s="221"/>
      <c r="F44" s="221"/>
      <c r="G44" s="221"/>
      <c r="H44" s="221"/>
      <c r="I44" s="221"/>
      <c r="J44" s="224" t="s">
        <v>17</v>
      </c>
      <c r="K44" s="226" t="s">
        <v>526</v>
      </c>
      <c r="L44" s="235" t="s">
        <v>527</v>
      </c>
      <c r="M44" s="235" t="s">
        <v>528</v>
      </c>
      <c r="N44" s="235" t="s">
        <v>529</v>
      </c>
      <c r="O44" s="244" t="s">
        <v>251</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362</v>
      </c>
      <c r="L45" s="236">
        <v>354</v>
      </c>
      <c r="M45" s="236">
        <v>419</v>
      </c>
      <c r="N45" s="236">
        <v>436</v>
      </c>
      <c r="O45" s="245">
        <v>414</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200</v>
      </c>
      <c r="L46" s="237" t="s">
        <v>200</v>
      </c>
      <c r="M46" s="237" t="s">
        <v>200</v>
      </c>
      <c r="N46" s="237" t="s">
        <v>200</v>
      </c>
      <c r="O46" s="246" t="s">
        <v>200</v>
      </c>
      <c r="P46" s="85"/>
      <c r="Q46" s="85"/>
      <c r="R46" s="85"/>
      <c r="S46" s="85"/>
      <c r="T46" s="85"/>
      <c r="U46" s="85"/>
    </row>
    <row r="47" spans="1:21" ht="30.75" customHeight="1" x14ac:dyDescent="0.15">
      <c r="A47" s="85"/>
      <c r="B47" s="1042"/>
      <c r="C47" s="1043"/>
      <c r="D47" s="217"/>
      <c r="E47" s="1046" t="s">
        <v>31</v>
      </c>
      <c r="F47" s="1046"/>
      <c r="G47" s="1046"/>
      <c r="H47" s="1046"/>
      <c r="I47" s="1046"/>
      <c r="J47" s="1047"/>
      <c r="K47" s="228" t="s">
        <v>200</v>
      </c>
      <c r="L47" s="237" t="s">
        <v>200</v>
      </c>
      <c r="M47" s="237" t="s">
        <v>200</v>
      </c>
      <c r="N47" s="237" t="s">
        <v>200</v>
      </c>
      <c r="O47" s="246" t="s">
        <v>200</v>
      </c>
      <c r="P47" s="85"/>
      <c r="Q47" s="85"/>
      <c r="R47" s="85"/>
      <c r="S47" s="85"/>
      <c r="T47" s="85"/>
      <c r="U47" s="85"/>
    </row>
    <row r="48" spans="1:21" ht="30.75" customHeight="1" x14ac:dyDescent="0.15">
      <c r="A48" s="85"/>
      <c r="B48" s="1042"/>
      <c r="C48" s="1043"/>
      <c r="D48" s="217"/>
      <c r="E48" s="1046" t="s">
        <v>37</v>
      </c>
      <c r="F48" s="1046"/>
      <c r="G48" s="1046"/>
      <c r="H48" s="1046"/>
      <c r="I48" s="1046"/>
      <c r="J48" s="1047"/>
      <c r="K48" s="228">
        <v>34</v>
      </c>
      <c r="L48" s="237">
        <v>32</v>
      </c>
      <c r="M48" s="237">
        <v>24</v>
      </c>
      <c r="N48" s="237">
        <v>92</v>
      </c>
      <c r="O48" s="246">
        <v>93</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27</v>
      </c>
      <c r="L49" s="237">
        <v>41</v>
      </c>
      <c r="M49" s="237">
        <v>32</v>
      </c>
      <c r="N49" s="237">
        <v>33</v>
      </c>
      <c r="O49" s="246">
        <v>33</v>
      </c>
      <c r="P49" s="85"/>
      <c r="Q49" s="85"/>
      <c r="R49" s="85"/>
      <c r="S49" s="85"/>
      <c r="T49" s="85"/>
      <c r="U49" s="85"/>
    </row>
    <row r="50" spans="1:21" ht="30.75" customHeight="1" x14ac:dyDescent="0.15">
      <c r="A50" s="85"/>
      <c r="B50" s="1042"/>
      <c r="C50" s="1043"/>
      <c r="D50" s="217"/>
      <c r="E50" s="1046" t="s">
        <v>39</v>
      </c>
      <c r="F50" s="1046"/>
      <c r="G50" s="1046"/>
      <c r="H50" s="1046"/>
      <c r="I50" s="1046"/>
      <c r="J50" s="1047"/>
      <c r="K50" s="228" t="s">
        <v>200</v>
      </c>
      <c r="L50" s="237" t="s">
        <v>200</v>
      </c>
      <c r="M50" s="237" t="s">
        <v>200</v>
      </c>
      <c r="N50" s="237" t="s">
        <v>200</v>
      </c>
      <c r="O50" s="246" t="s">
        <v>200</v>
      </c>
      <c r="P50" s="85"/>
      <c r="Q50" s="85"/>
      <c r="R50" s="85"/>
      <c r="S50" s="85"/>
      <c r="T50" s="85"/>
      <c r="U50" s="85"/>
    </row>
    <row r="51" spans="1:21" ht="30.75" customHeight="1" x14ac:dyDescent="0.15">
      <c r="A51" s="85"/>
      <c r="B51" s="1044"/>
      <c r="C51" s="1045"/>
      <c r="D51" s="218"/>
      <c r="E51" s="1046" t="s">
        <v>44</v>
      </c>
      <c r="F51" s="1046"/>
      <c r="G51" s="1046"/>
      <c r="H51" s="1046"/>
      <c r="I51" s="1046"/>
      <c r="J51" s="1047"/>
      <c r="K51" s="228" t="s">
        <v>200</v>
      </c>
      <c r="L51" s="237" t="s">
        <v>200</v>
      </c>
      <c r="M51" s="237" t="s">
        <v>200</v>
      </c>
      <c r="N51" s="237" t="s">
        <v>200</v>
      </c>
      <c r="O51" s="246" t="s">
        <v>200</v>
      </c>
      <c r="P51" s="85"/>
      <c r="Q51" s="85"/>
      <c r="R51" s="85"/>
      <c r="S51" s="85"/>
      <c r="T51" s="85"/>
      <c r="U51" s="85"/>
    </row>
    <row r="52" spans="1:21" ht="30.75" customHeight="1" x14ac:dyDescent="0.15">
      <c r="A52" s="85"/>
      <c r="B52" s="1048" t="s">
        <v>46</v>
      </c>
      <c r="C52" s="1049"/>
      <c r="D52" s="218"/>
      <c r="E52" s="1046" t="s">
        <v>47</v>
      </c>
      <c r="F52" s="1046"/>
      <c r="G52" s="1046"/>
      <c r="H52" s="1046"/>
      <c r="I52" s="1046"/>
      <c r="J52" s="1047"/>
      <c r="K52" s="228">
        <v>489</v>
      </c>
      <c r="L52" s="237">
        <v>471</v>
      </c>
      <c r="M52" s="237">
        <v>442</v>
      </c>
      <c r="N52" s="237">
        <v>500</v>
      </c>
      <c r="O52" s="246">
        <v>465</v>
      </c>
      <c r="P52" s="85"/>
      <c r="Q52" s="85"/>
      <c r="R52" s="85"/>
      <c r="S52" s="85"/>
      <c r="T52" s="85"/>
      <c r="U52" s="85"/>
    </row>
    <row r="53" spans="1:21" ht="30.75" customHeight="1" x14ac:dyDescent="0.15">
      <c r="A53" s="85"/>
      <c r="B53" s="1050" t="s">
        <v>48</v>
      </c>
      <c r="C53" s="1051"/>
      <c r="D53" s="219"/>
      <c r="E53" s="1052" t="s">
        <v>51</v>
      </c>
      <c r="F53" s="1052"/>
      <c r="G53" s="1052"/>
      <c r="H53" s="1052"/>
      <c r="I53" s="1052"/>
      <c r="J53" s="1053"/>
      <c r="K53" s="229">
        <v>-66</v>
      </c>
      <c r="L53" s="238">
        <v>-44</v>
      </c>
      <c r="M53" s="238">
        <v>33</v>
      </c>
      <c r="N53" s="238">
        <v>61</v>
      </c>
      <c r="O53" s="247">
        <v>75</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17</v>
      </c>
      <c r="K57" s="231" t="s">
        <v>526</v>
      </c>
      <c r="L57" s="239" t="s">
        <v>527</v>
      </c>
      <c r="M57" s="239" t="s">
        <v>528</v>
      </c>
      <c r="N57" s="239" t="s">
        <v>529</v>
      </c>
      <c r="O57" s="249" t="s">
        <v>251</v>
      </c>
      <c r="P57" s="85"/>
      <c r="Q57" s="85"/>
      <c r="R57" s="85"/>
      <c r="S57" s="85"/>
      <c r="T57" s="85"/>
      <c r="U57" s="85"/>
    </row>
    <row r="58" spans="1:21" ht="31.5" customHeight="1" x14ac:dyDescent="0.15">
      <c r="B58" s="1034" t="s">
        <v>61</v>
      </c>
      <c r="C58" s="1035"/>
      <c r="D58" s="1025" t="s">
        <v>64</v>
      </c>
      <c r="E58" s="1026"/>
      <c r="F58" s="1026"/>
      <c r="G58" s="1026"/>
      <c r="H58" s="1026"/>
      <c r="I58" s="1026"/>
      <c r="J58" s="1027"/>
      <c r="K58" s="232"/>
      <c r="L58" s="240"/>
      <c r="M58" s="240"/>
      <c r="N58" s="240"/>
      <c r="O58" s="250"/>
    </row>
    <row r="59" spans="1:21" ht="31.5" customHeight="1" x14ac:dyDescent="0.15">
      <c r="B59" s="1036"/>
      <c r="C59" s="1037"/>
      <c r="D59" s="1028" t="s">
        <v>12</v>
      </c>
      <c r="E59" s="1029"/>
      <c r="F59" s="1029"/>
      <c r="G59" s="1029"/>
      <c r="H59" s="1029"/>
      <c r="I59" s="1029"/>
      <c r="J59" s="1030"/>
      <c r="K59" s="233"/>
      <c r="L59" s="241"/>
      <c r="M59" s="241"/>
      <c r="N59" s="241"/>
      <c r="O59" s="251"/>
    </row>
    <row r="60" spans="1:21" ht="31.5" customHeight="1" x14ac:dyDescent="0.15">
      <c r="B60" s="1038"/>
      <c r="C60" s="1039"/>
      <c r="D60" s="1031" t="s">
        <v>67</v>
      </c>
      <c r="E60" s="1032"/>
      <c r="F60" s="1032"/>
      <c r="G60" s="1032"/>
      <c r="H60" s="1032"/>
      <c r="I60" s="1032"/>
      <c r="J60" s="1033"/>
      <c r="K60" s="234"/>
      <c r="L60" s="242"/>
      <c r="M60" s="242"/>
      <c r="N60" s="242"/>
      <c r="O60" s="252"/>
    </row>
    <row r="61" spans="1:21" ht="24" customHeight="1" x14ac:dyDescent="0.15">
      <c r="B61" s="211"/>
      <c r="C61" s="211"/>
      <c r="D61" s="220" t="s">
        <v>45</v>
      </c>
      <c r="E61" s="223"/>
      <c r="F61" s="223"/>
      <c r="G61" s="223"/>
      <c r="H61" s="223"/>
      <c r="I61" s="223"/>
      <c r="J61" s="223"/>
      <c r="K61" s="223"/>
      <c r="L61" s="223"/>
      <c r="M61" s="223"/>
      <c r="N61" s="223"/>
      <c r="O61" s="223"/>
    </row>
    <row r="62" spans="1:21" ht="24" customHeight="1" x14ac:dyDescent="0.15">
      <c r="B62" s="212"/>
      <c r="C62" s="212"/>
      <c r="D62" s="220" t="s">
        <v>38</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oPul53csFT0fCEIXAj9ypgUGBwuI8UAsJHOt+gB92+zn6dcqKf4Tca5IMPKCQ6E6sNUwadEPz8RwQ9+aCFANeQ==" saltValue="/L9IK0PHmNTevNqlNiaYq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23</v>
      </c>
      <c r="C40" s="213"/>
      <c r="D40" s="213"/>
      <c r="E40" s="221"/>
      <c r="F40" s="221"/>
      <c r="G40" s="221"/>
      <c r="H40" s="224" t="s">
        <v>17</v>
      </c>
      <c r="I40" s="226" t="s">
        <v>526</v>
      </c>
      <c r="J40" s="235" t="s">
        <v>527</v>
      </c>
      <c r="K40" s="235" t="s">
        <v>528</v>
      </c>
      <c r="L40" s="235" t="s">
        <v>529</v>
      </c>
      <c r="M40" s="264" t="s">
        <v>251</v>
      </c>
    </row>
    <row r="41" spans="2:13" ht="27.75" customHeight="1" x14ac:dyDescent="0.15">
      <c r="B41" s="1040" t="s">
        <v>33</v>
      </c>
      <c r="C41" s="1041"/>
      <c r="D41" s="216"/>
      <c r="E41" s="1065" t="s">
        <v>53</v>
      </c>
      <c r="F41" s="1065"/>
      <c r="G41" s="1065"/>
      <c r="H41" s="1066"/>
      <c r="I41" s="257">
        <v>3597</v>
      </c>
      <c r="J41" s="261">
        <v>3653</v>
      </c>
      <c r="K41" s="261">
        <v>3656</v>
      </c>
      <c r="L41" s="261">
        <v>3517</v>
      </c>
      <c r="M41" s="265">
        <v>3046</v>
      </c>
    </row>
    <row r="42" spans="2:13" ht="27.75" customHeight="1" x14ac:dyDescent="0.15">
      <c r="B42" s="1042"/>
      <c r="C42" s="1043"/>
      <c r="D42" s="217"/>
      <c r="E42" s="1056" t="s">
        <v>73</v>
      </c>
      <c r="F42" s="1056"/>
      <c r="G42" s="1056"/>
      <c r="H42" s="1057"/>
      <c r="I42" s="258" t="s">
        <v>200</v>
      </c>
      <c r="J42" s="262" t="s">
        <v>200</v>
      </c>
      <c r="K42" s="262" t="s">
        <v>200</v>
      </c>
      <c r="L42" s="262" t="s">
        <v>200</v>
      </c>
      <c r="M42" s="266" t="s">
        <v>200</v>
      </c>
    </row>
    <row r="43" spans="2:13" ht="27.75" customHeight="1" x14ac:dyDescent="0.15">
      <c r="B43" s="1042"/>
      <c r="C43" s="1043"/>
      <c r="D43" s="217"/>
      <c r="E43" s="1056" t="s">
        <v>74</v>
      </c>
      <c r="F43" s="1056"/>
      <c r="G43" s="1056"/>
      <c r="H43" s="1057"/>
      <c r="I43" s="258">
        <v>570</v>
      </c>
      <c r="J43" s="262">
        <v>257</v>
      </c>
      <c r="K43" s="262">
        <v>218</v>
      </c>
      <c r="L43" s="262">
        <v>365</v>
      </c>
      <c r="M43" s="266">
        <v>561</v>
      </c>
    </row>
    <row r="44" spans="2:13" ht="27.75" customHeight="1" x14ac:dyDescent="0.15">
      <c r="B44" s="1042"/>
      <c r="C44" s="1043"/>
      <c r="D44" s="217"/>
      <c r="E44" s="1056" t="s">
        <v>76</v>
      </c>
      <c r="F44" s="1056"/>
      <c r="G44" s="1056"/>
      <c r="H44" s="1057"/>
      <c r="I44" s="258">
        <v>396</v>
      </c>
      <c r="J44" s="262">
        <v>356</v>
      </c>
      <c r="K44" s="262">
        <v>338</v>
      </c>
      <c r="L44" s="262">
        <v>334</v>
      </c>
      <c r="M44" s="266">
        <v>348</v>
      </c>
    </row>
    <row r="45" spans="2:13" ht="27.75" customHeight="1" x14ac:dyDescent="0.15">
      <c r="B45" s="1042"/>
      <c r="C45" s="1043"/>
      <c r="D45" s="217"/>
      <c r="E45" s="1056" t="s">
        <v>78</v>
      </c>
      <c r="F45" s="1056"/>
      <c r="G45" s="1056"/>
      <c r="H45" s="1057"/>
      <c r="I45" s="258">
        <v>1333</v>
      </c>
      <c r="J45" s="262">
        <v>1302</v>
      </c>
      <c r="K45" s="262">
        <v>1256</v>
      </c>
      <c r="L45" s="262">
        <v>1205</v>
      </c>
      <c r="M45" s="266">
        <v>1228</v>
      </c>
    </row>
    <row r="46" spans="2:13" ht="27.75" customHeight="1" x14ac:dyDescent="0.15">
      <c r="B46" s="1042"/>
      <c r="C46" s="1043"/>
      <c r="D46" s="218"/>
      <c r="E46" s="1056" t="s">
        <v>77</v>
      </c>
      <c r="F46" s="1056"/>
      <c r="G46" s="1056"/>
      <c r="H46" s="1057"/>
      <c r="I46" s="258" t="s">
        <v>200</v>
      </c>
      <c r="J46" s="262" t="s">
        <v>200</v>
      </c>
      <c r="K46" s="262" t="s">
        <v>200</v>
      </c>
      <c r="L46" s="262" t="s">
        <v>200</v>
      </c>
      <c r="M46" s="266" t="s">
        <v>200</v>
      </c>
    </row>
    <row r="47" spans="2:13" ht="27.75" customHeight="1" x14ac:dyDescent="0.15">
      <c r="B47" s="1042"/>
      <c r="C47" s="1043"/>
      <c r="D47" s="254"/>
      <c r="E47" s="1062" t="s">
        <v>80</v>
      </c>
      <c r="F47" s="1063"/>
      <c r="G47" s="1063"/>
      <c r="H47" s="1064"/>
      <c r="I47" s="258" t="s">
        <v>200</v>
      </c>
      <c r="J47" s="262" t="s">
        <v>200</v>
      </c>
      <c r="K47" s="262" t="s">
        <v>200</v>
      </c>
      <c r="L47" s="262" t="s">
        <v>200</v>
      </c>
      <c r="M47" s="266" t="s">
        <v>200</v>
      </c>
    </row>
    <row r="48" spans="2:13" ht="27.75" customHeight="1" x14ac:dyDescent="0.15">
      <c r="B48" s="1042"/>
      <c r="C48" s="1043"/>
      <c r="D48" s="217"/>
      <c r="E48" s="1056" t="s">
        <v>84</v>
      </c>
      <c r="F48" s="1056"/>
      <c r="G48" s="1056"/>
      <c r="H48" s="1057"/>
      <c r="I48" s="258" t="s">
        <v>200</v>
      </c>
      <c r="J48" s="262" t="s">
        <v>200</v>
      </c>
      <c r="K48" s="262" t="s">
        <v>200</v>
      </c>
      <c r="L48" s="262" t="s">
        <v>200</v>
      </c>
      <c r="M48" s="266" t="s">
        <v>200</v>
      </c>
    </row>
    <row r="49" spans="2:13" ht="27.75" customHeight="1" x14ac:dyDescent="0.15">
      <c r="B49" s="1044"/>
      <c r="C49" s="1045"/>
      <c r="D49" s="217"/>
      <c r="E49" s="1056" t="s">
        <v>90</v>
      </c>
      <c r="F49" s="1056"/>
      <c r="G49" s="1056"/>
      <c r="H49" s="1057"/>
      <c r="I49" s="258" t="s">
        <v>200</v>
      </c>
      <c r="J49" s="262" t="s">
        <v>200</v>
      </c>
      <c r="K49" s="262" t="s">
        <v>200</v>
      </c>
      <c r="L49" s="262" t="s">
        <v>200</v>
      </c>
      <c r="M49" s="266" t="s">
        <v>200</v>
      </c>
    </row>
    <row r="50" spans="2:13" ht="27.75" customHeight="1" x14ac:dyDescent="0.15">
      <c r="B50" s="1060" t="s">
        <v>92</v>
      </c>
      <c r="C50" s="1061"/>
      <c r="D50" s="255"/>
      <c r="E50" s="1056" t="s">
        <v>94</v>
      </c>
      <c r="F50" s="1056"/>
      <c r="G50" s="1056"/>
      <c r="H50" s="1057"/>
      <c r="I50" s="258">
        <v>3038</v>
      </c>
      <c r="J50" s="262">
        <v>3403</v>
      </c>
      <c r="K50" s="262">
        <v>3925</v>
      </c>
      <c r="L50" s="262">
        <v>4620</v>
      </c>
      <c r="M50" s="266">
        <v>5366</v>
      </c>
    </row>
    <row r="51" spans="2:13" ht="27.75" customHeight="1" x14ac:dyDescent="0.15">
      <c r="B51" s="1042"/>
      <c r="C51" s="1043"/>
      <c r="D51" s="217"/>
      <c r="E51" s="1056" t="s">
        <v>97</v>
      </c>
      <c r="F51" s="1056"/>
      <c r="G51" s="1056"/>
      <c r="H51" s="1057"/>
      <c r="I51" s="258">
        <v>597</v>
      </c>
      <c r="J51" s="262">
        <v>646</v>
      </c>
      <c r="K51" s="262">
        <v>618</v>
      </c>
      <c r="L51" s="262">
        <v>892</v>
      </c>
      <c r="M51" s="266">
        <v>861</v>
      </c>
    </row>
    <row r="52" spans="2:13" ht="27.75" customHeight="1" x14ac:dyDescent="0.15">
      <c r="B52" s="1044"/>
      <c r="C52" s="1045"/>
      <c r="D52" s="217"/>
      <c r="E52" s="1056" t="s">
        <v>42</v>
      </c>
      <c r="F52" s="1056"/>
      <c r="G52" s="1056"/>
      <c r="H52" s="1057"/>
      <c r="I52" s="258">
        <v>3260</v>
      </c>
      <c r="J52" s="262">
        <v>2956</v>
      </c>
      <c r="K52" s="262">
        <v>2744</v>
      </c>
      <c r="L52" s="262">
        <v>2484</v>
      </c>
      <c r="M52" s="266">
        <v>2671</v>
      </c>
    </row>
    <row r="53" spans="2:13" ht="27.75" customHeight="1" x14ac:dyDescent="0.15">
      <c r="B53" s="1050" t="s">
        <v>48</v>
      </c>
      <c r="C53" s="1051"/>
      <c r="D53" s="219"/>
      <c r="E53" s="1058" t="s">
        <v>99</v>
      </c>
      <c r="F53" s="1058"/>
      <c r="G53" s="1058"/>
      <c r="H53" s="1059"/>
      <c r="I53" s="259">
        <v>-999</v>
      </c>
      <c r="J53" s="263">
        <v>-1438</v>
      </c>
      <c r="K53" s="263">
        <v>-1821</v>
      </c>
      <c r="L53" s="263">
        <v>-2575</v>
      </c>
      <c r="M53" s="267">
        <v>-3715</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C9EEYPjO11Yk3E1/e83XE14IJD0YcUL68SU4TP7AZCQ7wRuG/ls9eTLIj/gNQHF/kk/Ijq2uqzqjzeg+QYnk/w==" saltValue="O7/L6EuLFAZfTCPPC1PSL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95</v>
      </c>
    </row>
    <row r="54" spans="2:8" ht="29.25" customHeight="1" x14ac:dyDescent="0.2">
      <c r="B54" s="268" t="s">
        <v>5</v>
      </c>
      <c r="C54" s="274"/>
      <c r="D54" s="274"/>
      <c r="E54" s="275" t="s">
        <v>17</v>
      </c>
      <c r="F54" s="276" t="s">
        <v>528</v>
      </c>
      <c r="G54" s="276" t="s">
        <v>529</v>
      </c>
      <c r="H54" s="284" t="s">
        <v>251</v>
      </c>
    </row>
    <row r="55" spans="2:8" ht="52.5" customHeight="1" x14ac:dyDescent="0.15">
      <c r="B55" s="269"/>
      <c r="C55" s="1075" t="s">
        <v>103</v>
      </c>
      <c r="D55" s="1075"/>
      <c r="E55" s="1076"/>
      <c r="F55" s="277">
        <v>3067</v>
      </c>
      <c r="G55" s="277">
        <v>3637</v>
      </c>
      <c r="H55" s="285">
        <v>4279</v>
      </c>
    </row>
    <row r="56" spans="2:8" ht="52.5" customHeight="1" x14ac:dyDescent="0.15">
      <c r="B56" s="270"/>
      <c r="C56" s="1077" t="s">
        <v>106</v>
      </c>
      <c r="D56" s="1077"/>
      <c r="E56" s="1078"/>
      <c r="F56" s="278" t="s">
        <v>200</v>
      </c>
      <c r="G56" s="278" t="s">
        <v>200</v>
      </c>
      <c r="H56" s="286" t="s">
        <v>200</v>
      </c>
    </row>
    <row r="57" spans="2:8" ht="53.25" customHeight="1" x14ac:dyDescent="0.15">
      <c r="B57" s="270"/>
      <c r="C57" s="1079" t="s">
        <v>70</v>
      </c>
      <c r="D57" s="1079"/>
      <c r="E57" s="1080"/>
      <c r="F57" s="279">
        <v>859</v>
      </c>
      <c r="G57" s="279">
        <v>983</v>
      </c>
      <c r="H57" s="287">
        <v>1087</v>
      </c>
    </row>
    <row r="58" spans="2:8" ht="45.75" customHeight="1" x14ac:dyDescent="0.15">
      <c r="B58" s="271"/>
      <c r="C58" s="1067" t="s">
        <v>492</v>
      </c>
      <c r="D58" s="1068"/>
      <c r="E58" s="1069"/>
      <c r="F58" s="280">
        <v>468</v>
      </c>
      <c r="G58" s="280">
        <v>518</v>
      </c>
      <c r="H58" s="288">
        <v>519</v>
      </c>
    </row>
    <row r="59" spans="2:8" ht="45.75" customHeight="1" x14ac:dyDescent="0.15">
      <c r="B59" s="271"/>
      <c r="C59" s="1067" t="s">
        <v>532</v>
      </c>
      <c r="D59" s="1068"/>
      <c r="E59" s="1069"/>
      <c r="F59" s="280">
        <v>154</v>
      </c>
      <c r="G59" s="280">
        <v>232</v>
      </c>
      <c r="H59" s="288">
        <v>341</v>
      </c>
    </row>
    <row r="60" spans="2:8" ht="45.75" customHeight="1" x14ac:dyDescent="0.15">
      <c r="B60" s="271"/>
      <c r="C60" s="1067" t="s">
        <v>533</v>
      </c>
      <c r="D60" s="1068"/>
      <c r="E60" s="1069"/>
      <c r="F60" s="280">
        <v>170</v>
      </c>
      <c r="G60" s="280">
        <v>164</v>
      </c>
      <c r="H60" s="288">
        <v>158</v>
      </c>
    </row>
    <row r="61" spans="2:8" ht="45.75" customHeight="1" x14ac:dyDescent="0.15">
      <c r="B61" s="271"/>
      <c r="C61" s="1067" t="s">
        <v>138</v>
      </c>
      <c r="D61" s="1068"/>
      <c r="E61" s="1069"/>
      <c r="F61" s="280">
        <v>64</v>
      </c>
      <c r="G61" s="280">
        <v>64</v>
      </c>
      <c r="H61" s="288">
        <v>64</v>
      </c>
    </row>
    <row r="62" spans="2:8" ht="45.75" customHeight="1" x14ac:dyDescent="0.15">
      <c r="B62" s="272"/>
      <c r="C62" s="1070" t="s">
        <v>499</v>
      </c>
      <c r="D62" s="1071"/>
      <c r="E62" s="1072"/>
      <c r="F62" s="281">
        <v>3</v>
      </c>
      <c r="G62" s="281">
        <v>5</v>
      </c>
      <c r="H62" s="289">
        <v>6</v>
      </c>
    </row>
    <row r="63" spans="2:8" ht="52.5" customHeight="1" x14ac:dyDescent="0.15">
      <c r="B63" s="273"/>
      <c r="C63" s="1073" t="s">
        <v>108</v>
      </c>
      <c r="D63" s="1073"/>
      <c r="E63" s="1074"/>
      <c r="F63" s="282">
        <v>3925</v>
      </c>
      <c r="G63" s="282">
        <v>4620</v>
      </c>
      <c r="H63" s="290">
        <v>5366</v>
      </c>
    </row>
    <row r="64" spans="2:8" x14ac:dyDescent="0.15"/>
  </sheetData>
  <sheetProtection algorithmName="SHA-512" hashValue="nK+jnA9UvmbJqA6nYswhEWotmYXivM7+ALv++qfGgsucPQpg861fxOrcw8y97xFplckxQ35hVruIG5ZXOrAl+A==" saltValue="whcA70Igjw4cl7thr7zf9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14659-D9D0-4243-87D4-C2614B04AFA1}">
  <sheetPr>
    <pageSetUpPr fitToPage="1"/>
  </sheetPr>
  <dimension ref="A1:DE85"/>
  <sheetViews>
    <sheetView showGridLines="0" zoomScaleSheetLayoutView="55" workbookViewId="0">
      <selection activeCell="AJ64" sqref="AJ64"/>
    </sheetView>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535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536</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537</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538</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526</v>
      </c>
      <c r="BQ50" s="1105"/>
      <c r="BR50" s="1105"/>
      <c r="BS50" s="1105"/>
      <c r="BT50" s="1105"/>
      <c r="BU50" s="1105"/>
      <c r="BV50" s="1105"/>
      <c r="BW50" s="1105"/>
      <c r="BX50" s="1105" t="s">
        <v>527</v>
      </c>
      <c r="BY50" s="1105"/>
      <c r="BZ50" s="1105"/>
      <c r="CA50" s="1105"/>
      <c r="CB50" s="1105"/>
      <c r="CC50" s="1105"/>
      <c r="CD50" s="1105"/>
      <c r="CE50" s="1105"/>
      <c r="CF50" s="1105" t="s">
        <v>528</v>
      </c>
      <c r="CG50" s="1105"/>
      <c r="CH50" s="1105"/>
      <c r="CI50" s="1105"/>
      <c r="CJ50" s="1105"/>
      <c r="CK50" s="1105"/>
      <c r="CL50" s="1105"/>
      <c r="CM50" s="1105"/>
      <c r="CN50" s="1105" t="s">
        <v>529</v>
      </c>
      <c r="CO50" s="1105"/>
      <c r="CP50" s="1105"/>
      <c r="CQ50" s="1105"/>
      <c r="CR50" s="1105"/>
      <c r="CS50" s="1105"/>
      <c r="CT50" s="1105"/>
      <c r="CU50" s="1105"/>
      <c r="CV50" s="1105" t="s">
        <v>251</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539</v>
      </c>
      <c r="AO51" s="1109"/>
      <c r="AP51" s="1109"/>
      <c r="AQ51" s="1109"/>
      <c r="AR51" s="1109"/>
      <c r="AS51" s="1109"/>
      <c r="AT51" s="1109"/>
      <c r="AU51" s="1109"/>
      <c r="AV51" s="1109"/>
      <c r="AW51" s="1109"/>
      <c r="AX51" s="1109"/>
      <c r="AY51" s="1109"/>
      <c r="AZ51" s="1109"/>
      <c r="BA51" s="1109"/>
      <c r="BB51" s="1109" t="s">
        <v>540</v>
      </c>
      <c r="BC51" s="1109"/>
      <c r="BD51" s="1109"/>
      <c r="BE51" s="1109"/>
      <c r="BF51" s="1109"/>
      <c r="BG51" s="1109"/>
      <c r="BH51" s="1109"/>
      <c r="BI51" s="1109"/>
      <c r="BJ51" s="1109"/>
      <c r="BK51" s="1109"/>
      <c r="BL51" s="1109"/>
      <c r="BM51" s="1109"/>
      <c r="BN51" s="1109"/>
      <c r="BO51" s="1109"/>
      <c r="BP51" s="1110"/>
      <c r="BQ51" s="1110"/>
      <c r="BR51" s="1110"/>
      <c r="BS51" s="1110"/>
      <c r="BT51" s="1110"/>
      <c r="BU51" s="1110"/>
      <c r="BV51" s="1110"/>
      <c r="BW51" s="1110"/>
      <c r="BX51" s="1110"/>
      <c r="BY51" s="1110"/>
      <c r="BZ51" s="1110"/>
      <c r="CA51" s="1110"/>
      <c r="CB51" s="1110"/>
      <c r="CC51" s="1110"/>
      <c r="CD51" s="1110"/>
      <c r="CE51" s="1110"/>
      <c r="CF51" s="1110"/>
      <c r="CG51" s="1110"/>
      <c r="CH51" s="1110"/>
      <c r="CI51" s="1110"/>
      <c r="CJ51" s="1110"/>
      <c r="CK51" s="1110"/>
      <c r="CL51" s="1110"/>
      <c r="CM51" s="1110"/>
      <c r="CN51" s="1110"/>
      <c r="CO51" s="1110"/>
      <c r="CP51" s="1110"/>
      <c r="CQ51" s="1110"/>
      <c r="CR51" s="1110"/>
      <c r="CS51" s="1110"/>
      <c r="CT51" s="1110"/>
      <c r="CU51" s="1110"/>
      <c r="CV51" s="1110"/>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541</v>
      </c>
      <c r="BC53" s="1109"/>
      <c r="BD53" s="1109"/>
      <c r="BE53" s="1109"/>
      <c r="BF53" s="1109"/>
      <c r="BG53" s="1109"/>
      <c r="BH53" s="1109"/>
      <c r="BI53" s="1109"/>
      <c r="BJ53" s="1109"/>
      <c r="BK53" s="1109"/>
      <c r="BL53" s="1109"/>
      <c r="BM53" s="1109"/>
      <c r="BN53" s="1109"/>
      <c r="BO53" s="1109"/>
      <c r="BP53" s="1110">
        <v>65.8</v>
      </c>
      <c r="BQ53" s="1110"/>
      <c r="BR53" s="1110"/>
      <c r="BS53" s="1110"/>
      <c r="BT53" s="1110"/>
      <c r="BU53" s="1110"/>
      <c r="BV53" s="1110"/>
      <c r="BW53" s="1110"/>
      <c r="BX53" s="1110">
        <v>66.7</v>
      </c>
      <c r="BY53" s="1110"/>
      <c r="BZ53" s="1110"/>
      <c r="CA53" s="1110"/>
      <c r="CB53" s="1110"/>
      <c r="CC53" s="1110"/>
      <c r="CD53" s="1110"/>
      <c r="CE53" s="1110"/>
      <c r="CF53" s="1110">
        <v>67.599999999999994</v>
      </c>
      <c r="CG53" s="1110"/>
      <c r="CH53" s="1110"/>
      <c r="CI53" s="1110"/>
      <c r="CJ53" s="1110"/>
      <c r="CK53" s="1110"/>
      <c r="CL53" s="1110"/>
      <c r="CM53" s="1110"/>
      <c r="CN53" s="1110">
        <v>70.400000000000006</v>
      </c>
      <c r="CO53" s="1110"/>
      <c r="CP53" s="1110"/>
      <c r="CQ53" s="1110"/>
      <c r="CR53" s="1110"/>
      <c r="CS53" s="1110"/>
      <c r="CT53" s="1110"/>
      <c r="CU53" s="1110"/>
      <c r="CV53" s="1110">
        <v>70.099999999999994</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542</v>
      </c>
      <c r="AO55" s="1105"/>
      <c r="AP55" s="1105"/>
      <c r="AQ55" s="1105"/>
      <c r="AR55" s="1105"/>
      <c r="AS55" s="1105"/>
      <c r="AT55" s="1105"/>
      <c r="AU55" s="1105"/>
      <c r="AV55" s="1105"/>
      <c r="AW55" s="1105"/>
      <c r="AX55" s="1105"/>
      <c r="AY55" s="1105"/>
      <c r="AZ55" s="1105"/>
      <c r="BA55" s="1105"/>
      <c r="BB55" s="1109" t="s">
        <v>540</v>
      </c>
      <c r="BC55" s="1109"/>
      <c r="BD55" s="1109"/>
      <c r="BE55" s="1109"/>
      <c r="BF55" s="1109"/>
      <c r="BG55" s="1109"/>
      <c r="BH55" s="1109"/>
      <c r="BI55" s="1109"/>
      <c r="BJ55" s="1109"/>
      <c r="BK55" s="1109"/>
      <c r="BL55" s="1109"/>
      <c r="BM55" s="1109"/>
      <c r="BN55" s="1109"/>
      <c r="BO55" s="1109"/>
      <c r="BP55" s="1110">
        <v>35.4</v>
      </c>
      <c r="BQ55" s="1110"/>
      <c r="BR55" s="1110"/>
      <c r="BS55" s="1110"/>
      <c r="BT55" s="1110"/>
      <c r="BU55" s="1110"/>
      <c r="BV55" s="1110"/>
      <c r="BW55" s="1110"/>
      <c r="BX55" s="1110">
        <v>13.4</v>
      </c>
      <c r="BY55" s="1110"/>
      <c r="BZ55" s="1110"/>
      <c r="CA55" s="1110"/>
      <c r="CB55" s="1110"/>
      <c r="CC55" s="1110"/>
      <c r="CD55" s="1110"/>
      <c r="CE55" s="1110"/>
      <c r="CF55" s="1110">
        <v>0</v>
      </c>
      <c r="CG55" s="1110"/>
      <c r="CH55" s="1110"/>
      <c r="CI55" s="1110"/>
      <c r="CJ55" s="1110"/>
      <c r="CK55" s="1110"/>
      <c r="CL55" s="1110"/>
      <c r="CM55" s="1110"/>
      <c r="CN55" s="1110">
        <v>0</v>
      </c>
      <c r="CO55" s="1110"/>
      <c r="CP55" s="1110"/>
      <c r="CQ55" s="1110"/>
      <c r="CR55" s="1110"/>
      <c r="CS55" s="1110"/>
      <c r="CT55" s="1110"/>
      <c r="CU55" s="1110"/>
      <c r="CV55" s="1110">
        <v>0</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541</v>
      </c>
      <c r="BC57" s="1109"/>
      <c r="BD57" s="1109"/>
      <c r="BE57" s="1109"/>
      <c r="BF57" s="1109"/>
      <c r="BG57" s="1109"/>
      <c r="BH57" s="1109"/>
      <c r="BI57" s="1109"/>
      <c r="BJ57" s="1109"/>
      <c r="BK57" s="1109"/>
      <c r="BL57" s="1109"/>
      <c r="BM57" s="1109"/>
      <c r="BN57" s="1109"/>
      <c r="BO57" s="1109"/>
      <c r="BP57" s="1110">
        <v>66</v>
      </c>
      <c r="BQ57" s="1110"/>
      <c r="BR57" s="1110"/>
      <c r="BS57" s="1110"/>
      <c r="BT57" s="1110"/>
      <c r="BU57" s="1110"/>
      <c r="BV57" s="1110"/>
      <c r="BW57" s="1110"/>
      <c r="BX57" s="1110">
        <v>65.099999999999994</v>
      </c>
      <c r="BY57" s="1110"/>
      <c r="BZ57" s="1110"/>
      <c r="CA57" s="1110"/>
      <c r="CB57" s="1110"/>
      <c r="CC57" s="1110"/>
      <c r="CD57" s="1110"/>
      <c r="CE57" s="1110"/>
      <c r="CF57" s="1110">
        <v>64.3</v>
      </c>
      <c r="CG57" s="1110"/>
      <c r="CH57" s="1110"/>
      <c r="CI57" s="1110"/>
      <c r="CJ57" s="1110"/>
      <c r="CK57" s="1110"/>
      <c r="CL57" s="1110"/>
      <c r="CM57" s="1110"/>
      <c r="CN57" s="1110">
        <v>65.7</v>
      </c>
      <c r="CO57" s="1110"/>
      <c r="CP57" s="1110"/>
      <c r="CQ57" s="1110"/>
      <c r="CR57" s="1110"/>
      <c r="CS57" s="1110"/>
      <c r="CT57" s="1110"/>
      <c r="CU57" s="1110"/>
      <c r="CV57" s="1110">
        <v>66.3</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543</v>
      </c>
    </row>
    <row r="64" spans="1:109" x14ac:dyDescent="0.15">
      <c r="B64" s="80"/>
      <c r="G64" s="1087"/>
      <c r="N64" s="1119"/>
      <c r="AM64" s="1087"/>
      <c r="AN64" s="1087" t="s">
        <v>536</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544</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538</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526</v>
      </c>
      <c r="BQ72" s="1105"/>
      <c r="BR72" s="1105"/>
      <c r="BS72" s="1105"/>
      <c r="BT72" s="1105"/>
      <c r="BU72" s="1105"/>
      <c r="BV72" s="1105"/>
      <c r="BW72" s="1105"/>
      <c r="BX72" s="1105" t="s">
        <v>527</v>
      </c>
      <c r="BY72" s="1105"/>
      <c r="BZ72" s="1105"/>
      <c r="CA72" s="1105"/>
      <c r="CB72" s="1105"/>
      <c r="CC72" s="1105"/>
      <c r="CD72" s="1105"/>
      <c r="CE72" s="1105"/>
      <c r="CF72" s="1105" t="s">
        <v>528</v>
      </c>
      <c r="CG72" s="1105"/>
      <c r="CH72" s="1105"/>
      <c r="CI72" s="1105"/>
      <c r="CJ72" s="1105"/>
      <c r="CK72" s="1105"/>
      <c r="CL72" s="1105"/>
      <c r="CM72" s="1105"/>
      <c r="CN72" s="1105" t="s">
        <v>529</v>
      </c>
      <c r="CO72" s="1105"/>
      <c r="CP72" s="1105"/>
      <c r="CQ72" s="1105"/>
      <c r="CR72" s="1105"/>
      <c r="CS72" s="1105"/>
      <c r="CT72" s="1105"/>
      <c r="CU72" s="1105"/>
      <c r="CV72" s="1105" t="s">
        <v>251</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539</v>
      </c>
      <c r="AO73" s="1109"/>
      <c r="AP73" s="1109"/>
      <c r="AQ73" s="1109"/>
      <c r="AR73" s="1109"/>
      <c r="AS73" s="1109"/>
      <c r="AT73" s="1109"/>
      <c r="AU73" s="1109"/>
      <c r="AV73" s="1109"/>
      <c r="AW73" s="1109"/>
      <c r="AX73" s="1109"/>
      <c r="AY73" s="1109"/>
      <c r="AZ73" s="1109"/>
      <c r="BA73" s="1109"/>
      <c r="BB73" s="1109" t="s">
        <v>540</v>
      </c>
      <c r="BC73" s="1109"/>
      <c r="BD73" s="1109"/>
      <c r="BE73" s="1109"/>
      <c r="BF73" s="1109"/>
      <c r="BG73" s="1109"/>
      <c r="BH73" s="1109"/>
      <c r="BI73" s="1109"/>
      <c r="BJ73" s="1109"/>
      <c r="BK73" s="1109"/>
      <c r="BL73" s="1109"/>
      <c r="BM73" s="1109"/>
      <c r="BN73" s="1109"/>
      <c r="BO73" s="1109"/>
      <c r="BP73" s="1110"/>
      <c r="BQ73" s="1110"/>
      <c r="BR73" s="1110"/>
      <c r="BS73" s="1110"/>
      <c r="BT73" s="1110"/>
      <c r="BU73" s="1110"/>
      <c r="BV73" s="1110"/>
      <c r="BW73" s="1110"/>
      <c r="BX73" s="1110"/>
      <c r="BY73" s="1110"/>
      <c r="BZ73" s="1110"/>
      <c r="CA73" s="1110"/>
      <c r="CB73" s="1110"/>
      <c r="CC73" s="1110"/>
      <c r="CD73" s="1110"/>
      <c r="CE73" s="1110"/>
      <c r="CF73" s="1110"/>
      <c r="CG73" s="1110"/>
      <c r="CH73" s="1110"/>
      <c r="CI73" s="1110"/>
      <c r="CJ73" s="1110"/>
      <c r="CK73" s="1110"/>
      <c r="CL73" s="1110"/>
      <c r="CM73" s="1110"/>
      <c r="CN73" s="1110"/>
      <c r="CO73" s="1110"/>
      <c r="CP73" s="1110"/>
      <c r="CQ73" s="1110"/>
      <c r="CR73" s="1110"/>
      <c r="CS73" s="1110"/>
      <c r="CT73" s="1110"/>
      <c r="CU73" s="1110"/>
      <c r="CV73" s="1110"/>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545</v>
      </c>
      <c r="BC75" s="1109"/>
      <c r="BD75" s="1109"/>
      <c r="BE75" s="1109"/>
      <c r="BF75" s="1109"/>
      <c r="BG75" s="1109"/>
      <c r="BH75" s="1109"/>
      <c r="BI75" s="1109"/>
      <c r="BJ75" s="1109"/>
      <c r="BK75" s="1109"/>
      <c r="BL75" s="1109"/>
      <c r="BM75" s="1109"/>
      <c r="BN75" s="1109"/>
      <c r="BO75" s="1109"/>
      <c r="BP75" s="1110">
        <v>-1.5</v>
      </c>
      <c r="BQ75" s="1110"/>
      <c r="BR75" s="1110"/>
      <c r="BS75" s="1110"/>
      <c r="BT75" s="1110"/>
      <c r="BU75" s="1110"/>
      <c r="BV75" s="1110"/>
      <c r="BW75" s="1110"/>
      <c r="BX75" s="1110">
        <v>-1.3</v>
      </c>
      <c r="BY75" s="1110"/>
      <c r="BZ75" s="1110"/>
      <c r="CA75" s="1110"/>
      <c r="CB75" s="1110"/>
      <c r="CC75" s="1110"/>
      <c r="CD75" s="1110"/>
      <c r="CE75" s="1110"/>
      <c r="CF75" s="1110">
        <v>-0.5</v>
      </c>
      <c r="CG75" s="1110"/>
      <c r="CH75" s="1110"/>
      <c r="CI75" s="1110"/>
      <c r="CJ75" s="1110"/>
      <c r="CK75" s="1110"/>
      <c r="CL75" s="1110"/>
      <c r="CM75" s="1110"/>
      <c r="CN75" s="1110">
        <v>0.3</v>
      </c>
      <c r="CO75" s="1110"/>
      <c r="CP75" s="1110"/>
      <c r="CQ75" s="1110"/>
      <c r="CR75" s="1110"/>
      <c r="CS75" s="1110"/>
      <c r="CT75" s="1110"/>
      <c r="CU75" s="1110"/>
      <c r="CV75" s="1110">
        <v>1.1000000000000001</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542</v>
      </c>
      <c r="AO77" s="1105"/>
      <c r="AP77" s="1105"/>
      <c r="AQ77" s="1105"/>
      <c r="AR77" s="1105"/>
      <c r="AS77" s="1105"/>
      <c r="AT77" s="1105"/>
      <c r="AU77" s="1105"/>
      <c r="AV77" s="1105"/>
      <c r="AW77" s="1105"/>
      <c r="AX77" s="1105"/>
      <c r="AY77" s="1105"/>
      <c r="AZ77" s="1105"/>
      <c r="BA77" s="1105"/>
      <c r="BB77" s="1109" t="s">
        <v>540</v>
      </c>
      <c r="BC77" s="1109"/>
      <c r="BD77" s="1109"/>
      <c r="BE77" s="1109"/>
      <c r="BF77" s="1109"/>
      <c r="BG77" s="1109"/>
      <c r="BH77" s="1109"/>
      <c r="BI77" s="1109"/>
      <c r="BJ77" s="1109"/>
      <c r="BK77" s="1109"/>
      <c r="BL77" s="1109"/>
      <c r="BM77" s="1109"/>
      <c r="BN77" s="1109"/>
      <c r="BO77" s="1109"/>
      <c r="BP77" s="1110">
        <v>35.4</v>
      </c>
      <c r="BQ77" s="1110"/>
      <c r="BR77" s="1110"/>
      <c r="BS77" s="1110"/>
      <c r="BT77" s="1110"/>
      <c r="BU77" s="1110"/>
      <c r="BV77" s="1110"/>
      <c r="BW77" s="1110"/>
      <c r="BX77" s="1110">
        <v>13.4</v>
      </c>
      <c r="BY77" s="1110"/>
      <c r="BZ77" s="1110"/>
      <c r="CA77" s="1110"/>
      <c r="CB77" s="1110"/>
      <c r="CC77" s="1110"/>
      <c r="CD77" s="1110"/>
      <c r="CE77" s="1110"/>
      <c r="CF77" s="1110">
        <v>0</v>
      </c>
      <c r="CG77" s="1110"/>
      <c r="CH77" s="1110"/>
      <c r="CI77" s="1110"/>
      <c r="CJ77" s="1110"/>
      <c r="CK77" s="1110"/>
      <c r="CL77" s="1110"/>
      <c r="CM77" s="1110"/>
      <c r="CN77" s="1110">
        <v>0</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545</v>
      </c>
      <c r="BC79" s="1109"/>
      <c r="BD79" s="1109"/>
      <c r="BE79" s="1109"/>
      <c r="BF79" s="1109"/>
      <c r="BG79" s="1109"/>
      <c r="BH79" s="1109"/>
      <c r="BI79" s="1109"/>
      <c r="BJ79" s="1109"/>
      <c r="BK79" s="1109"/>
      <c r="BL79" s="1109"/>
      <c r="BM79" s="1109"/>
      <c r="BN79" s="1109"/>
      <c r="BO79" s="1109"/>
      <c r="BP79" s="1110">
        <v>8.8000000000000007</v>
      </c>
      <c r="BQ79" s="1110"/>
      <c r="BR79" s="1110"/>
      <c r="BS79" s="1110"/>
      <c r="BT79" s="1110"/>
      <c r="BU79" s="1110"/>
      <c r="BV79" s="1110"/>
      <c r="BW79" s="1110"/>
      <c r="BX79" s="1110">
        <v>8.3000000000000007</v>
      </c>
      <c r="BY79" s="1110"/>
      <c r="BZ79" s="1110"/>
      <c r="CA79" s="1110"/>
      <c r="CB79" s="1110"/>
      <c r="CC79" s="1110"/>
      <c r="CD79" s="1110"/>
      <c r="CE79" s="1110"/>
      <c r="CF79" s="1110">
        <v>8</v>
      </c>
      <c r="CG79" s="1110"/>
      <c r="CH79" s="1110"/>
      <c r="CI79" s="1110"/>
      <c r="CJ79" s="1110"/>
      <c r="CK79" s="1110"/>
      <c r="CL79" s="1110"/>
      <c r="CM79" s="1110"/>
      <c r="CN79" s="1110">
        <v>8</v>
      </c>
      <c r="CO79" s="1110"/>
      <c r="CP79" s="1110"/>
      <c r="CQ79" s="1110"/>
      <c r="CR79" s="1110"/>
      <c r="CS79" s="1110"/>
      <c r="CT79" s="1110"/>
      <c r="CU79" s="1110"/>
      <c r="CV79" s="1110">
        <v>8</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Q5uGkBs7eyqEY3DlGJUVVrWG/brQbdpA/TI9MglsfQ6Oz8aMVsEngVqqpy8dbQ6OzQPnp2JGVwKdfKczN02gYw==" saltValue="PZ/cNtfPYKq7LUW7Sfzm7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3"/>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4029D-B760-43C5-823E-63108AEC1D9B}">
  <sheetPr>
    <pageSetUpPr fitToPage="1"/>
  </sheetPr>
  <dimension ref="A1:DR125"/>
  <sheetViews>
    <sheetView showGridLines="0" zoomScaleSheetLayoutView="70" workbookViewId="0">
      <selection activeCell="AJ64" sqref="AJ64"/>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a/8U6dNNXiDSzQ2rlm/43/dPKcx7u15d6kIiE6Wouslik6WmVcxiY4oaHrnOKZtpT97Q+X2HlXkhWpAX7zO0jQ==" saltValue="Gwl9p7bx1WetrhMHaBXNuQ==" spinCount="100000" sheet="1" objects="1" scenarios="1"/>
  <phoneticPr fontId="33"/>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0766C-61D3-46F1-B550-F404176EE575}">
  <sheetPr>
    <pageSetUpPr fitToPage="1"/>
  </sheetPr>
  <dimension ref="A1:DR125"/>
  <sheetViews>
    <sheetView showGridLines="0" zoomScaleSheetLayoutView="55" workbookViewId="0">
      <selection activeCell="AJ64" sqref="AJ64"/>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jLdFIYu3kZ0PX6McMBMlCWtt++Pwdjtqsr2rZzAFqDLhFj798VVFhCgHP8WTiCGcEiPn0QYrFBtLHFvVczG7xw==" saltValue="2rMyQZfVEjAa5C/oa4jnpA==" spinCount="100000" sheet="1" objects="1" scenarios="1"/>
  <phoneticPr fontId="33"/>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82</v>
      </c>
      <c r="E2" s="123"/>
      <c r="F2" s="306" t="s">
        <v>525</v>
      </c>
      <c r="G2" s="147"/>
      <c r="H2" s="157"/>
    </row>
    <row r="3" spans="1:8" x14ac:dyDescent="0.15">
      <c r="A3" s="113" t="s">
        <v>522</v>
      </c>
      <c r="B3" s="105"/>
      <c r="C3" s="299"/>
      <c r="D3" s="302">
        <v>32692</v>
      </c>
      <c r="E3" s="304"/>
      <c r="F3" s="307">
        <v>83103</v>
      </c>
      <c r="G3" s="309"/>
      <c r="H3" s="312"/>
    </row>
    <row r="4" spans="1:8" x14ac:dyDescent="0.15">
      <c r="A4" s="98"/>
      <c r="B4" s="104"/>
      <c r="C4" s="300"/>
      <c r="D4" s="303">
        <v>26762</v>
      </c>
      <c r="E4" s="305"/>
      <c r="F4" s="308">
        <v>41378</v>
      </c>
      <c r="G4" s="310"/>
      <c r="H4" s="313"/>
    </row>
    <row r="5" spans="1:8" x14ac:dyDescent="0.15">
      <c r="A5" s="113" t="s">
        <v>479</v>
      </c>
      <c r="B5" s="105"/>
      <c r="C5" s="299"/>
      <c r="D5" s="302">
        <v>60535</v>
      </c>
      <c r="E5" s="304"/>
      <c r="F5" s="307">
        <v>84459</v>
      </c>
      <c r="G5" s="309"/>
      <c r="H5" s="312"/>
    </row>
    <row r="6" spans="1:8" x14ac:dyDescent="0.15">
      <c r="A6" s="98"/>
      <c r="B6" s="104"/>
      <c r="C6" s="300"/>
      <c r="D6" s="303">
        <v>45537</v>
      </c>
      <c r="E6" s="305"/>
      <c r="F6" s="308">
        <v>47314</v>
      </c>
      <c r="G6" s="310"/>
      <c r="H6" s="313"/>
    </row>
    <row r="7" spans="1:8" x14ac:dyDescent="0.15">
      <c r="A7" s="113" t="s">
        <v>311</v>
      </c>
      <c r="B7" s="105"/>
      <c r="C7" s="299"/>
      <c r="D7" s="302">
        <v>51423</v>
      </c>
      <c r="E7" s="304"/>
      <c r="F7" s="307">
        <v>74568</v>
      </c>
      <c r="G7" s="309"/>
      <c r="H7" s="312"/>
    </row>
    <row r="8" spans="1:8" x14ac:dyDescent="0.15">
      <c r="A8" s="98"/>
      <c r="B8" s="104"/>
      <c r="C8" s="300"/>
      <c r="D8" s="303">
        <v>31309</v>
      </c>
      <c r="E8" s="305"/>
      <c r="F8" s="308">
        <v>42558</v>
      </c>
      <c r="G8" s="310"/>
      <c r="H8" s="313"/>
    </row>
    <row r="9" spans="1:8" x14ac:dyDescent="0.15">
      <c r="A9" s="113" t="s">
        <v>136</v>
      </c>
      <c r="B9" s="105"/>
      <c r="C9" s="299"/>
      <c r="D9" s="302">
        <v>46839</v>
      </c>
      <c r="E9" s="304"/>
      <c r="F9" s="307">
        <v>73693</v>
      </c>
      <c r="G9" s="309"/>
      <c r="H9" s="312"/>
    </row>
    <row r="10" spans="1:8" x14ac:dyDescent="0.15">
      <c r="A10" s="98"/>
      <c r="B10" s="104"/>
      <c r="C10" s="300"/>
      <c r="D10" s="303">
        <v>17641</v>
      </c>
      <c r="E10" s="305"/>
      <c r="F10" s="308">
        <v>44203</v>
      </c>
      <c r="G10" s="310"/>
      <c r="H10" s="313"/>
    </row>
    <row r="11" spans="1:8" x14ac:dyDescent="0.15">
      <c r="A11" s="113" t="s">
        <v>523</v>
      </c>
      <c r="B11" s="105"/>
      <c r="C11" s="299"/>
      <c r="D11" s="302">
        <v>27495</v>
      </c>
      <c r="E11" s="304"/>
      <c r="F11" s="307">
        <v>79401</v>
      </c>
      <c r="G11" s="309"/>
      <c r="H11" s="312"/>
    </row>
    <row r="12" spans="1:8" x14ac:dyDescent="0.15">
      <c r="A12" s="98"/>
      <c r="B12" s="104"/>
      <c r="C12" s="301"/>
      <c r="D12" s="303">
        <v>14015</v>
      </c>
      <c r="E12" s="305"/>
      <c r="F12" s="308">
        <v>49347</v>
      </c>
      <c r="G12" s="310"/>
      <c r="H12" s="313"/>
    </row>
    <row r="13" spans="1:8" x14ac:dyDescent="0.15">
      <c r="A13" s="113"/>
      <c r="B13" s="105"/>
      <c r="C13" s="299"/>
      <c r="D13" s="302">
        <v>43797</v>
      </c>
      <c r="E13" s="304"/>
      <c r="F13" s="307">
        <v>79045</v>
      </c>
      <c r="G13" s="311"/>
      <c r="H13" s="312"/>
    </row>
    <row r="14" spans="1:8" x14ac:dyDescent="0.15">
      <c r="A14" s="98"/>
      <c r="B14" s="104"/>
      <c r="C14" s="300"/>
      <c r="D14" s="303">
        <v>27053</v>
      </c>
      <c r="E14" s="305"/>
      <c r="F14" s="308">
        <v>44960</v>
      </c>
      <c r="G14" s="310"/>
      <c r="H14" s="313"/>
    </row>
    <row r="17" spans="1:11" x14ac:dyDescent="0.15">
      <c r="A17" s="291" t="s">
        <v>21</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89</v>
      </c>
      <c r="B19" s="292">
        <f>ROUND(VALUE(SUBSTITUTE(実質収支比率等に係る経年分析!F$48,"▲","-")),2)</f>
        <v>6.73</v>
      </c>
      <c r="C19" s="292">
        <f>ROUND(VALUE(SUBSTITUTE(実質収支比率等に係る経年分析!G$48,"▲","-")),2)</f>
        <v>5.67</v>
      </c>
      <c r="D19" s="292">
        <f>ROUND(VALUE(SUBSTITUTE(実質収支比率等に係る経年分析!H$48,"▲","-")),2)</f>
        <v>8.0500000000000007</v>
      </c>
      <c r="E19" s="292">
        <f>ROUND(VALUE(SUBSTITUTE(実質収支比率等に係る経年分析!I$48,"▲","-")),2)</f>
        <v>7.11</v>
      </c>
      <c r="F19" s="292">
        <f>ROUND(VALUE(SUBSTITUTE(実質収支比率等に係る経年分析!J$48,"▲","-")),2)</f>
        <v>6.91</v>
      </c>
    </row>
    <row r="20" spans="1:11" x14ac:dyDescent="0.15">
      <c r="A20" s="292" t="s">
        <v>32</v>
      </c>
      <c r="B20" s="292">
        <f>ROUND(VALUE(SUBSTITUTE(実質収支比率等に係る経年分析!F$47,"▲","-")),2)</f>
        <v>50.26</v>
      </c>
      <c r="C20" s="292">
        <f>ROUND(VALUE(SUBSTITUTE(実質収支比率等に係る経年分析!G$47,"▲","-")),2)</f>
        <v>50.48</v>
      </c>
      <c r="D20" s="292">
        <f>ROUND(VALUE(SUBSTITUTE(実質収支比率等に係る経年分析!H$47,"▲","-")),2)</f>
        <v>61.33</v>
      </c>
      <c r="E20" s="292">
        <f>ROUND(VALUE(SUBSTITUTE(実質収支比率等に係る経年分析!I$47,"▲","-")),2)</f>
        <v>67.239999999999995</v>
      </c>
      <c r="F20" s="292">
        <f>ROUND(VALUE(SUBSTITUTE(実質収支比率等に係る経年分析!J$47,"▲","-")),2)</f>
        <v>76.19</v>
      </c>
    </row>
    <row r="21" spans="1:11" x14ac:dyDescent="0.15">
      <c r="A21" s="292" t="s">
        <v>112</v>
      </c>
      <c r="B21" s="292">
        <f>IF(ISNUMBER(VALUE(SUBSTITUTE(実質収支比率等に係る経年分析!F$49,"▲","-"))),ROUND(VALUE(SUBSTITUTE(実質収支比率等に係る経年分析!F$49,"▲","-")),2),NA())</f>
        <v>7.2</v>
      </c>
      <c r="C21" s="292">
        <f>IF(ISNUMBER(VALUE(SUBSTITUTE(実質収支比率等に係る経年分析!G$49,"▲","-"))),ROUND(VALUE(SUBSTITUTE(実質収支比率等に係る経年分析!G$49,"▲","-")),2),NA())</f>
        <v>3.39</v>
      </c>
      <c r="D21" s="292">
        <f>IF(ISNUMBER(VALUE(SUBSTITUTE(実質収支比率等に係る経年分析!H$49,"▲","-"))),ROUND(VALUE(SUBSTITUTE(実質収支比率等に係る経年分析!H$49,"▲","-")),2),NA())</f>
        <v>9.41</v>
      </c>
      <c r="E21" s="292">
        <f>IF(ISNUMBER(VALUE(SUBSTITUTE(実質収支比率等に係る経年分析!I$49,"▲","-"))),ROUND(VALUE(SUBSTITUTE(実質収支比率等に係る経年分析!I$49,"▲","-")),2),NA())</f>
        <v>10.199999999999999</v>
      </c>
      <c r="F21" s="292">
        <f>IF(ISNUMBER(VALUE(SUBSTITUTE(実質収支比率等に係る経年分析!J$49,"▲","-"))),ROUND(VALUE(SUBSTITUTE(実質収支比率等に係る経年分析!J$49,"▲","-")),2),NA())</f>
        <v>11.5</v>
      </c>
    </row>
    <row r="24" spans="1:11" x14ac:dyDescent="0.15">
      <c r="A24" s="291" t="s">
        <v>101</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113</v>
      </c>
      <c r="C26" s="293" t="s">
        <v>68</v>
      </c>
      <c r="D26" s="293" t="s">
        <v>113</v>
      </c>
      <c r="E26" s="293" t="s">
        <v>68</v>
      </c>
      <c r="F26" s="293" t="s">
        <v>113</v>
      </c>
      <c r="G26" s="293" t="s">
        <v>68</v>
      </c>
      <c r="H26" s="293" t="s">
        <v>113</v>
      </c>
      <c r="I26" s="293" t="s">
        <v>68</v>
      </c>
      <c r="J26" s="293" t="s">
        <v>113</v>
      </c>
      <c r="K26" s="293" t="s">
        <v>68</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str">
        <f>IF(連結実質赤字比率に係る赤字・黒字の構成分析!C$40="",NA(),連結実質赤字比率に係る赤字・黒字の構成分析!C$40)</f>
        <v>介護保険特別会計（介護サービス事業勘定）</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0.04</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0.25</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0.25</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0.28000000000000003</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0.27</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0.28999999999999998</v>
      </c>
    </row>
    <row r="32" spans="1:11" x14ac:dyDescent="0.15">
      <c r="A32" s="293" t="str">
        <f>IF(連結実質赤字比率に係る赤字・黒字の構成分析!C$38="",NA(),連結実質赤字比率に係る赤字・黒字の構成分析!C$38)</f>
        <v>国民健康保険特別会計（事業勘定）</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1.07</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0.22</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0.88</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0.21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0.34</v>
      </c>
    </row>
    <row r="33" spans="1:16" x14ac:dyDescent="0.15">
      <c r="A33" s="293" t="str">
        <f>IF(連結実質赤字比率に係る赤字・黒字の構成分析!C$37="",NA(),連結実質赤字比率に係る赤字・黒字の構成分析!C$37)</f>
        <v>介護保険特別会計（保険事業勘定）</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1.05</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1.03</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1.89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1.86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1.38</v>
      </c>
    </row>
    <row r="34" spans="1:16" x14ac:dyDescent="0.15">
      <c r="A34" s="293" t="str">
        <f>IF(連結実質赤字比率に係る赤字・黒字の構成分析!C$36="",NA(),連結実質赤字比率に係る赤字・黒字の構成分析!C$36)</f>
        <v>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10.51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9.23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9.16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7.46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6.31</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6.73</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5.67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8.0399999999999991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7.1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6.91</v>
      </c>
    </row>
    <row r="36" spans="1:16" x14ac:dyDescent="0.15">
      <c r="A36" s="293" t="str">
        <f>IF(連結実質赤字比率に係る赤字・黒字の構成分析!C$34="",NA(),連結実質赤字比率に係る赤字・黒字の構成分析!C$34)</f>
        <v>下水道事業会計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4.97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5.44</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7.91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8.51</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9.35</v>
      </c>
    </row>
    <row r="39" spans="1:16" x14ac:dyDescent="0.15">
      <c r="A39" s="291" t="s">
        <v>10</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114</v>
      </c>
      <c r="C41" s="294"/>
      <c r="D41" s="294" t="s">
        <v>116</v>
      </c>
      <c r="E41" s="294" t="s">
        <v>114</v>
      </c>
      <c r="F41" s="294"/>
      <c r="G41" s="294" t="s">
        <v>116</v>
      </c>
      <c r="H41" s="294" t="s">
        <v>114</v>
      </c>
      <c r="I41" s="294"/>
      <c r="J41" s="294" t="s">
        <v>116</v>
      </c>
      <c r="K41" s="294" t="s">
        <v>114</v>
      </c>
      <c r="L41" s="294"/>
      <c r="M41" s="294" t="s">
        <v>116</v>
      </c>
      <c r="N41" s="294" t="s">
        <v>114</v>
      </c>
      <c r="O41" s="294"/>
      <c r="P41" s="294" t="s">
        <v>116</v>
      </c>
    </row>
    <row r="42" spans="1:16" x14ac:dyDescent="0.15">
      <c r="A42" s="294" t="s">
        <v>118</v>
      </c>
      <c r="B42" s="294"/>
      <c r="C42" s="294"/>
      <c r="D42" s="294">
        <f>'実質公債費比率（分子）の構造'!K$52</f>
        <v>489</v>
      </c>
      <c r="E42" s="294"/>
      <c r="F42" s="294"/>
      <c r="G42" s="294">
        <f>'実質公債費比率（分子）の構造'!L$52</f>
        <v>471</v>
      </c>
      <c r="H42" s="294"/>
      <c r="I42" s="294"/>
      <c r="J42" s="294">
        <f>'実質公債費比率（分子）の構造'!M$52</f>
        <v>442</v>
      </c>
      <c r="K42" s="294"/>
      <c r="L42" s="294"/>
      <c r="M42" s="294">
        <f>'実質公債費比率（分子）の構造'!N$52</f>
        <v>500</v>
      </c>
      <c r="N42" s="294"/>
      <c r="O42" s="294"/>
      <c r="P42" s="294">
        <f>'実質公債費比率（分子）の構造'!O$52</f>
        <v>465</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39</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27</v>
      </c>
      <c r="C45" s="294"/>
      <c r="D45" s="294"/>
      <c r="E45" s="294">
        <f>'実質公債費比率（分子）の構造'!L$49</f>
        <v>41</v>
      </c>
      <c r="F45" s="294"/>
      <c r="G45" s="294"/>
      <c r="H45" s="294">
        <f>'実質公債費比率（分子）の構造'!M$49</f>
        <v>32</v>
      </c>
      <c r="I45" s="294"/>
      <c r="J45" s="294"/>
      <c r="K45" s="294">
        <f>'実質公債費比率（分子）の構造'!N$49</f>
        <v>33</v>
      </c>
      <c r="L45" s="294"/>
      <c r="M45" s="294"/>
      <c r="N45" s="294">
        <f>'実質公債費比率（分子）の構造'!O$49</f>
        <v>33</v>
      </c>
      <c r="O45" s="294"/>
      <c r="P45" s="294"/>
    </row>
    <row r="46" spans="1:16" x14ac:dyDescent="0.15">
      <c r="A46" s="294" t="s">
        <v>37</v>
      </c>
      <c r="B46" s="294">
        <f>'実質公債費比率（分子）の構造'!K$48</f>
        <v>34</v>
      </c>
      <c r="C46" s="294"/>
      <c r="D46" s="294"/>
      <c r="E46" s="294">
        <f>'実質公債費比率（分子）の構造'!L$48</f>
        <v>32</v>
      </c>
      <c r="F46" s="294"/>
      <c r="G46" s="294"/>
      <c r="H46" s="294">
        <f>'実質公債費比率（分子）の構造'!M$48</f>
        <v>24</v>
      </c>
      <c r="I46" s="294"/>
      <c r="J46" s="294"/>
      <c r="K46" s="294">
        <f>'実質公債費比率（分子）の構造'!N$48</f>
        <v>92</v>
      </c>
      <c r="L46" s="294"/>
      <c r="M46" s="294"/>
      <c r="N46" s="294">
        <f>'実質公債費比率（分子）の構造'!O$48</f>
        <v>93</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362</v>
      </c>
      <c r="C49" s="294"/>
      <c r="D49" s="294"/>
      <c r="E49" s="294">
        <f>'実質公債費比率（分子）の構造'!L$45</f>
        <v>354</v>
      </c>
      <c r="F49" s="294"/>
      <c r="G49" s="294"/>
      <c r="H49" s="294">
        <f>'実質公債費比率（分子）の構造'!M$45</f>
        <v>419</v>
      </c>
      <c r="I49" s="294"/>
      <c r="J49" s="294"/>
      <c r="K49" s="294">
        <f>'実質公債費比率（分子）の構造'!N$45</f>
        <v>436</v>
      </c>
      <c r="L49" s="294"/>
      <c r="M49" s="294"/>
      <c r="N49" s="294">
        <f>'実質公債費比率（分子）の構造'!O$45</f>
        <v>414</v>
      </c>
      <c r="O49" s="294"/>
      <c r="P49" s="294"/>
    </row>
    <row r="50" spans="1:16" x14ac:dyDescent="0.15">
      <c r="A50" s="294" t="s">
        <v>51</v>
      </c>
      <c r="B50" s="294" t="e">
        <f>NA()</f>
        <v>#N/A</v>
      </c>
      <c r="C50" s="294">
        <f>IF(ISNUMBER('実質公債費比率（分子）の構造'!K$53),'実質公債費比率（分子）の構造'!K$53,NA())</f>
        <v>-66</v>
      </c>
      <c r="D50" s="294" t="e">
        <f>NA()</f>
        <v>#N/A</v>
      </c>
      <c r="E50" s="294" t="e">
        <f>NA()</f>
        <v>#N/A</v>
      </c>
      <c r="F50" s="294">
        <f>IF(ISNUMBER('実質公債費比率（分子）の構造'!L$53),'実質公債費比率（分子）の構造'!L$53,NA())</f>
        <v>-44</v>
      </c>
      <c r="G50" s="294" t="e">
        <f>NA()</f>
        <v>#N/A</v>
      </c>
      <c r="H50" s="294" t="e">
        <f>NA()</f>
        <v>#N/A</v>
      </c>
      <c r="I50" s="294">
        <f>IF(ISNUMBER('実質公債費比率（分子）の構造'!M$53),'実質公債費比率（分子）の構造'!M$53,NA())</f>
        <v>33</v>
      </c>
      <c r="J50" s="294" t="e">
        <f>NA()</f>
        <v>#N/A</v>
      </c>
      <c r="K50" s="294" t="e">
        <f>NA()</f>
        <v>#N/A</v>
      </c>
      <c r="L50" s="294">
        <f>IF(ISNUMBER('実質公債費比率（分子）の構造'!N$53),'実質公債費比率（分子）の構造'!N$53,NA())</f>
        <v>61</v>
      </c>
      <c r="M50" s="294" t="e">
        <f>NA()</f>
        <v>#N/A</v>
      </c>
      <c r="N50" s="294" t="e">
        <f>NA()</f>
        <v>#N/A</v>
      </c>
      <c r="O50" s="294">
        <f>IF(ISNUMBER('実質公債費比率（分子）の構造'!O$53),'実質公債費比率（分子）の構造'!O$53,NA())</f>
        <v>75</v>
      </c>
      <c r="P50" s="294" t="e">
        <f>NA()</f>
        <v>#N/A</v>
      </c>
    </row>
    <row r="53" spans="1:16" x14ac:dyDescent="0.15">
      <c r="A53" s="291" t="s">
        <v>57</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42</v>
      </c>
      <c r="B56" s="293"/>
      <c r="C56" s="293"/>
      <c r="D56" s="293">
        <f>'将来負担比率（分子）の構造'!I$52</f>
        <v>3260</v>
      </c>
      <c r="E56" s="293"/>
      <c r="F56" s="293"/>
      <c r="G56" s="293">
        <f>'将来負担比率（分子）の構造'!J$52</f>
        <v>2956</v>
      </c>
      <c r="H56" s="293"/>
      <c r="I56" s="293"/>
      <c r="J56" s="293">
        <f>'将来負担比率（分子）の構造'!K$52</f>
        <v>2744</v>
      </c>
      <c r="K56" s="293"/>
      <c r="L56" s="293"/>
      <c r="M56" s="293">
        <f>'将来負担比率（分子）の構造'!L$52</f>
        <v>2484</v>
      </c>
      <c r="N56" s="293"/>
      <c r="O56" s="293"/>
      <c r="P56" s="293">
        <f>'将来負担比率（分子）の構造'!M$52</f>
        <v>2671</v>
      </c>
    </row>
    <row r="57" spans="1:16" x14ac:dyDescent="0.15">
      <c r="A57" s="293" t="s">
        <v>97</v>
      </c>
      <c r="B57" s="293"/>
      <c r="C57" s="293"/>
      <c r="D57" s="293">
        <f>'将来負担比率（分子）の構造'!I$51</f>
        <v>597</v>
      </c>
      <c r="E57" s="293"/>
      <c r="F57" s="293"/>
      <c r="G57" s="293">
        <f>'将来負担比率（分子）の構造'!J$51</f>
        <v>646</v>
      </c>
      <c r="H57" s="293"/>
      <c r="I57" s="293"/>
      <c r="J57" s="293">
        <f>'将来負担比率（分子）の構造'!K$51</f>
        <v>618</v>
      </c>
      <c r="K57" s="293"/>
      <c r="L57" s="293"/>
      <c r="M57" s="293">
        <f>'将来負担比率（分子）の構造'!L$51</f>
        <v>892</v>
      </c>
      <c r="N57" s="293"/>
      <c r="O57" s="293"/>
      <c r="P57" s="293">
        <f>'将来負担比率（分子）の構造'!M$51</f>
        <v>861</v>
      </c>
    </row>
    <row r="58" spans="1:16" x14ac:dyDescent="0.15">
      <c r="A58" s="293" t="s">
        <v>94</v>
      </c>
      <c r="B58" s="293"/>
      <c r="C58" s="293"/>
      <c r="D58" s="293">
        <f>'将来負担比率（分子）の構造'!I$50</f>
        <v>3038</v>
      </c>
      <c r="E58" s="293"/>
      <c r="F58" s="293"/>
      <c r="G58" s="293">
        <f>'将来負担比率（分子）の構造'!J$50</f>
        <v>3403</v>
      </c>
      <c r="H58" s="293"/>
      <c r="I58" s="293"/>
      <c r="J58" s="293">
        <f>'将来負担比率（分子）の構造'!K$50</f>
        <v>3925</v>
      </c>
      <c r="K58" s="293"/>
      <c r="L58" s="293"/>
      <c r="M58" s="293">
        <f>'将来負担比率（分子）の構造'!L$50</f>
        <v>4620</v>
      </c>
      <c r="N58" s="293"/>
      <c r="O58" s="293"/>
      <c r="P58" s="293">
        <f>'将来負担比率（分子）の構造'!M$50</f>
        <v>5366</v>
      </c>
    </row>
    <row r="59" spans="1:16" x14ac:dyDescent="0.15">
      <c r="A59" s="293" t="s">
        <v>90</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77</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78</v>
      </c>
      <c r="B62" s="293">
        <f>'将来負担比率（分子）の構造'!I$45</f>
        <v>1333</v>
      </c>
      <c r="C62" s="293"/>
      <c r="D62" s="293"/>
      <c r="E62" s="293">
        <f>'将来負担比率（分子）の構造'!J$45</f>
        <v>1302</v>
      </c>
      <c r="F62" s="293"/>
      <c r="G62" s="293"/>
      <c r="H62" s="293">
        <f>'将来負担比率（分子）の構造'!K$45</f>
        <v>1256</v>
      </c>
      <c r="I62" s="293"/>
      <c r="J62" s="293"/>
      <c r="K62" s="293">
        <f>'将来負担比率（分子）の構造'!L$45</f>
        <v>1205</v>
      </c>
      <c r="L62" s="293"/>
      <c r="M62" s="293"/>
      <c r="N62" s="293">
        <f>'将来負担比率（分子）の構造'!M$45</f>
        <v>1228</v>
      </c>
      <c r="O62" s="293"/>
      <c r="P62" s="293"/>
    </row>
    <row r="63" spans="1:16" x14ac:dyDescent="0.15">
      <c r="A63" s="293" t="s">
        <v>76</v>
      </c>
      <c r="B63" s="293">
        <f>'将来負担比率（分子）の構造'!I$44</f>
        <v>396</v>
      </c>
      <c r="C63" s="293"/>
      <c r="D63" s="293"/>
      <c r="E63" s="293">
        <f>'将来負担比率（分子）の構造'!J$44</f>
        <v>356</v>
      </c>
      <c r="F63" s="293"/>
      <c r="G63" s="293"/>
      <c r="H63" s="293">
        <f>'将来負担比率（分子）の構造'!K$44</f>
        <v>338</v>
      </c>
      <c r="I63" s="293"/>
      <c r="J63" s="293"/>
      <c r="K63" s="293">
        <f>'将来負担比率（分子）の構造'!L$44</f>
        <v>334</v>
      </c>
      <c r="L63" s="293"/>
      <c r="M63" s="293"/>
      <c r="N63" s="293">
        <f>'将来負担比率（分子）の構造'!M$44</f>
        <v>348</v>
      </c>
      <c r="O63" s="293"/>
      <c r="P63" s="293"/>
    </row>
    <row r="64" spans="1:16" x14ac:dyDescent="0.15">
      <c r="A64" s="293" t="s">
        <v>74</v>
      </c>
      <c r="B64" s="293">
        <f>'将来負担比率（分子）の構造'!I$43</f>
        <v>570</v>
      </c>
      <c r="C64" s="293"/>
      <c r="D64" s="293"/>
      <c r="E64" s="293">
        <f>'将来負担比率（分子）の構造'!J$43</f>
        <v>257</v>
      </c>
      <c r="F64" s="293"/>
      <c r="G64" s="293"/>
      <c r="H64" s="293">
        <f>'将来負担比率（分子）の構造'!K$43</f>
        <v>218</v>
      </c>
      <c r="I64" s="293"/>
      <c r="J64" s="293"/>
      <c r="K64" s="293">
        <f>'将来負担比率（分子）の構造'!L$43</f>
        <v>365</v>
      </c>
      <c r="L64" s="293"/>
      <c r="M64" s="293"/>
      <c r="N64" s="293">
        <f>'将来負担比率（分子）の構造'!M$43</f>
        <v>561</v>
      </c>
      <c r="O64" s="293"/>
      <c r="P64" s="293"/>
    </row>
    <row r="65" spans="1:16" x14ac:dyDescent="0.15">
      <c r="A65" s="293" t="s">
        <v>73</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53</v>
      </c>
      <c r="B66" s="293">
        <f>'将来負担比率（分子）の構造'!I$41</f>
        <v>3597</v>
      </c>
      <c r="C66" s="293"/>
      <c r="D66" s="293"/>
      <c r="E66" s="293">
        <f>'将来負担比率（分子）の構造'!J$41</f>
        <v>3653</v>
      </c>
      <c r="F66" s="293"/>
      <c r="G66" s="293"/>
      <c r="H66" s="293">
        <f>'将来負担比率（分子）の構造'!K$41</f>
        <v>3656</v>
      </c>
      <c r="I66" s="293"/>
      <c r="J66" s="293"/>
      <c r="K66" s="293">
        <f>'将来負担比率（分子）の構造'!L$41</f>
        <v>3517</v>
      </c>
      <c r="L66" s="293"/>
      <c r="M66" s="293"/>
      <c r="N66" s="293">
        <f>'将来負担比率（分子）の構造'!M$41</f>
        <v>3046</v>
      </c>
      <c r="O66" s="293"/>
      <c r="P66" s="293"/>
    </row>
    <row r="67" spans="1:16" x14ac:dyDescent="0.15">
      <c r="A67" s="293" t="s">
        <v>99</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124</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125</v>
      </c>
      <c r="B72" s="297">
        <f>基金残高に係る経年分析!F55</f>
        <v>3067</v>
      </c>
      <c r="C72" s="297">
        <f>基金残高に係る経年分析!G55</f>
        <v>3637</v>
      </c>
      <c r="D72" s="297">
        <f>基金残高に係る経年分析!H55</f>
        <v>4279</v>
      </c>
    </row>
    <row r="73" spans="1:16" x14ac:dyDescent="0.15">
      <c r="A73" s="295" t="s">
        <v>126</v>
      </c>
      <c r="B73" s="297" t="str">
        <f>基金残高に係る経年分析!F56</f>
        <v>-</v>
      </c>
      <c r="C73" s="297" t="str">
        <f>基金残高に係る経年分析!G56</f>
        <v>-</v>
      </c>
      <c r="D73" s="297" t="str">
        <f>基金残高に係る経年分析!H56</f>
        <v>-</v>
      </c>
    </row>
    <row r="74" spans="1:16" x14ac:dyDescent="0.15">
      <c r="A74" s="295" t="s">
        <v>128</v>
      </c>
      <c r="B74" s="297">
        <f>基金残高に係る経年分析!F57</f>
        <v>859</v>
      </c>
      <c r="C74" s="297">
        <f>基金残高に係る経年分析!G57</f>
        <v>983</v>
      </c>
      <c r="D74" s="297">
        <f>基金残高に係る経年分析!H57</f>
        <v>1087</v>
      </c>
    </row>
  </sheetData>
  <sheetProtection algorithmName="SHA-512" hashValue="gDx2QLA2wQMF0rh4ZgLUysGralUUtOjK0YyDCzR8NrtWoVWX2u0hLHUpHguwfmzGx7I9GE5hxghpCPRWKTZxlg==" saltValue="8pFWJz/ubnbtjock4y4aJA=="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295</v>
      </c>
      <c r="DI1" s="646"/>
      <c r="DJ1" s="646"/>
      <c r="DK1" s="646"/>
      <c r="DL1" s="646"/>
      <c r="DM1" s="646"/>
      <c r="DN1" s="647"/>
      <c r="DO1" s="1"/>
      <c r="DP1" s="645" t="s">
        <v>162</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297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115</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298</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299</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5</v>
      </c>
      <c r="C4" s="484"/>
      <c r="D4" s="484"/>
      <c r="E4" s="484"/>
      <c r="F4" s="484"/>
      <c r="G4" s="484"/>
      <c r="H4" s="484"/>
      <c r="I4" s="484"/>
      <c r="J4" s="484"/>
      <c r="K4" s="484"/>
      <c r="L4" s="484"/>
      <c r="M4" s="484"/>
      <c r="N4" s="484"/>
      <c r="O4" s="484"/>
      <c r="P4" s="484"/>
      <c r="Q4" s="526"/>
      <c r="R4" s="483" t="s">
        <v>302</v>
      </c>
      <c r="S4" s="484"/>
      <c r="T4" s="484"/>
      <c r="U4" s="484"/>
      <c r="V4" s="484"/>
      <c r="W4" s="484"/>
      <c r="X4" s="484"/>
      <c r="Y4" s="526"/>
      <c r="Z4" s="483" t="s">
        <v>305</v>
      </c>
      <c r="AA4" s="484"/>
      <c r="AB4" s="484"/>
      <c r="AC4" s="526"/>
      <c r="AD4" s="483" t="s">
        <v>252</v>
      </c>
      <c r="AE4" s="484"/>
      <c r="AF4" s="484"/>
      <c r="AG4" s="484"/>
      <c r="AH4" s="484"/>
      <c r="AI4" s="484"/>
      <c r="AJ4" s="484"/>
      <c r="AK4" s="526"/>
      <c r="AL4" s="483" t="s">
        <v>305</v>
      </c>
      <c r="AM4" s="484"/>
      <c r="AN4" s="484"/>
      <c r="AO4" s="526"/>
      <c r="AP4" s="648" t="s">
        <v>308</v>
      </c>
      <c r="AQ4" s="648"/>
      <c r="AR4" s="648"/>
      <c r="AS4" s="648"/>
      <c r="AT4" s="648"/>
      <c r="AU4" s="648"/>
      <c r="AV4" s="648"/>
      <c r="AW4" s="648"/>
      <c r="AX4" s="648"/>
      <c r="AY4" s="648"/>
      <c r="AZ4" s="648"/>
      <c r="BA4" s="648"/>
      <c r="BB4" s="648"/>
      <c r="BC4" s="648"/>
      <c r="BD4" s="648"/>
      <c r="BE4" s="648"/>
      <c r="BF4" s="648"/>
      <c r="BG4" s="648" t="s">
        <v>284</v>
      </c>
      <c r="BH4" s="648"/>
      <c r="BI4" s="648"/>
      <c r="BJ4" s="648"/>
      <c r="BK4" s="648"/>
      <c r="BL4" s="648"/>
      <c r="BM4" s="648"/>
      <c r="BN4" s="648"/>
      <c r="BO4" s="648" t="s">
        <v>305</v>
      </c>
      <c r="BP4" s="648"/>
      <c r="BQ4" s="648"/>
      <c r="BR4" s="648"/>
      <c r="BS4" s="648" t="s">
        <v>309</v>
      </c>
      <c r="BT4" s="648"/>
      <c r="BU4" s="648"/>
      <c r="BV4" s="648"/>
      <c r="BW4" s="648"/>
      <c r="BX4" s="648"/>
      <c r="BY4" s="648"/>
      <c r="BZ4" s="648"/>
      <c r="CA4" s="648"/>
      <c r="CB4" s="648"/>
      <c r="CD4" s="483" t="s">
        <v>310</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304</v>
      </c>
      <c r="C5" s="613"/>
      <c r="D5" s="613"/>
      <c r="E5" s="613"/>
      <c r="F5" s="613"/>
      <c r="G5" s="613"/>
      <c r="H5" s="613"/>
      <c r="I5" s="613"/>
      <c r="J5" s="613"/>
      <c r="K5" s="613"/>
      <c r="L5" s="613"/>
      <c r="M5" s="613"/>
      <c r="N5" s="613"/>
      <c r="O5" s="613"/>
      <c r="P5" s="613"/>
      <c r="Q5" s="614"/>
      <c r="R5" s="609">
        <v>5281629</v>
      </c>
      <c r="S5" s="610"/>
      <c r="T5" s="610"/>
      <c r="U5" s="610"/>
      <c r="V5" s="610"/>
      <c r="W5" s="610"/>
      <c r="X5" s="610"/>
      <c r="Y5" s="632"/>
      <c r="Z5" s="643">
        <v>60.9</v>
      </c>
      <c r="AA5" s="643"/>
      <c r="AB5" s="643"/>
      <c r="AC5" s="643"/>
      <c r="AD5" s="644">
        <v>4931647</v>
      </c>
      <c r="AE5" s="644"/>
      <c r="AF5" s="644"/>
      <c r="AG5" s="644"/>
      <c r="AH5" s="644"/>
      <c r="AI5" s="644"/>
      <c r="AJ5" s="644"/>
      <c r="AK5" s="644"/>
      <c r="AL5" s="633">
        <v>84.8</v>
      </c>
      <c r="AM5" s="622"/>
      <c r="AN5" s="622"/>
      <c r="AO5" s="636"/>
      <c r="AP5" s="612" t="s">
        <v>312</v>
      </c>
      <c r="AQ5" s="613"/>
      <c r="AR5" s="613"/>
      <c r="AS5" s="613"/>
      <c r="AT5" s="613"/>
      <c r="AU5" s="613"/>
      <c r="AV5" s="613"/>
      <c r="AW5" s="613"/>
      <c r="AX5" s="613"/>
      <c r="AY5" s="613"/>
      <c r="AZ5" s="613"/>
      <c r="BA5" s="613"/>
      <c r="BB5" s="613"/>
      <c r="BC5" s="613"/>
      <c r="BD5" s="613"/>
      <c r="BE5" s="613"/>
      <c r="BF5" s="614"/>
      <c r="BG5" s="570">
        <v>4931647</v>
      </c>
      <c r="BH5" s="329"/>
      <c r="BI5" s="329"/>
      <c r="BJ5" s="329"/>
      <c r="BK5" s="329"/>
      <c r="BL5" s="329"/>
      <c r="BM5" s="329"/>
      <c r="BN5" s="583"/>
      <c r="BO5" s="603">
        <v>93.4</v>
      </c>
      <c r="BP5" s="603"/>
      <c r="BQ5" s="603"/>
      <c r="BR5" s="603"/>
      <c r="BS5" s="604">
        <v>176951</v>
      </c>
      <c r="BT5" s="604"/>
      <c r="BU5" s="604"/>
      <c r="BV5" s="604"/>
      <c r="BW5" s="604"/>
      <c r="BX5" s="604"/>
      <c r="BY5" s="604"/>
      <c r="BZ5" s="604"/>
      <c r="CA5" s="604"/>
      <c r="CB5" s="624"/>
      <c r="CD5" s="483" t="s">
        <v>308</v>
      </c>
      <c r="CE5" s="484"/>
      <c r="CF5" s="484"/>
      <c r="CG5" s="484"/>
      <c r="CH5" s="484"/>
      <c r="CI5" s="484"/>
      <c r="CJ5" s="484"/>
      <c r="CK5" s="484"/>
      <c r="CL5" s="484"/>
      <c r="CM5" s="484"/>
      <c r="CN5" s="484"/>
      <c r="CO5" s="484"/>
      <c r="CP5" s="484"/>
      <c r="CQ5" s="526"/>
      <c r="CR5" s="483" t="s">
        <v>315</v>
      </c>
      <c r="CS5" s="484"/>
      <c r="CT5" s="484"/>
      <c r="CU5" s="484"/>
      <c r="CV5" s="484"/>
      <c r="CW5" s="484"/>
      <c r="CX5" s="484"/>
      <c r="CY5" s="526"/>
      <c r="CZ5" s="483" t="s">
        <v>305</v>
      </c>
      <c r="DA5" s="484"/>
      <c r="DB5" s="484"/>
      <c r="DC5" s="526"/>
      <c r="DD5" s="483" t="s">
        <v>316</v>
      </c>
      <c r="DE5" s="484"/>
      <c r="DF5" s="484"/>
      <c r="DG5" s="484"/>
      <c r="DH5" s="484"/>
      <c r="DI5" s="484"/>
      <c r="DJ5" s="484"/>
      <c r="DK5" s="484"/>
      <c r="DL5" s="484"/>
      <c r="DM5" s="484"/>
      <c r="DN5" s="484"/>
      <c r="DO5" s="484"/>
      <c r="DP5" s="526"/>
      <c r="DQ5" s="483" t="s">
        <v>318</v>
      </c>
      <c r="DR5" s="484"/>
      <c r="DS5" s="484"/>
      <c r="DT5" s="484"/>
      <c r="DU5" s="484"/>
      <c r="DV5" s="484"/>
      <c r="DW5" s="484"/>
      <c r="DX5" s="484"/>
      <c r="DY5" s="484"/>
      <c r="DZ5" s="484"/>
      <c r="EA5" s="484"/>
      <c r="EB5" s="484"/>
      <c r="EC5" s="526"/>
    </row>
    <row r="6" spans="2:143" ht="11.25" customHeight="1" x14ac:dyDescent="0.15">
      <c r="B6" s="568" t="s">
        <v>319</v>
      </c>
      <c r="C6" s="376"/>
      <c r="D6" s="376"/>
      <c r="E6" s="376"/>
      <c r="F6" s="376"/>
      <c r="G6" s="376"/>
      <c r="H6" s="376"/>
      <c r="I6" s="376"/>
      <c r="J6" s="376"/>
      <c r="K6" s="376"/>
      <c r="L6" s="376"/>
      <c r="M6" s="376"/>
      <c r="N6" s="376"/>
      <c r="O6" s="376"/>
      <c r="P6" s="376"/>
      <c r="Q6" s="569"/>
      <c r="R6" s="570">
        <v>54304</v>
      </c>
      <c r="S6" s="329"/>
      <c r="T6" s="329"/>
      <c r="U6" s="329"/>
      <c r="V6" s="329"/>
      <c r="W6" s="329"/>
      <c r="X6" s="329"/>
      <c r="Y6" s="583"/>
      <c r="Z6" s="603">
        <v>0.6</v>
      </c>
      <c r="AA6" s="603"/>
      <c r="AB6" s="603"/>
      <c r="AC6" s="603"/>
      <c r="AD6" s="604">
        <v>54304</v>
      </c>
      <c r="AE6" s="604"/>
      <c r="AF6" s="604"/>
      <c r="AG6" s="604"/>
      <c r="AH6" s="604"/>
      <c r="AI6" s="604"/>
      <c r="AJ6" s="604"/>
      <c r="AK6" s="604"/>
      <c r="AL6" s="573">
        <v>0.9</v>
      </c>
      <c r="AM6" s="317"/>
      <c r="AN6" s="317"/>
      <c r="AO6" s="605"/>
      <c r="AP6" s="568" t="s">
        <v>107</v>
      </c>
      <c r="AQ6" s="376"/>
      <c r="AR6" s="376"/>
      <c r="AS6" s="376"/>
      <c r="AT6" s="376"/>
      <c r="AU6" s="376"/>
      <c r="AV6" s="376"/>
      <c r="AW6" s="376"/>
      <c r="AX6" s="376"/>
      <c r="AY6" s="376"/>
      <c r="AZ6" s="376"/>
      <c r="BA6" s="376"/>
      <c r="BB6" s="376"/>
      <c r="BC6" s="376"/>
      <c r="BD6" s="376"/>
      <c r="BE6" s="376"/>
      <c r="BF6" s="569"/>
      <c r="BG6" s="570">
        <v>4931647</v>
      </c>
      <c r="BH6" s="329"/>
      <c r="BI6" s="329"/>
      <c r="BJ6" s="329"/>
      <c r="BK6" s="329"/>
      <c r="BL6" s="329"/>
      <c r="BM6" s="329"/>
      <c r="BN6" s="583"/>
      <c r="BO6" s="603">
        <v>93.4</v>
      </c>
      <c r="BP6" s="603"/>
      <c r="BQ6" s="603"/>
      <c r="BR6" s="603"/>
      <c r="BS6" s="604">
        <v>176951</v>
      </c>
      <c r="BT6" s="604"/>
      <c r="BU6" s="604"/>
      <c r="BV6" s="604"/>
      <c r="BW6" s="604"/>
      <c r="BX6" s="604"/>
      <c r="BY6" s="604"/>
      <c r="BZ6" s="604"/>
      <c r="CA6" s="604"/>
      <c r="CB6" s="624"/>
      <c r="CD6" s="612" t="s">
        <v>320</v>
      </c>
      <c r="CE6" s="613"/>
      <c r="CF6" s="613"/>
      <c r="CG6" s="613"/>
      <c r="CH6" s="613"/>
      <c r="CI6" s="613"/>
      <c r="CJ6" s="613"/>
      <c r="CK6" s="613"/>
      <c r="CL6" s="613"/>
      <c r="CM6" s="613"/>
      <c r="CN6" s="613"/>
      <c r="CO6" s="613"/>
      <c r="CP6" s="613"/>
      <c r="CQ6" s="614"/>
      <c r="CR6" s="570">
        <v>120578</v>
      </c>
      <c r="CS6" s="329"/>
      <c r="CT6" s="329"/>
      <c r="CU6" s="329"/>
      <c r="CV6" s="329"/>
      <c r="CW6" s="329"/>
      <c r="CX6" s="329"/>
      <c r="CY6" s="583"/>
      <c r="CZ6" s="633">
        <v>1.5</v>
      </c>
      <c r="DA6" s="622"/>
      <c r="DB6" s="622"/>
      <c r="DC6" s="634"/>
      <c r="DD6" s="576">
        <v>1119</v>
      </c>
      <c r="DE6" s="329"/>
      <c r="DF6" s="329"/>
      <c r="DG6" s="329"/>
      <c r="DH6" s="329"/>
      <c r="DI6" s="329"/>
      <c r="DJ6" s="329"/>
      <c r="DK6" s="329"/>
      <c r="DL6" s="329"/>
      <c r="DM6" s="329"/>
      <c r="DN6" s="329"/>
      <c r="DO6" s="329"/>
      <c r="DP6" s="583"/>
      <c r="DQ6" s="576">
        <v>120578</v>
      </c>
      <c r="DR6" s="329"/>
      <c r="DS6" s="329"/>
      <c r="DT6" s="329"/>
      <c r="DU6" s="329"/>
      <c r="DV6" s="329"/>
      <c r="DW6" s="329"/>
      <c r="DX6" s="329"/>
      <c r="DY6" s="329"/>
      <c r="DZ6" s="329"/>
      <c r="EA6" s="329"/>
      <c r="EB6" s="329"/>
      <c r="EC6" s="601"/>
    </row>
    <row r="7" spans="2:143" ht="11.25" customHeight="1" x14ac:dyDescent="0.15">
      <c r="B7" s="568" t="s">
        <v>43</v>
      </c>
      <c r="C7" s="376"/>
      <c r="D7" s="376"/>
      <c r="E7" s="376"/>
      <c r="F7" s="376"/>
      <c r="G7" s="376"/>
      <c r="H7" s="376"/>
      <c r="I7" s="376"/>
      <c r="J7" s="376"/>
      <c r="K7" s="376"/>
      <c r="L7" s="376"/>
      <c r="M7" s="376"/>
      <c r="N7" s="376"/>
      <c r="O7" s="376"/>
      <c r="P7" s="376"/>
      <c r="Q7" s="569"/>
      <c r="R7" s="570">
        <v>766</v>
      </c>
      <c r="S7" s="329"/>
      <c r="T7" s="329"/>
      <c r="U7" s="329"/>
      <c r="V7" s="329"/>
      <c r="W7" s="329"/>
      <c r="X7" s="329"/>
      <c r="Y7" s="583"/>
      <c r="Z7" s="603">
        <v>0</v>
      </c>
      <c r="AA7" s="603"/>
      <c r="AB7" s="603"/>
      <c r="AC7" s="603"/>
      <c r="AD7" s="604">
        <v>766</v>
      </c>
      <c r="AE7" s="604"/>
      <c r="AF7" s="604"/>
      <c r="AG7" s="604"/>
      <c r="AH7" s="604"/>
      <c r="AI7" s="604"/>
      <c r="AJ7" s="604"/>
      <c r="AK7" s="604"/>
      <c r="AL7" s="573">
        <v>0</v>
      </c>
      <c r="AM7" s="317"/>
      <c r="AN7" s="317"/>
      <c r="AO7" s="605"/>
      <c r="AP7" s="568" t="s">
        <v>321</v>
      </c>
      <c r="AQ7" s="376"/>
      <c r="AR7" s="376"/>
      <c r="AS7" s="376"/>
      <c r="AT7" s="376"/>
      <c r="AU7" s="376"/>
      <c r="AV7" s="376"/>
      <c r="AW7" s="376"/>
      <c r="AX7" s="376"/>
      <c r="AY7" s="376"/>
      <c r="AZ7" s="376"/>
      <c r="BA7" s="376"/>
      <c r="BB7" s="376"/>
      <c r="BC7" s="376"/>
      <c r="BD7" s="376"/>
      <c r="BE7" s="376"/>
      <c r="BF7" s="569"/>
      <c r="BG7" s="570">
        <v>1499489</v>
      </c>
      <c r="BH7" s="329"/>
      <c r="BI7" s="329"/>
      <c r="BJ7" s="329"/>
      <c r="BK7" s="329"/>
      <c r="BL7" s="329"/>
      <c r="BM7" s="329"/>
      <c r="BN7" s="583"/>
      <c r="BO7" s="603">
        <v>28.4</v>
      </c>
      <c r="BP7" s="603"/>
      <c r="BQ7" s="603"/>
      <c r="BR7" s="603"/>
      <c r="BS7" s="604">
        <v>176951</v>
      </c>
      <c r="BT7" s="604"/>
      <c r="BU7" s="604"/>
      <c r="BV7" s="604"/>
      <c r="BW7" s="604"/>
      <c r="BX7" s="604"/>
      <c r="BY7" s="604"/>
      <c r="BZ7" s="604"/>
      <c r="CA7" s="604"/>
      <c r="CB7" s="624"/>
      <c r="CD7" s="568" t="s">
        <v>323</v>
      </c>
      <c r="CE7" s="376"/>
      <c r="CF7" s="376"/>
      <c r="CG7" s="376"/>
      <c r="CH7" s="376"/>
      <c r="CI7" s="376"/>
      <c r="CJ7" s="376"/>
      <c r="CK7" s="376"/>
      <c r="CL7" s="376"/>
      <c r="CM7" s="376"/>
      <c r="CN7" s="376"/>
      <c r="CO7" s="376"/>
      <c r="CP7" s="376"/>
      <c r="CQ7" s="569"/>
      <c r="CR7" s="570">
        <v>2106153</v>
      </c>
      <c r="CS7" s="329"/>
      <c r="CT7" s="329"/>
      <c r="CU7" s="329"/>
      <c r="CV7" s="329"/>
      <c r="CW7" s="329"/>
      <c r="CX7" s="329"/>
      <c r="CY7" s="583"/>
      <c r="CZ7" s="603">
        <v>25.5</v>
      </c>
      <c r="DA7" s="603"/>
      <c r="DB7" s="603"/>
      <c r="DC7" s="603"/>
      <c r="DD7" s="576">
        <v>201373</v>
      </c>
      <c r="DE7" s="329"/>
      <c r="DF7" s="329"/>
      <c r="DG7" s="329"/>
      <c r="DH7" s="329"/>
      <c r="DI7" s="329"/>
      <c r="DJ7" s="329"/>
      <c r="DK7" s="329"/>
      <c r="DL7" s="329"/>
      <c r="DM7" s="329"/>
      <c r="DN7" s="329"/>
      <c r="DO7" s="329"/>
      <c r="DP7" s="583"/>
      <c r="DQ7" s="576">
        <v>1733413</v>
      </c>
      <c r="DR7" s="329"/>
      <c r="DS7" s="329"/>
      <c r="DT7" s="329"/>
      <c r="DU7" s="329"/>
      <c r="DV7" s="329"/>
      <c r="DW7" s="329"/>
      <c r="DX7" s="329"/>
      <c r="DY7" s="329"/>
      <c r="DZ7" s="329"/>
      <c r="EA7" s="329"/>
      <c r="EB7" s="329"/>
      <c r="EC7" s="601"/>
    </row>
    <row r="8" spans="2:143" ht="11.25" customHeight="1" x14ac:dyDescent="0.15">
      <c r="B8" s="568" t="s">
        <v>324</v>
      </c>
      <c r="C8" s="376"/>
      <c r="D8" s="376"/>
      <c r="E8" s="376"/>
      <c r="F8" s="376"/>
      <c r="G8" s="376"/>
      <c r="H8" s="376"/>
      <c r="I8" s="376"/>
      <c r="J8" s="376"/>
      <c r="K8" s="376"/>
      <c r="L8" s="376"/>
      <c r="M8" s="376"/>
      <c r="N8" s="376"/>
      <c r="O8" s="376"/>
      <c r="P8" s="376"/>
      <c r="Q8" s="569"/>
      <c r="R8" s="570">
        <v>18839</v>
      </c>
      <c r="S8" s="329"/>
      <c r="T8" s="329"/>
      <c r="U8" s="329"/>
      <c r="V8" s="329"/>
      <c r="W8" s="329"/>
      <c r="X8" s="329"/>
      <c r="Y8" s="583"/>
      <c r="Z8" s="603">
        <v>0.2</v>
      </c>
      <c r="AA8" s="603"/>
      <c r="AB8" s="603"/>
      <c r="AC8" s="603"/>
      <c r="AD8" s="604">
        <v>18839</v>
      </c>
      <c r="AE8" s="604"/>
      <c r="AF8" s="604"/>
      <c r="AG8" s="604"/>
      <c r="AH8" s="604"/>
      <c r="AI8" s="604"/>
      <c r="AJ8" s="604"/>
      <c r="AK8" s="604"/>
      <c r="AL8" s="573">
        <v>0.3</v>
      </c>
      <c r="AM8" s="317"/>
      <c r="AN8" s="317"/>
      <c r="AO8" s="605"/>
      <c r="AP8" s="568" t="s">
        <v>120</v>
      </c>
      <c r="AQ8" s="376"/>
      <c r="AR8" s="376"/>
      <c r="AS8" s="376"/>
      <c r="AT8" s="376"/>
      <c r="AU8" s="376"/>
      <c r="AV8" s="376"/>
      <c r="AW8" s="376"/>
      <c r="AX8" s="376"/>
      <c r="AY8" s="376"/>
      <c r="AZ8" s="376"/>
      <c r="BA8" s="376"/>
      <c r="BB8" s="376"/>
      <c r="BC8" s="376"/>
      <c r="BD8" s="376"/>
      <c r="BE8" s="376"/>
      <c r="BF8" s="569"/>
      <c r="BG8" s="570">
        <v>27352</v>
      </c>
      <c r="BH8" s="329"/>
      <c r="BI8" s="329"/>
      <c r="BJ8" s="329"/>
      <c r="BK8" s="329"/>
      <c r="BL8" s="329"/>
      <c r="BM8" s="329"/>
      <c r="BN8" s="583"/>
      <c r="BO8" s="603">
        <v>0.5</v>
      </c>
      <c r="BP8" s="603"/>
      <c r="BQ8" s="603"/>
      <c r="BR8" s="603"/>
      <c r="BS8" s="604" t="s">
        <v>200</v>
      </c>
      <c r="BT8" s="604"/>
      <c r="BU8" s="604"/>
      <c r="BV8" s="604"/>
      <c r="BW8" s="604"/>
      <c r="BX8" s="604"/>
      <c r="BY8" s="604"/>
      <c r="BZ8" s="604"/>
      <c r="CA8" s="604"/>
      <c r="CB8" s="624"/>
      <c r="CD8" s="568" t="s">
        <v>327</v>
      </c>
      <c r="CE8" s="376"/>
      <c r="CF8" s="376"/>
      <c r="CG8" s="376"/>
      <c r="CH8" s="376"/>
      <c r="CI8" s="376"/>
      <c r="CJ8" s="376"/>
      <c r="CK8" s="376"/>
      <c r="CL8" s="376"/>
      <c r="CM8" s="376"/>
      <c r="CN8" s="376"/>
      <c r="CO8" s="376"/>
      <c r="CP8" s="376"/>
      <c r="CQ8" s="569"/>
      <c r="CR8" s="570">
        <v>2707782</v>
      </c>
      <c r="CS8" s="329"/>
      <c r="CT8" s="329"/>
      <c r="CU8" s="329"/>
      <c r="CV8" s="329"/>
      <c r="CW8" s="329"/>
      <c r="CX8" s="329"/>
      <c r="CY8" s="583"/>
      <c r="CZ8" s="603">
        <v>32.799999999999997</v>
      </c>
      <c r="DA8" s="603"/>
      <c r="DB8" s="603"/>
      <c r="DC8" s="603"/>
      <c r="DD8" s="576">
        <v>2518</v>
      </c>
      <c r="DE8" s="329"/>
      <c r="DF8" s="329"/>
      <c r="DG8" s="329"/>
      <c r="DH8" s="329"/>
      <c r="DI8" s="329"/>
      <c r="DJ8" s="329"/>
      <c r="DK8" s="329"/>
      <c r="DL8" s="329"/>
      <c r="DM8" s="329"/>
      <c r="DN8" s="329"/>
      <c r="DO8" s="329"/>
      <c r="DP8" s="583"/>
      <c r="DQ8" s="576">
        <v>1855783</v>
      </c>
      <c r="DR8" s="329"/>
      <c r="DS8" s="329"/>
      <c r="DT8" s="329"/>
      <c r="DU8" s="329"/>
      <c r="DV8" s="329"/>
      <c r="DW8" s="329"/>
      <c r="DX8" s="329"/>
      <c r="DY8" s="329"/>
      <c r="DZ8" s="329"/>
      <c r="EA8" s="329"/>
      <c r="EB8" s="329"/>
      <c r="EC8" s="601"/>
    </row>
    <row r="9" spans="2:143" ht="11.25" customHeight="1" x14ac:dyDescent="0.15">
      <c r="B9" s="568" t="s">
        <v>326</v>
      </c>
      <c r="C9" s="376"/>
      <c r="D9" s="376"/>
      <c r="E9" s="376"/>
      <c r="F9" s="376"/>
      <c r="G9" s="376"/>
      <c r="H9" s="376"/>
      <c r="I9" s="376"/>
      <c r="J9" s="376"/>
      <c r="K9" s="376"/>
      <c r="L9" s="376"/>
      <c r="M9" s="376"/>
      <c r="N9" s="376"/>
      <c r="O9" s="376"/>
      <c r="P9" s="376"/>
      <c r="Q9" s="569"/>
      <c r="R9" s="570">
        <v>19193</v>
      </c>
      <c r="S9" s="329"/>
      <c r="T9" s="329"/>
      <c r="U9" s="329"/>
      <c r="V9" s="329"/>
      <c r="W9" s="329"/>
      <c r="X9" s="329"/>
      <c r="Y9" s="583"/>
      <c r="Z9" s="603">
        <v>0.2</v>
      </c>
      <c r="AA9" s="603"/>
      <c r="AB9" s="603"/>
      <c r="AC9" s="603"/>
      <c r="AD9" s="604">
        <v>19193</v>
      </c>
      <c r="AE9" s="604"/>
      <c r="AF9" s="604"/>
      <c r="AG9" s="604"/>
      <c r="AH9" s="604"/>
      <c r="AI9" s="604"/>
      <c r="AJ9" s="604"/>
      <c r="AK9" s="604"/>
      <c r="AL9" s="573">
        <v>0.3</v>
      </c>
      <c r="AM9" s="317"/>
      <c r="AN9" s="317"/>
      <c r="AO9" s="605"/>
      <c r="AP9" s="568" t="s">
        <v>328</v>
      </c>
      <c r="AQ9" s="376"/>
      <c r="AR9" s="376"/>
      <c r="AS9" s="376"/>
      <c r="AT9" s="376"/>
      <c r="AU9" s="376"/>
      <c r="AV9" s="376"/>
      <c r="AW9" s="376"/>
      <c r="AX9" s="376"/>
      <c r="AY9" s="376"/>
      <c r="AZ9" s="376"/>
      <c r="BA9" s="376"/>
      <c r="BB9" s="376"/>
      <c r="BC9" s="376"/>
      <c r="BD9" s="376"/>
      <c r="BE9" s="376"/>
      <c r="BF9" s="569"/>
      <c r="BG9" s="570">
        <v>754501</v>
      </c>
      <c r="BH9" s="329"/>
      <c r="BI9" s="329"/>
      <c r="BJ9" s="329"/>
      <c r="BK9" s="329"/>
      <c r="BL9" s="329"/>
      <c r="BM9" s="329"/>
      <c r="BN9" s="583"/>
      <c r="BO9" s="603">
        <v>14.3</v>
      </c>
      <c r="BP9" s="603"/>
      <c r="BQ9" s="603"/>
      <c r="BR9" s="603"/>
      <c r="BS9" s="604" t="s">
        <v>200</v>
      </c>
      <c r="BT9" s="604"/>
      <c r="BU9" s="604"/>
      <c r="BV9" s="604"/>
      <c r="BW9" s="604"/>
      <c r="BX9" s="604"/>
      <c r="BY9" s="604"/>
      <c r="BZ9" s="604"/>
      <c r="CA9" s="604"/>
      <c r="CB9" s="624"/>
      <c r="CD9" s="568" t="s">
        <v>331</v>
      </c>
      <c r="CE9" s="376"/>
      <c r="CF9" s="376"/>
      <c r="CG9" s="376"/>
      <c r="CH9" s="376"/>
      <c r="CI9" s="376"/>
      <c r="CJ9" s="376"/>
      <c r="CK9" s="376"/>
      <c r="CL9" s="376"/>
      <c r="CM9" s="376"/>
      <c r="CN9" s="376"/>
      <c r="CO9" s="376"/>
      <c r="CP9" s="376"/>
      <c r="CQ9" s="569"/>
      <c r="CR9" s="570">
        <v>575656</v>
      </c>
      <c r="CS9" s="329"/>
      <c r="CT9" s="329"/>
      <c r="CU9" s="329"/>
      <c r="CV9" s="329"/>
      <c r="CW9" s="329"/>
      <c r="CX9" s="329"/>
      <c r="CY9" s="583"/>
      <c r="CZ9" s="603">
        <v>7</v>
      </c>
      <c r="DA9" s="603"/>
      <c r="DB9" s="603"/>
      <c r="DC9" s="603"/>
      <c r="DD9" s="576">
        <v>716</v>
      </c>
      <c r="DE9" s="329"/>
      <c r="DF9" s="329"/>
      <c r="DG9" s="329"/>
      <c r="DH9" s="329"/>
      <c r="DI9" s="329"/>
      <c r="DJ9" s="329"/>
      <c r="DK9" s="329"/>
      <c r="DL9" s="329"/>
      <c r="DM9" s="329"/>
      <c r="DN9" s="329"/>
      <c r="DO9" s="329"/>
      <c r="DP9" s="583"/>
      <c r="DQ9" s="576">
        <v>484482</v>
      </c>
      <c r="DR9" s="329"/>
      <c r="DS9" s="329"/>
      <c r="DT9" s="329"/>
      <c r="DU9" s="329"/>
      <c r="DV9" s="329"/>
      <c r="DW9" s="329"/>
      <c r="DX9" s="329"/>
      <c r="DY9" s="329"/>
      <c r="DZ9" s="329"/>
      <c r="EA9" s="329"/>
      <c r="EB9" s="329"/>
      <c r="EC9" s="601"/>
    </row>
    <row r="10" spans="2:143" ht="11.25" customHeight="1" x14ac:dyDescent="0.15">
      <c r="B10" s="568" t="s">
        <v>127</v>
      </c>
      <c r="C10" s="376"/>
      <c r="D10" s="376"/>
      <c r="E10" s="376"/>
      <c r="F10" s="376"/>
      <c r="G10" s="376"/>
      <c r="H10" s="376"/>
      <c r="I10" s="376"/>
      <c r="J10" s="376"/>
      <c r="K10" s="376"/>
      <c r="L10" s="376"/>
      <c r="M10" s="376"/>
      <c r="N10" s="376"/>
      <c r="O10" s="376"/>
      <c r="P10" s="376"/>
      <c r="Q10" s="569"/>
      <c r="R10" s="570" t="s">
        <v>200</v>
      </c>
      <c r="S10" s="329"/>
      <c r="T10" s="329"/>
      <c r="U10" s="329"/>
      <c r="V10" s="329"/>
      <c r="W10" s="329"/>
      <c r="X10" s="329"/>
      <c r="Y10" s="583"/>
      <c r="Z10" s="603" t="s">
        <v>200</v>
      </c>
      <c r="AA10" s="603"/>
      <c r="AB10" s="603"/>
      <c r="AC10" s="603"/>
      <c r="AD10" s="604" t="s">
        <v>200</v>
      </c>
      <c r="AE10" s="604"/>
      <c r="AF10" s="604"/>
      <c r="AG10" s="604"/>
      <c r="AH10" s="604"/>
      <c r="AI10" s="604"/>
      <c r="AJ10" s="604"/>
      <c r="AK10" s="604"/>
      <c r="AL10" s="573" t="s">
        <v>200</v>
      </c>
      <c r="AM10" s="317"/>
      <c r="AN10" s="317"/>
      <c r="AO10" s="605"/>
      <c r="AP10" s="568" t="s">
        <v>192</v>
      </c>
      <c r="AQ10" s="376"/>
      <c r="AR10" s="376"/>
      <c r="AS10" s="376"/>
      <c r="AT10" s="376"/>
      <c r="AU10" s="376"/>
      <c r="AV10" s="376"/>
      <c r="AW10" s="376"/>
      <c r="AX10" s="376"/>
      <c r="AY10" s="376"/>
      <c r="AZ10" s="376"/>
      <c r="BA10" s="376"/>
      <c r="BB10" s="376"/>
      <c r="BC10" s="376"/>
      <c r="BD10" s="376"/>
      <c r="BE10" s="376"/>
      <c r="BF10" s="569"/>
      <c r="BG10" s="570">
        <v>230888</v>
      </c>
      <c r="BH10" s="329"/>
      <c r="BI10" s="329"/>
      <c r="BJ10" s="329"/>
      <c r="BK10" s="329"/>
      <c r="BL10" s="329"/>
      <c r="BM10" s="329"/>
      <c r="BN10" s="583"/>
      <c r="BO10" s="603">
        <v>4.4000000000000004</v>
      </c>
      <c r="BP10" s="603"/>
      <c r="BQ10" s="603"/>
      <c r="BR10" s="603"/>
      <c r="BS10" s="604">
        <v>38398</v>
      </c>
      <c r="BT10" s="604"/>
      <c r="BU10" s="604"/>
      <c r="BV10" s="604"/>
      <c r="BW10" s="604"/>
      <c r="BX10" s="604"/>
      <c r="BY10" s="604"/>
      <c r="BZ10" s="604"/>
      <c r="CA10" s="604"/>
      <c r="CB10" s="624"/>
      <c r="CD10" s="568" t="s">
        <v>227</v>
      </c>
      <c r="CE10" s="376"/>
      <c r="CF10" s="376"/>
      <c r="CG10" s="376"/>
      <c r="CH10" s="376"/>
      <c r="CI10" s="376"/>
      <c r="CJ10" s="376"/>
      <c r="CK10" s="376"/>
      <c r="CL10" s="376"/>
      <c r="CM10" s="376"/>
      <c r="CN10" s="376"/>
      <c r="CO10" s="376"/>
      <c r="CP10" s="376"/>
      <c r="CQ10" s="569"/>
      <c r="CR10" s="570">
        <v>3456</v>
      </c>
      <c r="CS10" s="329"/>
      <c r="CT10" s="329"/>
      <c r="CU10" s="329"/>
      <c r="CV10" s="329"/>
      <c r="CW10" s="329"/>
      <c r="CX10" s="329"/>
      <c r="CY10" s="583"/>
      <c r="CZ10" s="603">
        <v>0</v>
      </c>
      <c r="DA10" s="603"/>
      <c r="DB10" s="603"/>
      <c r="DC10" s="603"/>
      <c r="DD10" s="576" t="s">
        <v>200</v>
      </c>
      <c r="DE10" s="329"/>
      <c r="DF10" s="329"/>
      <c r="DG10" s="329"/>
      <c r="DH10" s="329"/>
      <c r="DI10" s="329"/>
      <c r="DJ10" s="329"/>
      <c r="DK10" s="329"/>
      <c r="DL10" s="329"/>
      <c r="DM10" s="329"/>
      <c r="DN10" s="329"/>
      <c r="DO10" s="329"/>
      <c r="DP10" s="583"/>
      <c r="DQ10" s="576">
        <v>456</v>
      </c>
      <c r="DR10" s="329"/>
      <c r="DS10" s="329"/>
      <c r="DT10" s="329"/>
      <c r="DU10" s="329"/>
      <c r="DV10" s="329"/>
      <c r="DW10" s="329"/>
      <c r="DX10" s="329"/>
      <c r="DY10" s="329"/>
      <c r="DZ10" s="329"/>
      <c r="EA10" s="329"/>
      <c r="EB10" s="329"/>
      <c r="EC10" s="601"/>
    </row>
    <row r="11" spans="2:143" ht="11.25" customHeight="1" x14ac:dyDescent="0.15">
      <c r="B11" s="568" t="s">
        <v>105</v>
      </c>
      <c r="C11" s="376"/>
      <c r="D11" s="376"/>
      <c r="E11" s="376"/>
      <c r="F11" s="376"/>
      <c r="G11" s="376"/>
      <c r="H11" s="376"/>
      <c r="I11" s="376"/>
      <c r="J11" s="376"/>
      <c r="K11" s="376"/>
      <c r="L11" s="376"/>
      <c r="M11" s="376"/>
      <c r="N11" s="376"/>
      <c r="O11" s="376"/>
      <c r="P11" s="376"/>
      <c r="Q11" s="569"/>
      <c r="R11" s="570">
        <v>566526</v>
      </c>
      <c r="S11" s="329"/>
      <c r="T11" s="329"/>
      <c r="U11" s="329"/>
      <c r="V11" s="329"/>
      <c r="W11" s="329"/>
      <c r="X11" s="329"/>
      <c r="Y11" s="583"/>
      <c r="Z11" s="573">
        <v>6.5</v>
      </c>
      <c r="AA11" s="317"/>
      <c r="AB11" s="317"/>
      <c r="AC11" s="584"/>
      <c r="AD11" s="576">
        <v>566526</v>
      </c>
      <c r="AE11" s="329"/>
      <c r="AF11" s="329"/>
      <c r="AG11" s="329"/>
      <c r="AH11" s="329"/>
      <c r="AI11" s="329"/>
      <c r="AJ11" s="329"/>
      <c r="AK11" s="583"/>
      <c r="AL11" s="573">
        <v>9.6999999999999993</v>
      </c>
      <c r="AM11" s="317"/>
      <c r="AN11" s="317"/>
      <c r="AO11" s="605"/>
      <c r="AP11" s="568" t="s">
        <v>333</v>
      </c>
      <c r="AQ11" s="376"/>
      <c r="AR11" s="376"/>
      <c r="AS11" s="376"/>
      <c r="AT11" s="376"/>
      <c r="AU11" s="376"/>
      <c r="AV11" s="376"/>
      <c r="AW11" s="376"/>
      <c r="AX11" s="376"/>
      <c r="AY11" s="376"/>
      <c r="AZ11" s="376"/>
      <c r="BA11" s="376"/>
      <c r="BB11" s="376"/>
      <c r="BC11" s="376"/>
      <c r="BD11" s="376"/>
      <c r="BE11" s="376"/>
      <c r="BF11" s="569"/>
      <c r="BG11" s="570">
        <v>486748</v>
      </c>
      <c r="BH11" s="329"/>
      <c r="BI11" s="329"/>
      <c r="BJ11" s="329"/>
      <c r="BK11" s="329"/>
      <c r="BL11" s="329"/>
      <c r="BM11" s="329"/>
      <c r="BN11" s="583"/>
      <c r="BO11" s="603">
        <v>9.1999999999999993</v>
      </c>
      <c r="BP11" s="603"/>
      <c r="BQ11" s="603"/>
      <c r="BR11" s="603"/>
      <c r="BS11" s="604">
        <v>138553</v>
      </c>
      <c r="BT11" s="604"/>
      <c r="BU11" s="604"/>
      <c r="BV11" s="604"/>
      <c r="BW11" s="604"/>
      <c r="BX11" s="604"/>
      <c r="BY11" s="604"/>
      <c r="BZ11" s="604"/>
      <c r="CA11" s="604"/>
      <c r="CB11" s="624"/>
      <c r="CD11" s="568" t="s">
        <v>336</v>
      </c>
      <c r="CE11" s="376"/>
      <c r="CF11" s="376"/>
      <c r="CG11" s="376"/>
      <c r="CH11" s="376"/>
      <c r="CI11" s="376"/>
      <c r="CJ11" s="376"/>
      <c r="CK11" s="376"/>
      <c r="CL11" s="376"/>
      <c r="CM11" s="376"/>
      <c r="CN11" s="376"/>
      <c r="CO11" s="376"/>
      <c r="CP11" s="376"/>
      <c r="CQ11" s="569"/>
      <c r="CR11" s="570">
        <v>138567</v>
      </c>
      <c r="CS11" s="329"/>
      <c r="CT11" s="329"/>
      <c r="CU11" s="329"/>
      <c r="CV11" s="329"/>
      <c r="CW11" s="329"/>
      <c r="CX11" s="329"/>
      <c r="CY11" s="583"/>
      <c r="CZ11" s="603">
        <v>1.7</v>
      </c>
      <c r="DA11" s="603"/>
      <c r="DB11" s="603"/>
      <c r="DC11" s="603"/>
      <c r="DD11" s="576" t="s">
        <v>200</v>
      </c>
      <c r="DE11" s="329"/>
      <c r="DF11" s="329"/>
      <c r="DG11" s="329"/>
      <c r="DH11" s="329"/>
      <c r="DI11" s="329"/>
      <c r="DJ11" s="329"/>
      <c r="DK11" s="329"/>
      <c r="DL11" s="329"/>
      <c r="DM11" s="329"/>
      <c r="DN11" s="329"/>
      <c r="DO11" s="329"/>
      <c r="DP11" s="583"/>
      <c r="DQ11" s="576">
        <v>105341</v>
      </c>
      <c r="DR11" s="329"/>
      <c r="DS11" s="329"/>
      <c r="DT11" s="329"/>
      <c r="DU11" s="329"/>
      <c r="DV11" s="329"/>
      <c r="DW11" s="329"/>
      <c r="DX11" s="329"/>
      <c r="DY11" s="329"/>
      <c r="DZ11" s="329"/>
      <c r="EA11" s="329"/>
      <c r="EB11" s="329"/>
      <c r="EC11" s="601"/>
    </row>
    <row r="12" spans="2:143" ht="11.25" customHeight="1" x14ac:dyDescent="0.15">
      <c r="B12" s="568" t="s">
        <v>148</v>
      </c>
      <c r="C12" s="376"/>
      <c r="D12" s="376"/>
      <c r="E12" s="376"/>
      <c r="F12" s="376"/>
      <c r="G12" s="376"/>
      <c r="H12" s="376"/>
      <c r="I12" s="376"/>
      <c r="J12" s="376"/>
      <c r="K12" s="376"/>
      <c r="L12" s="376"/>
      <c r="M12" s="376"/>
      <c r="N12" s="376"/>
      <c r="O12" s="376"/>
      <c r="P12" s="376"/>
      <c r="Q12" s="569"/>
      <c r="R12" s="570" t="s">
        <v>200</v>
      </c>
      <c r="S12" s="329"/>
      <c r="T12" s="329"/>
      <c r="U12" s="329"/>
      <c r="V12" s="329"/>
      <c r="W12" s="329"/>
      <c r="X12" s="329"/>
      <c r="Y12" s="583"/>
      <c r="Z12" s="603" t="s">
        <v>200</v>
      </c>
      <c r="AA12" s="603"/>
      <c r="AB12" s="603"/>
      <c r="AC12" s="603"/>
      <c r="AD12" s="604" t="s">
        <v>200</v>
      </c>
      <c r="AE12" s="604"/>
      <c r="AF12" s="604"/>
      <c r="AG12" s="604"/>
      <c r="AH12" s="604"/>
      <c r="AI12" s="604"/>
      <c r="AJ12" s="604"/>
      <c r="AK12" s="604"/>
      <c r="AL12" s="573" t="s">
        <v>200</v>
      </c>
      <c r="AM12" s="317"/>
      <c r="AN12" s="317"/>
      <c r="AO12" s="605"/>
      <c r="AP12" s="568" t="s">
        <v>337</v>
      </c>
      <c r="AQ12" s="376"/>
      <c r="AR12" s="376"/>
      <c r="AS12" s="376"/>
      <c r="AT12" s="376"/>
      <c r="AU12" s="376"/>
      <c r="AV12" s="376"/>
      <c r="AW12" s="376"/>
      <c r="AX12" s="376"/>
      <c r="AY12" s="376"/>
      <c r="AZ12" s="376"/>
      <c r="BA12" s="376"/>
      <c r="BB12" s="376"/>
      <c r="BC12" s="376"/>
      <c r="BD12" s="376"/>
      <c r="BE12" s="376"/>
      <c r="BF12" s="569"/>
      <c r="BG12" s="570">
        <v>3112390</v>
      </c>
      <c r="BH12" s="329"/>
      <c r="BI12" s="329"/>
      <c r="BJ12" s="329"/>
      <c r="BK12" s="329"/>
      <c r="BL12" s="329"/>
      <c r="BM12" s="329"/>
      <c r="BN12" s="583"/>
      <c r="BO12" s="603">
        <v>58.9</v>
      </c>
      <c r="BP12" s="603"/>
      <c r="BQ12" s="603"/>
      <c r="BR12" s="603"/>
      <c r="BS12" s="604" t="s">
        <v>200</v>
      </c>
      <c r="BT12" s="604"/>
      <c r="BU12" s="604"/>
      <c r="BV12" s="604"/>
      <c r="BW12" s="604"/>
      <c r="BX12" s="604"/>
      <c r="BY12" s="604"/>
      <c r="BZ12" s="604"/>
      <c r="CA12" s="604"/>
      <c r="CB12" s="624"/>
      <c r="CD12" s="568" t="s">
        <v>91</v>
      </c>
      <c r="CE12" s="376"/>
      <c r="CF12" s="376"/>
      <c r="CG12" s="376"/>
      <c r="CH12" s="376"/>
      <c r="CI12" s="376"/>
      <c r="CJ12" s="376"/>
      <c r="CK12" s="376"/>
      <c r="CL12" s="376"/>
      <c r="CM12" s="376"/>
      <c r="CN12" s="376"/>
      <c r="CO12" s="376"/>
      <c r="CP12" s="376"/>
      <c r="CQ12" s="569"/>
      <c r="CR12" s="570">
        <v>222296</v>
      </c>
      <c r="CS12" s="329"/>
      <c r="CT12" s="329"/>
      <c r="CU12" s="329"/>
      <c r="CV12" s="329"/>
      <c r="CW12" s="329"/>
      <c r="CX12" s="329"/>
      <c r="CY12" s="583"/>
      <c r="CZ12" s="603">
        <v>2.7</v>
      </c>
      <c r="DA12" s="603"/>
      <c r="DB12" s="603"/>
      <c r="DC12" s="603"/>
      <c r="DD12" s="576" t="s">
        <v>200</v>
      </c>
      <c r="DE12" s="329"/>
      <c r="DF12" s="329"/>
      <c r="DG12" s="329"/>
      <c r="DH12" s="329"/>
      <c r="DI12" s="329"/>
      <c r="DJ12" s="329"/>
      <c r="DK12" s="329"/>
      <c r="DL12" s="329"/>
      <c r="DM12" s="329"/>
      <c r="DN12" s="329"/>
      <c r="DO12" s="329"/>
      <c r="DP12" s="583"/>
      <c r="DQ12" s="576">
        <v>134987</v>
      </c>
      <c r="DR12" s="329"/>
      <c r="DS12" s="329"/>
      <c r="DT12" s="329"/>
      <c r="DU12" s="329"/>
      <c r="DV12" s="329"/>
      <c r="DW12" s="329"/>
      <c r="DX12" s="329"/>
      <c r="DY12" s="329"/>
      <c r="DZ12" s="329"/>
      <c r="EA12" s="329"/>
      <c r="EB12" s="329"/>
      <c r="EC12" s="601"/>
    </row>
    <row r="13" spans="2:143" ht="11.25" customHeight="1" x14ac:dyDescent="0.15">
      <c r="B13" s="568" t="s">
        <v>338</v>
      </c>
      <c r="C13" s="376"/>
      <c r="D13" s="376"/>
      <c r="E13" s="376"/>
      <c r="F13" s="376"/>
      <c r="G13" s="376"/>
      <c r="H13" s="376"/>
      <c r="I13" s="376"/>
      <c r="J13" s="376"/>
      <c r="K13" s="376"/>
      <c r="L13" s="376"/>
      <c r="M13" s="376"/>
      <c r="N13" s="376"/>
      <c r="O13" s="376"/>
      <c r="P13" s="376"/>
      <c r="Q13" s="569"/>
      <c r="R13" s="570" t="s">
        <v>200</v>
      </c>
      <c r="S13" s="329"/>
      <c r="T13" s="329"/>
      <c r="U13" s="329"/>
      <c r="V13" s="329"/>
      <c r="W13" s="329"/>
      <c r="X13" s="329"/>
      <c r="Y13" s="583"/>
      <c r="Z13" s="603" t="s">
        <v>200</v>
      </c>
      <c r="AA13" s="603"/>
      <c r="AB13" s="603"/>
      <c r="AC13" s="603"/>
      <c r="AD13" s="604" t="s">
        <v>200</v>
      </c>
      <c r="AE13" s="604"/>
      <c r="AF13" s="604"/>
      <c r="AG13" s="604"/>
      <c r="AH13" s="604"/>
      <c r="AI13" s="604"/>
      <c r="AJ13" s="604"/>
      <c r="AK13" s="604"/>
      <c r="AL13" s="573" t="s">
        <v>200</v>
      </c>
      <c r="AM13" s="317"/>
      <c r="AN13" s="317"/>
      <c r="AO13" s="605"/>
      <c r="AP13" s="568" t="s">
        <v>340</v>
      </c>
      <c r="AQ13" s="376"/>
      <c r="AR13" s="376"/>
      <c r="AS13" s="376"/>
      <c r="AT13" s="376"/>
      <c r="AU13" s="376"/>
      <c r="AV13" s="376"/>
      <c r="AW13" s="376"/>
      <c r="AX13" s="376"/>
      <c r="AY13" s="376"/>
      <c r="AZ13" s="376"/>
      <c r="BA13" s="376"/>
      <c r="BB13" s="376"/>
      <c r="BC13" s="376"/>
      <c r="BD13" s="376"/>
      <c r="BE13" s="376"/>
      <c r="BF13" s="569"/>
      <c r="BG13" s="570">
        <v>3095257</v>
      </c>
      <c r="BH13" s="329"/>
      <c r="BI13" s="329"/>
      <c r="BJ13" s="329"/>
      <c r="BK13" s="329"/>
      <c r="BL13" s="329"/>
      <c r="BM13" s="329"/>
      <c r="BN13" s="583"/>
      <c r="BO13" s="603">
        <v>58.6</v>
      </c>
      <c r="BP13" s="603"/>
      <c r="BQ13" s="603"/>
      <c r="BR13" s="603"/>
      <c r="BS13" s="604" t="s">
        <v>200</v>
      </c>
      <c r="BT13" s="604"/>
      <c r="BU13" s="604"/>
      <c r="BV13" s="604"/>
      <c r="BW13" s="604"/>
      <c r="BX13" s="604"/>
      <c r="BY13" s="604"/>
      <c r="BZ13" s="604"/>
      <c r="CA13" s="604"/>
      <c r="CB13" s="624"/>
      <c r="CD13" s="568" t="s">
        <v>341</v>
      </c>
      <c r="CE13" s="376"/>
      <c r="CF13" s="376"/>
      <c r="CG13" s="376"/>
      <c r="CH13" s="376"/>
      <c r="CI13" s="376"/>
      <c r="CJ13" s="376"/>
      <c r="CK13" s="376"/>
      <c r="CL13" s="376"/>
      <c r="CM13" s="376"/>
      <c r="CN13" s="376"/>
      <c r="CO13" s="376"/>
      <c r="CP13" s="376"/>
      <c r="CQ13" s="569"/>
      <c r="CR13" s="570">
        <v>634230</v>
      </c>
      <c r="CS13" s="329"/>
      <c r="CT13" s="329"/>
      <c r="CU13" s="329"/>
      <c r="CV13" s="329"/>
      <c r="CW13" s="329"/>
      <c r="CX13" s="329"/>
      <c r="CY13" s="583"/>
      <c r="CZ13" s="603">
        <v>7.7</v>
      </c>
      <c r="DA13" s="603"/>
      <c r="DB13" s="603"/>
      <c r="DC13" s="603"/>
      <c r="DD13" s="576">
        <v>169855</v>
      </c>
      <c r="DE13" s="329"/>
      <c r="DF13" s="329"/>
      <c r="DG13" s="329"/>
      <c r="DH13" s="329"/>
      <c r="DI13" s="329"/>
      <c r="DJ13" s="329"/>
      <c r="DK13" s="329"/>
      <c r="DL13" s="329"/>
      <c r="DM13" s="329"/>
      <c r="DN13" s="329"/>
      <c r="DO13" s="329"/>
      <c r="DP13" s="583"/>
      <c r="DQ13" s="576">
        <v>445862</v>
      </c>
      <c r="DR13" s="329"/>
      <c r="DS13" s="329"/>
      <c r="DT13" s="329"/>
      <c r="DU13" s="329"/>
      <c r="DV13" s="329"/>
      <c r="DW13" s="329"/>
      <c r="DX13" s="329"/>
      <c r="DY13" s="329"/>
      <c r="DZ13" s="329"/>
      <c r="EA13" s="329"/>
      <c r="EB13" s="329"/>
      <c r="EC13" s="601"/>
    </row>
    <row r="14" spans="2:143" ht="11.25" customHeight="1" x14ac:dyDescent="0.15">
      <c r="B14" s="568" t="s">
        <v>343</v>
      </c>
      <c r="C14" s="376"/>
      <c r="D14" s="376"/>
      <c r="E14" s="376"/>
      <c r="F14" s="376"/>
      <c r="G14" s="376"/>
      <c r="H14" s="376"/>
      <c r="I14" s="376"/>
      <c r="J14" s="376"/>
      <c r="K14" s="376"/>
      <c r="L14" s="376"/>
      <c r="M14" s="376"/>
      <c r="N14" s="376"/>
      <c r="O14" s="376"/>
      <c r="P14" s="376"/>
      <c r="Q14" s="569"/>
      <c r="R14" s="570">
        <v>591</v>
      </c>
      <c r="S14" s="329"/>
      <c r="T14" s="329"/>
      <c r="U14" s="329"/>
      <c r="V14" s="329"/>
      <c r="W14" s="329"/>
      <c r="X14" s="329"/>
      <c r="Y14" s="583"/>
      <c r="Z14" s="603">
        <v>0</v>
      </c>
      <c r="AA14" s="603"/>
      <c r="AB14" s="603"/>
      <c r="AC14" s="603"/>
      <c r="AD14" s="604">
        <v>591</v>
      </c>
      <c r="AE14" s="604"/>
      <c r="AF14" s="604"/>
      <c r="AG14" s="604"/>
      <c r="AH14" s="604"/>
      <c r="AI14" s="604"/>
      <c r="AJ14" s="604"/>
      <c r="AK14" s="604"/>
      <c r="AL14" s="573">
        <v>0</v>
      </c>
      <c r="AM14" s="317"/>
      <c r="AN14" s="317"/>
      <c r="AO14" s="605"/>
      <c r="AP14" s="568" t="s">
        <v>217</v>
      </c>
      <c r="AQ14" s="376"/>
      <c r="AR14" s="376"/>
      <c r="AS14" s="376"/>
      <c r="AT14" s="376"/>
      <c r="AU14" s="376"/>
      <c r="AV14" s="376"/>
      <c r="AW14" s="376"/>
      <c r="AX14" s="376"/>
      <c r="AY14" s="376"/>
      <c r="AZ14" s="376"/>
      <c r="BA14" s="376"/>
      <c r="BB14" s="376"/>
      <c r="BC14" s="376"/>
      <c r="BD14" s="376"/>
      <c r="BE14" s="376"/>
      <c r="BF14" s="569"/>
      <c r="BG14" s="570">
        <v>69851</v>
      </c>
      <c r="BH14" s="329"/>
      <c r="BI14" s="329"/>
      <c r="BJ14" s="329"/>
      <c r="BK14" s="329"/>
      <c r="BL14" s="329"/>
      <c r="BM14" s="329"/>
      <c r="BN14" s="583"/>
      <c r="BO14" s="603">
        <v>1.3</v>
      </c>
      <c r="BP14" s="603"/>
      <c r="BQ14" s="603"/>
      <c r="BR14" s="603"/>
      <c r="BS14" s="604" t="s">
        <v>200</v>
      </c>
      <c r="BT14" s="604"/>
      <c r="BU14" s="604"/>
      <c r="BV14" s="604"/>
      <c r="BW14" s="604"/>
      <c r="BX14" s="604"/>
      <c r="BY14" s="604"/>
      <c r="BZ14" s="604"/>
      <c r="CA14" s="604"/>
      <c r="CB14" s="624"/>
      <c r="CD14" s="568" t="s">
        <v>66</v>
      </c>
      <c r="CE14" s="376"/>
      <c r="CF14" s="376"/>
      <c r="CG14" s="376"/>
      <c r="CH14" s="376"/>
      <c r="CI14" s="376"/>
      <c r="CJ14" s="376"/>
      <c r="CK14" s="376"/>
      <c r="CL14" s="376"/>
      <c r="CM14" s="376"/>
      <c r="CN14" s="376"/>
      <c r="CO14" s="376"/>
      <c r="CP14" s="376"/>
      <c r="CQ14" s="569"/>
      <c r="CR14" s="570">
        <v>387375</v>
      </c>
      <c r="CS14" s="329"/>
      <c r="CT14" s="329"/>
      <c r="CU14" s="329"/>
      <c r="CV14" s="329"/>
      <c r="CW14" s="329"/>
      <c r="CX14" s="329"/>
      <c r="CY14" s="583"/>
      <c r="CZ14" s="603">
        <v>4.7</v>
      </c>
      <c r="DA14" s="603"/>
      <c r="DB14" s="603"/>
      <c r="DC14" s="603"/>
      <c r="DD14" s="576">
        <v>13313</v>
      </c>
      <c r="DE14" s="329"/>
      <c r="DF14" s="329"/>
      <c r="DG14" s="329"/>
      <c r="DH14" s="329"/>
      <c r="DI14" s="329"/>
      <c r="DJ14" s="329"/>
      <c r="DK14" s="329"/>
      <c r="DL14" s="329"/>
      <c r="DM14" s="329"/>
      <c r="DN14" s="329"/>
      <c r="DO14" s="329"/>
      <c r="DP14" s="583"/>
      <c r="DQ14" s="576">
        <v>370616</v>
      </c>
      <c r="DR14" s="329"/>
      <c r="DS14" s="329"/>
      <c r="DT14" s="329"/>
      <c r="DU14" s="329"/>
      <c r="DV14" s="329"/>
      <c r="DW14" s="329"/>
      <c r="DX14" s="329"/>
      <c r="DY14" s="329"/>
      <c r="DZ14" s="329"/>
      <c r="EA14" s="329"/>
      <c r="EB14" s="329"/>
      <c r="EC14" s="601"/>
    </row>
    <row r="15" spans="2:143" ht="11.25" customHeight="1" x14ac:dyDescent="0.15">
      <c r="B15" s="568" t="s">
        <v>313</v>
      </c>
      <c r="C15" s="376"/>
      <c r="D15" s="376"/>
      <c r="E15" s="376"/>
      <c r="F15" s="376"/>
      <c r="G15" s="376"/>
      <c r="H15" s="376"/>
      <c r="I15" s="376"/>
      <c r="J15" s="376"/>
      <c r="K15" s="376"/>
      <c r="L15" s="376"/>
      <c r="M15" s="376"/>
      <c r="N15" s="376"/>
      <c r="O15" s="376"/>
      <c r="P15" s="376"/>
      <c r="Q15" s="569"/>
      <c r="R15" s="570" t="s">
        <v>200</v>
      </c>
      <c r="S15" s="329"/>
      <c r="T15" s="329"/>
      <c r="U15" s="329"/>
      <c r="V15" s="329"/>
      <c r="W15" s="329"/>
      <c r="X15" s="329"/>
      <c r="Y15" s="583"/>
      <c r="Z15" s="603" t="s">
        <v>200</v>
      </c>
      <c r="AA15" s="603"/>
      <c r="AB15" s="603"/>
      <c r="AC15" s="603"/>
      <c r="AD15" s="604" t="s">
        <v>200</v>
      </c>
      <c r="AE15" s="604"/>
      <c r="AF15" s="604"/>
      <c r="AG15" s="604"/>
      <c r="AH15" s="604"/>
      <c r="AI15" s="604"/>
      <c r="AJ15" s="604"/>
      <c r="AK15" s="604"/>
      <c r="AL15" s="573" t="s">
        <v>200</v>
      </c>
      <c r="AM15" s="317"/>
      <c r="AN15" s="317"/>
      <c r="AO15" s="605"/>
      <c r="AP15" s="568" t="s">
        <v>344</v>
      </c>
      <c r="AQ15" s="376"/>
      <c r="AR15" s="376"/>
      <c r="AS15" s="376"/>
      <c r="AT15" s="376"/>
      <c r="AU15" s="376"/>
      <c r="AV15" s="376"/>
      <c r="AW15" s="376"/>
      <c r="AX15" s="376"/>
      <c r="AY15" s="376"/>
      <c r="AZ15" s="376"/>
      <c r="BA15" s="376"/>
      <c r="BB15" s="376"/>
      <c r="BC15" s="376"/>
      <c r="BD15" s="376"/>
      <c r="BE15" s="376"/>
      <c r="BF15" s="569"/>
      <c r="BG15" s="570">
        <v>249917</v>
      </c>
      <c r="BH15" s="329"/>
      <c r="BI15" s="329"/>
      <c r="BJ15" s="329"/>
      <c r="BK15" s="329"/>
      <c r="BL15" s="329"/>
      <c r="BM15" s="329"/>
      <c r="BN15" s="583"/>
      <c r="BO15" s="603">
        <v>4.7</v>
      </c>
      <c r="BP15" s="603"/>
      <c r="BQ15" s="603"/>
      <c r="BR15" s="603"/>
      <c r="BS15" s="604" t="s">
        <v>200</v>
      </c>
      <c r="BT15" s="604"/>
      <c r="BU15" s="604"/>
      <c r="BV15" s="604"/>
      <c r="BW15" s="604"/>
      <c r="BX15" s="604"/>
      <c r="BY15" s="604"/>
      <c r="BZ15" s="604"/>
      <c r="CA15" s="604"/>
      <c r="CB15" s="624"/>
      <c r="CD15" s="568" t="s">
        <v>346</v>
      </c>
      <c r="CE15" s="376"/>
      <c r="CF15" s="376"/>
      <c r="CG15" s="376"/>
      <c r="CH15" s="376"/>
      <c r="CI15" s="376"/>
      <c r="CJ15" s="376"/>
      <c r="CK15" s="376"/>
      <c r="CL15" s="376"/>
      <c r="CM15" s="376"/>
      <c r="CN15" s="376"/>
      <c r="CO15" s="376"/>
      <c r="CP15" s="376"/>
      <c r="CQ15" s="569"/>
      <c r="CR15" s="570">
        <v>941598</v>
      </c>
      <c r="CS15" s="329"/>
      <c r="CT15" s="329"/>
      <c r="CU15" s="329"/>
      <c r="CV15" s="329"/>
      <c r="CW15" s="329"/>
      <c r="CX15" s="329"/>
      <c r="CY15" s="583"/>
      <c r="CZ15" s="603">
        <v>11.4</v>
      </c>
      <c r="DA15" s="603"/>
      <c r="DB15" s="603"/>
      <c r="DC15" s="603"/>
      <c r="DD15" s="576">
        <v>34171</v>
      </c>
      <c r="DE15" s="329"/>
      <c r="DF15" s="329"/>
      <c r="DG15" s="329"/>
      <c r="DH15" s="329"/>
      <c r="DI15" s="329"/>
      <c r="DJ15" s="329"/>
      <c r="DK15" s="329"/>
      <c r="DL15" s="329"/>
      <c r="DM15" s="329"/>
      <c r="DN15" s="329"/>
      <c r="DO15" s="329"/>
      <c r="DP15" s="583"/>
      <c r="DQ15" s="576">
        <v>820418</v>
      </c>
      <c r="DR15" s="329"/>
      <c r="DS15" s="329"/>
      <c r="DT15" s="329"/>
      <c r="DU15" s="329"/>
      <c r="DV15" s="329"/>
      <c r="DW15" s="329"/>
      <c r="DX15" s="329"/>
      <c r="DY15" s="329"/>
      <c r="DZ15" s="329"/>
      <c r="EA15" s="329"/>
      <c r="EB15" s="329"/>
      <c r="EC15" s="601"/>
    </row>
    <row r="16" spans="2:143" ht="11.25" customHeight="1" x14ac:dyDescent="0.15">
      <c r="B16" s="568" t="s">
        <v>347</v>
      </c>
      <c r="C16" s="376"/>
      <c r="D16" s="376"/>
      <c r="E16" s="376"/>
      <c r="F16" s="376"/>
      <c r="G16" s="376"/>
      <c r="H16" s="376"/>
      <c r="I16" s="376"/>
      <c r="J16" s="376"/>
      <c r="K16" s="376"/>
      <c r="L16" s="376"/>
      <c r="M16" s="376"/>
      <c r="N16" s="376"/>
      <c r="O16" s="376"/>
      <c r="P16" s="376"/>
      <c r="Q16" s="569"/>
      <c r="R16" s="570">
        <v>10732</v>
      </c>
      <c r="S16" s="329"/>
      <c r="T16" s="329"/>
      <c r="U16" s="329"/>
      <c r="V16" s="329"/>
      <c r="W16" s="329"/>
      <c r="X16" s="329"/>
      <c r="Y16" s="583"/>
      <c r="Z16" s="603">
        <v>0.1</v>
      </c>
      <c r="AA16" s="603"/>
      <c r="AB16" s="603"/>
      <c r="AC16" s="603"/>
      <c r="AD16" s="604">
        <v>10732</v>
      </c>
      <c r="AE16" s="604"/>
      <c r="AF16" s="604"/>
      <c r="AG16" s="604"/>
      <c r="AH16" s="604"/>
      <c r="AI16" s="604"/>
      <c r="AJ16" s="604"/>
      <c r="AK16" s="604"/>
      <c r="AL16" s="573">
        <v>0.2</v>
      </c>
      <c r="AM16" s="317"/>
      <c r="AN16" s="317"/>
      <c r="AO16" s="605"/>
      <c r="AP16" s="568" t="s">
        <v>348</v>
      </c>
      <c r="AQ16" s="376"/>
      <c r="AR16" s="376"/>
      <c r="AS16" s="376"/>
      <c r="AT16" s="376"/>
      <c r="AU16" s="376"/>
      <c r="AV16" s="376"/>
      <c r="AW16" s="376"/>
      <c r="AX16" s="376"/>
      <c r="AY16" s="376"/>
      <c r="AZ16" s="376"/>
      <c r="BA16" s="376"/>
      <c r="BB16" s="376"/>
      <c r="BC16" s="376"/>
      <c r="BD16" s="376"/>
      <c r="BE16" s="376"/>
      <c r="BF16" s="569"/>
      <c r="BG16" s="570" t="s">
        <v>200</v>
      </c>
      <c r="BH16" s="329"/>
      <c r="BI16" s="329"/>
      <c r="BJ16" s="329"/>
      <c r="BK16" s="329"/>
      <c r="BL16" s="329"/>
      <c r="BM16" s="329"/>
      <c r="BN16" s="583"/>
      <c r="BO16" s="603" t="s">
        <v>200</v>
      </c>
      <c r="BP16" s="603"/>
      <c r="BQ16" s="603"/>
      <c r="BR16" s="603"/>
      <c r="BS16" s="604" t="s">
        <v>200</v>
      </c>
      <c r="BT16" s="604"/>
      <c r="BU16" s="604"/>
      <c r="BV16" s="604"/>
      <c r="BW16" s="604"/>
      <c r="BX16" s="604"/>
      <c r="BY16" s="604"/>
      <c r="BZ16" s="604"/>
      <c r="CA16" s="604"/>
      <c r="CB16" s="624"/>
      <c r="CD16" s="568" t="s">
        <v>349</v>
      </c>
      <c r="CE16" s="376"/>
      <c r="CF16" s="376"/>
      <c r="CG16" s="376"/>
      <c r="CH16" s="376"/>
      <c r="CI16" s="376"/>
      <c r="CJ16" s="376"/>
      <c r="CK16" s="376"/>
      <c r="CL16" s="376"/>
      <c r="CM16" s="376"/>
      <c r="CN16" s="376"/>
      <c r="CO16" s="376"/>
      <c r="CP16" s="376"/>
      <c r="CQ16" s="569"/>
      <c r="CR16" s="570" t="s">
        <v>200</v>
      </c>
      <c r="CS16" s="329"/>
      <c r="CT16" s="329"/>
      <c r="CU16" s="329"/>
      <c r="CV16" s="329"/>
      <c r="CW16" s="329"/>
      <c r="CX16" s="329"/>
      <c r="CY16" s="583"/>
      <c r="CZ16" s="603" t="s">
        <v>200</v>
      </c>
      <c r="DA16" s="603"/>
      <c r="DB16" s="603"/>
      <c r="DC16" s="603"/>
      <c r="DD16" s="576" t="s">
        <v>200</v>
      </c>
      <c r="DE16" s="329"/>
      <c r="DF16" s="329"/>
      <c r="DG16" s="329"/>
      <c r="DH16" s="329"/>
      <c r="DI16" s="329"/>
      <c r="DJ16" s="329"/>
      <c r="DK16" s="329"/>
      <c r="DL16" s="329"/>
      <c r="DM16" s="329"/>
      <c r="DN16" s="329"/>
      <c r="DO16" s="329"/>
      <c r="DP16" s="583"/>
      <c r="DQ16" s="576" t="s">
        <v>200</v>
      </c>
      <c r="DR16" s="329"/>
      <c r="DS16" s="329"/>
      <c r="DT16" s="329"/>
      <c r="DU16" s="329"/>
      <c r="DV16" s="329"/>
      <c r="DW16" s="329"/>
      <c r="DX16" s="329"/>
      <c r="DY16" s="329"/>
      <c r="DZ16" s="329"/>
      <c r="EA16" s="329"/>
      <c r="EB16" s="329"/>
      <c r="EC16" s="601"/>
    </row>
    <row r="17" spans="2:133" ht="11.25" customHeight="1" x14ac:dyDescent="0.15">
      <c r="B17" s="568" t="s">
        <v>350</v>
      </c>
      <c r="C17" s="376"/>
      <c r="D17" s="376"/>
      <c r="E17" s="376"/>
      <c r="F17" s="376"/>
      <c r="G17" s="376"/>
      <c r="H17" s="376"/>
      <c r="I17" s="376"/>
      <c r="J17" s="376"/>
      <c r="K17" s="376"/>
      <c r="L17" s="376"/>
      <c r="M17" s="376"/>
      <c r="N17" s="376"/>
      <c r="O17" s="376"/>
      <c r="P17" s="376"/>
      <c r="Q17" s="569"/>
      <c r="R17" s="570">
        <v>145863</v>
      </c>
      <c r="S17" s="329"/>
      <c r="T17" s="329"/>
      <c r="U17" s="329"/>
      <c r="V17" s="329"/>
      <c r="W17" s="329"/>
      <c r="X17" s="329"/>
      <c r="Y17" s="583"/>
      <c r="Z17" s="603">
        <v>1.7</v>
      </c>
      <c r="AA17" s="603"/>
      <c r="AB17" s="603"/>
      <c r="AC17" s="603"/>
      <c r="AD17" s="604">
        <v>145863</v>
      </c>
      <c r="AE17" s="604"/>
      <c r="AF17" s="604"/>
      <c r="AG17" s="604"/>
      <c r="AH17" s="604"/>
      <c r="AI17" s="604"/>
      <c r="AJ17" s="604"/>
      <c r="AK17" s="604"/>
      <c r="AL17" s="573">
        <v>2.5</v>
      </c>
      <c r="AM17" s="317"/>
      <c r="AN17" s="317"/>
      <c r="AO17" s="605"/>
      <c r="AP17" s="568" t="s">
        <v>351</v>
      </c>
      <c r="AQ17" s="376"/>
      <c r="AR17" s="376"/>
      <c r="AS17" s="376"/>
      <c r="AT17" s="376"/>
      <c r="AU17" s="376"/>
      <c r="AV17" s="376"/>
      <c r="AW17" s="376"/>
      <c r="AX17" s="376"/>
      <c r="AY17" s="376"/>
      <c r="AZ17" s="376"/>
      <c r="BA17" s="376"/>
      <c r="BB17" s="376"/>
      <c r="BC17" s="376"/>
      <c r="BD17" s="376"/>
      <c r="BE17" s="376"/>
      <c r="BF17" s="569"/>
      <c r="BG17" s="570" t="s">
        <v>200</v>
      </c>
      <c r="BH17" s="329"/>
      <c r="BI17" s="329"/>
      <c r="BJ17" s="329"/>
      <c r="BK17" s="329"/>
      <c r="BL17" s="329"/>
      <c r="BM17" s="329"/>
      <c r="BN17" s="583"/>
      <c r="BO17" s="603" t="s">
        <v>200</v>
      </c>
      <c r="BP17" s="603"/>
      <c r="BQ17" s="603"/>
      <c r="BR17" s="603"/>
      <c r="BS17" s="604" t="s">
        <v>200</v>
      </c>
      <c r="BT17" s="604"/>
      <c r="BU17" s="604"/>
      <c r="BV17" s="604"/>
      <c r="BW17" s="604"/>
      <c r="BX17" s="604"/>
      <c r="BY17" s="604"/>
      <c r="BZ17" s="604"/>
      <c r="CA17" s="604"/>
      <c r="CB17" s="624"/>
      <c r="CD17" s="568" t="s">
        <v>353</v>
      </c>
      <c r="CE17" s="376"/>
      <c r="CF17" s="376"/>
      <c r="CG17" s="376"/>
      <c r="CH17" s="376"/>
      <c r="CI17" s="376"/>
      <c r="CJ17" s="376"/>
      <c r="CK17" s="376"/>
      <c r="CL17" s="376"/>
      <c r="CM17" s="376"/>
      <c r="CN17" s="376"/>
      <c r="CO17" s="376"/>
      <c r="CP17" s="376"/>
      <c r="CQ17" s="569"/>
      <c r="CR17" s="570">
        <v>414474</v>
      </c>
      <c r="CS17" s="329"/>
      <c r="CT17" s="329"/>
      <c r="CU17" s="329"/>
      <c r="CV17" s="329"/>
      <c r="CW17" s="329"/>
      <c r="CX17" s="329"/>
      <c r="CY17" s="583"/>
      <c r="CZ17" s="603">
        <v>5</v>
      </c>
      <c r="DA17" s="603"/>
      <c r="DB17" s="603"/>
      <c r="DC17" s="603"/>
      <c r="DD17" s="576" t="s">
        <v>200</v>
      </c>
      <c r="DE17" s="329"/>
      <c r="DF17" s="329"/>
      <c r="DG17" s="329"/>
      <c r="DH17" s="329"/>
      <c r="DI17" s="329"/>
      <c r="DJ17" s="329"/>
      <c r="DK17" s="329"/>
      <c r="DL17" s="329"/>
      <c r="DM17" s="329"/>
      <c r="DN17" s="329"/>
      <c r="DO17" s="329"/>
      <c r="DP17" s="583"/>
      <c r="DQ17" s="576">
        <v>414474</v>
      </c>
      <c r="DR17" s="329"/>
      <c r="DS17" s="329"/>
      <c r="DT17" s="329"/>
      <c r="DU17" s="329"/>
      <c r="DV17" s="329"/>
      <c r="DW17" s="329"/>
      <c r="DX17" s="329"/>
      <c r="DY17" s="329"/>
      <c r="DZ17" s="329"/>
      <c r="EA17" s="329"/>
      <c r="EB17" s="329"/>
      <c r="EC17" s="601"/>
    </row>
    <row r="18" spans="2:133" ht="11.25" customHeight="1" x14ac:dyDescent="0.15">
      <c r="B18" s="568" t="s">
        <v>354</v>
      </c>
      <c r="C18" s="376"/>
      <c r="D18" s="376"/>
      <c r="E18" s="376"/>
      <c r="F18" s="376"/>
      <c r="G18" s="376"/>
      <c r="H18" s="376"/>
      <c r="I18" s="376"/>
      <c r="J18" s="376"/>
      <c r="K18" s="376"/>
      <c r="L18" s="376"/>
      <c r="M18" s="376"/>
      <c r="N18" s="376"/>
      <c r="O18" s="376"/>
      <c r="P18" s="376"/>
      <c r="Q18" s="569"/>
      <c r="R18" s="570">
        <v>23623</v>
      </c>
      <c r="S18" s="329"/>
      <c r="T18" s="329"/>
      <c r="U18" s="329"/>
      <c r="V18" s="329"/>
      <c r="W18" s="329"/>
      <c r="X18" s="329"/>
      <c r="Y18" s="583"/>
      <c r="Z18" s="603">
        <v>0.3</v>
      </c>
      <c r="AA18" s="603"/>
      <c r="AB18" s="603"/>
      <c r="AC18" s="603"/>
      <c r="AD18" s="604">
        <v>23623</v>
      </c>
      <c r="AE18" s="604"/>
      <c r="AF18" s="604"/>
      <c r="AG18" s="604"/>
      <c r="AH18" s="604"/>
      <c r="AI18" s="604"/>
      <c r="AJ18" s="604"/>
      <c r="AK18" s="604"/>
      <c r="AL18" s="573">
        <v>0.4</v>
      </c>
      <c r="AM18" s="317"/>
      <c r="AN18" s="317"/>
      <c r="AO18" s="605"/>
      <c r="AP18" s="568" t="s">
        <v>102</v>
      </c>
      <c r="AQ18" s="376"/>
      <c r="AR18" s="376"/>
      <c r="AS18" s="376"/>
      <c r="AT18" s="376"/>
      <c r="AU18" s="376"/>
      <c r="AV18" s="376"/>
      <c r="AW18" s="376"/>
      <c r="AX18" s="376"/>
      <c r="AY18" s="376"/>
      <c r="AZ18" s="376"/>
      <c r="BA18" s="376"/>
      <c r="BB18" s="376"/>
      <c r="BC18" s="376"/>
      <c r="BD18" s="376"/>
      <c r="BE18" s="376"/>
      <c r="BF18" s="569"/>
      <c r="BG18" s="570" t="s">
        <v>200</v>
      </c>
      <c r="BH18" s="329"/>
      <c r="BI18" s="329"/>
      <c r="BJ18" s="329"/>
      <c r="BK18" s="329"/>
      <c r="BL18" s="329"/>
      <c r="BM18" s="329"/>
      <c r="BN18" s="583"/>
      <c r="BO18" s="603" t="s">
        <v>200</v>
      </c>
      <c r="BP18" s="603"/>
      <c r="BQ18" s="603"/>
      <c r="BR18" s="603"/>
      <c r="BS18" s="604" t="s">
        <v>200</v>
      </c>
      <c r="BT18" s="604"/>
      <c r="BU18" s="604"/>
      <c r="BV18" s="604"/>
      <c r="BW18" s="604"/>
      <c r="BX18" s="604"/>
      <c r="BY18" s="604"/>
      <c r="BZ18" s="604"/>
      <c r="CA18" s="604"/>
      <c r="CB18" s="624"/>
      <c r="CD18" s="568" t="s">
        <v>355</v>
      </c>
      <c r="CE18" s="376"/>
      <c r="CF18" s="376"/>
      <c r="CG18" s="376"/>
      <c r="CH18" s="376"/>
      <c r="CI18" s="376"/>
      <c r="CJ18" s="376"/>
      <c r="CK18" s="376"/>
      <c r="CL18" s="376"/>
      <c r="CM18" s="376"/>
      <c r="CN18" s="376"/>
      <c r="CO18" s="376"/>
      <c r="CP18" s="376"/>
      <c r="CQ18" s="569"/>
      <c r="CR18" s="570" t="s">
        <v>200</v>
      </c>
      <c r="CS18" s="329"/>
      <c r="CT18" s="329"/>
      <c r="CU18" s="329"/>
      <c r="CV18" s="329"/>
      <c r="CW18" s="329"/>
      <c r="CX18" s="329"/>
      <c r="CY18" s="583"/>
      <c r="CZ18" s="603" t="s">
        <v>200</v>
      </c>
      <c r="DA18" s="603"/>
      <c r="DB18" s="603"/>
      <c r="DC18" s="603"/>
      <c r="DD18" s="576" t="s">
        <v>200</v>
      </c>
      <c r="DE18" s="329"/>
      <c r="DF18" s="329"/>
      <c r="DG18" s="329"/>
      <c r="DH18" s="329"/>
      <c r="DI18" s="329"/>
      <c r="DJ18" s="329"/>
      <c r="DK18" s="329"/>
      <c r="DL18" s="329"/>
      <c r="DM18" s="329"/>
      <c r="DN18" s="329"/>
      <c r="DO18" s="329"/>
      <c r="DP18" s="583"/>
      <c r="DQ18" s="576" t="s">
        <v>200</v>
      </c>
      <c r="DR18" s="329"/>
      <c r="DS18" s="329"/>
      <c r="DT18" s="329"/>
      <c r="DU18" s="329"/>
      <c r="DV18" s="329"/>
      <c r="DW18" s="329"/>
      <c r="DX18" s="329"/>
      <c r="DY18" s="329"/>
      <c r="DZ18" s="329"/>
      <c r="EA18" s="329"/>
      <c r="EB18" s="329"/>
      <c r="EC18" s="601"/>
    </row>
    <row r="19" spans="2:133" ht="11.25" customHeight="1" x14ac:dyDescent="0.15">
      <c r="B19" s="568" t="s">
        <v>358</v>
      </c>
      <c r="C19" s="376"/>
      <c r="D19" s="376"/>
      <c r="E19" s="376"/>
      <c r="F19" s="376"/>
      <c r="G19" s="376"/>
      <c r="H19" s="376"/>
      <c r="I19" s="376"/>
      <c r="J19" s="376"/>
      <c r="K19" s="376"/>
      <c r="L19" s="376"/>
      <c r="M19" s="376"/>
      <c r="N19" s="376"/>
      <c r="O19" s="376"/>
      <c r="P19" s="376"/>
      <c r="Q19" s="569"/>
      <c r="R19" s="570">
        <v>9615</v>
      </c>
      <c r="S19" s="329"/>
      <c r="T19" s="329"/>
      <c r="U19" s="329"/>
      <c r="V19" s="329"/>
      <c r="W19" s="329"/>
      <c r="X19" s="329"/>
      <c r="Y19" s="583"/>
      <c r="Z19" s="603">
        <v>0.1</v>
      </c>
      <c r="AA19" s="603"/>
      <c r="AB19" s="603"/>
      <c r="AC19" s="603"/>
      <c r="AD19" s="604">
        <v>9615</v>
      </c>
      <c r="AE19" s="604"/>
      <c r="AF19" s="604"/>
      <c r="AG19" s="604"/>
      <c r="AH19" s="604"/>
      <c r="AI19" s="604"/>
      <c r="AJ19" s="604"/>
      <c r="AK19" s="604"/>
      <c r="AL19" s="573">
        <v>0.2</v>
      </c>
      <c r="AM19" s="317"/>
      <c r="AN19" s="317"/>
      <c r="AO19" s="605"/>
      <c r="AP19" s="568" t="s">
        <v>249</v>
      </c>
      <c r="AQ19" s="376"/>
      <c r="AR19" s="376"/>
      <c r="AS19" s="376"/>
      <c r="AT19" s="376"/>
      <c r="AU19" s="376"/>
      <c r="AV19" s="376"/>
      <c r="AW19" s="376"/>
      <c r="AX19" s="376"/>
      <c r="AY19" s="376"/>
      <c r="AZ19" s="376"/>
      <c r="BA19" s="376"/>
      <c r="BB19" s="376"/>
      <c r="BC19" s="376"/>
      <c r="BD19" s="376"/>
      <c r="BE19" s="376"/>
      <c r="BF19" s="569"/>
      <c r="BG19" s="570">
        <v>349982</v>
      </c>
      <c r="BH19" s="329"/>
      <c r="BI19" s="329"/>
      <c r="BJ19" s="329"/>
      <c r="BK19" s="329"/>
      <c r="BL19" s="329"/>
      <c r="BM19" s="329"/>
      <c r="BN19" s="583"/>
      <c r="BO19" s="603">
        <v>6.6</v>
      </c>
      <c r="BP19" s="603"/>
      <c r="BQ19" s="603"/>
      <c r="BR19" s="603"/>
      <c r="BS19" s="604" t="s">
        <v>200</v>
      </c>
      <c r="BT19" s="604"/>
      <c r="BU19" s="604"/>
      <c r="BV19" s="604"/>
      <c r="BW19" s="604"/>
      <c r="BX19" s="604"/>
      <c r="BY19" s="604"/>
      <c r="BZ19" s="604"/>
      <c r="CA19" s="604"/>
      <c r="CB19" s="624"/>
      <c r="CD19" s="568" t="s">
        <v>359</v>
      </c>
      <c r="CE19" s="376"/>
      <c r="CF19" s="376"/>
      <c r="CG19" s="376"/>
      <c r="CH19" s="376"/>
      <c r="CI19" s="376"/>
      <c r="CJ19" s="376"/>
      <c r="CK19" s="376"/>
      <c r="CL19" s="376"/>
      <c r="CM19" s="376"/>
      <c r="CN19" s="376"/>
      <c r="CO19" s="376"/>
      <c r="CP19" s="376"/>
      <c r="CQ19" s="569"/>
      <c r="CR19" s="570" t="s">
        <v>200</v>
      </c>
      <c r="CS19" s="329"/>
      <c r="CT19" s="329"/>
      <c r="CU19" s="329"/>
      <c r="CV19" s="329"/>
      <c r="CW19" s="329"/>
      <c r="CX19" s="329"/>
      <c r="CY19" s="583"/>
      <c r="CZ19" s="603" t="s">
        <v>200</v>
      </c>
      <c r="DA19" s="603"/>
      <c r="DB19" s="603"/>
      <c r="DC19" s="603"/>
      <c r="DD19" s="576" t="s">
        <v>200</v>
      </c>
      <c r="DE19" s="329"/>
      <c r="DF19" s="329"/>
      <c r="DG19" s="329"/>
      <c r="DH19" s="329"/>
      <c r="DI19" s="329"/>
      <c r="DJ19" s="329"/>
      <c r="DK19" s="329"/>
      <c r="DL19" s="329"/>
      <c r="DM19" s="329"/>
      <c r="DN19" s="329"/>
      <c r="DO19" s="329"/>
      <c r="DP19" s="583"/>
      <c r="DQ19" s="576" t="s">
        <v>200</v>
      </c>
      <c r="DR19" s="329"/>
      <c r="DS19" s="329"/>
      <c r="DT19" s="329"/>
      <c r="DU19" s="329"/>
      <c r="DV19" s="329"/>
      <c r="DW19" s="329"/>
      <c r="DX19" s="329"/>
      <c r="DY19" s="329"/>
      <c r="DZ19" s="329"/>
      <c r="EA19" s="329"/>
      <c r="EB19" s="329"/>
      <c r="EC19" s="601"/>
    </row>
    <row r="20" spans="2:133" ht="11.25" customHeight="1" x14ac:dyDescent="0.15">
      <c r="B20" s="617" t="s">
        <v>360</v>
      </c>
      <c r="C20" s="618"/>
      <c r="D20" s="618"/>
      <c r="E20" s="618"/>
      <c r="F20" s="618"/>
      <c r="G20" s="618"/>
      <c r="H20" s="618"/>
      <c r="I20" s="618"/>
      <c r="J20" s="618"/>
      <c r="K20" s="618"/>
      <c r="L20" s="618"/>
      <c r="M20" s="618"/>
      <c r="N20" s="618"/>
      <c r="O20" s="618"/>
      <c r="P20" s="618"/>
      <c r="Q20" s="619"/>
      <c r="R20" s="570">
        <v>14008</v>
      </c>
      <c r="S20" s="329"/>
      <c r="T20" s="329"/>
      <c r="U20" s="329"/>
      <c r="V20" s="329"/>
      <c r="W20" s="329"/>
      <c r="X20" s="329"/>
      <c r="Y20" s="583"/>
      <c r="Z20" s="603">
        <v>0.2</v>
      </c>
      <c r="AA20" s="603"/>
      <c r="AB20" s="603"/>
      <c r="AC20" s="603"/>
      <c r="AD20" s="604">
        <v>14008</v>
      </c>
      <c r="AE20" s="604"/>
      <c r="AF20" s="604"/>
      <c r="AG20" s="604"/>
      <c r="AH20" s="604"/>
      <c r="AI20" s="604"/>
      <c r="AJ20" s="604"/>
      <c r="AK20" s="604"/>
      <c r="AL20" s="573">
        <v>0.2</v>
      </c>
      <c r="AM20" s="317"/>
      <c r="AN20" s="317"/>
      <c r="AO20" s="605"/>
      <c r="AP20" s="568" t="s">
        <v>361</v>
      </c>
      <c r="AQ20" s="376"/>
      <c r="AR20" s="376"/>
      <c r="AS20" s="376"/>
      <c r="AT20" s="376"/>
      <c r="AU20" s="376"/>
      <c r="AV20" s="376"/>
      <c r="AW20" s="376"/>
      <c r="AX20" s="376"/>
      <c r="AY20" s="376"/>
      <c r="AZ20" s="376"/>
      <c r="BA20" s="376"/>
      <c r="BB20" s="376"/>
      <c r="BC20" s="376"/>
      <c r="BD20" s="376"/>
      <c r="BE20" s="376"/>
      <c r="BF20" s="569"/>
      <c r="BG20" s="570">
        <v>349982</v>
      </c>
      <c r="BH20" s="329"/>
      <c r="BI20" s="329"/>
      <c r="BJ20" s="329"/>
      <c r="BK20" s="329"/>
      <c r="BL20" s="329"/>
      <c r="BM20" s="329"/>
      <c r="BN20" s="583"/>
      <c r="BO20" s="603">
        <v>6.6</v>
      </c>
      <c r="BP20" s="603"/>
      <c r="BQ20" s="603"/>
      <c r="BR20" s="603"/>
      <c r="BS20" s="604" t="s">
        <v>200</v>
      </c>
      <c r="BT20" s="604"/>
      <c r="BU20" s="604"/>
      <c r="BV20" s="604"/>
      <c r="BW20" s="604"/>
      <c r="BX20" s="604"/>
      <c r="BY20" s="604"/>
      <c r="BZ20" s="604"/>
      <c r="CA20" s="604"/>
      <c r="CB20" s="624"/>
      <c r="CD20" s="568" t="s">
        <v>193</v>
      </c>
      <c r="CE20" s="376"/>
      <c r="CF20" s="376"/>
      <c r="CG20" s="376"/>
      <c r="CH20" s="376"/>
      <c r="CI20" s="376"/>
      <c r="CJ20" s="376"/>
      <c r="CK20" s="376"/>
      <c r="CL20" s="376"/>
      <c r="CM20" s="376"/>
      <c r="CN20" s="376"/>
      <c r="CO20" s="376"/>
      <c r="CP20" s="376"/>
      <c r="CQ20" s="569"/>
      <c r="CR20" s="570">
        <v>8252165</v>
      </c>
      <c r="CS20" s="329"/>
      <c r="CT20" s="329"/>
      <c r="CU20" s="329"/>
      <c r="CV20" s="329"/>
      <c r="CW20" s="329"/>
      <c r="CX20" s="329"/>
      <c r="CY20" s="583"/>
      <c r="CZ20" s="603">
        <v>100</v>
      </c>
      <c r="DA20" s="603"/>
      <c r="DB20" s="603"/>
      <c r="DC20" s="603"/>
      <c r="DD20" s="576">
        <v>423065</v>
      </c>
      <c r="DE20" s="329"/>
      <c r="DF20" s="329"/>
      <c r="DG20" s="329"/>
      <c r="DH20" s="329"/>
      <c r="DI20" s="329"/>
      <c r="DJ20" s="329"/>
      <c r="DK20" s="329"/>
      <c r="DL20" s="329"/>
      <c r="DM20" s="329"/>
      <c r="DN20" s="329"/>
      <c r="DO20" s="329"/>
      <c r="DP20" s="583"/>
      <c r="DQ20" s="576">
        <v>6486410</v>
      </c>
      <c r="DR20" s="329"/>
      <c r="DS20" s="329"/>
      <c r="DT20" s="329"/>
      <c r="DU20" s="329"/>
      <c r="DV20" s="329"/>
      <c r="DW20" s="329"/>
      <c r="DX20" s="329"/>
      <c r="DY20" s="329"/>
      <c r="DZ20" s="329"/>
      <c r="EA20" s="329"/>
      <c r="EB20" s="329"/>
      <c r="EC20" s="601"/>
    </row>
    <row r="21" spans="2:133" ht="11.25" customHeight="1" x14ac:dyDescent="0.15">
      <c r="B21" s="568" t="s">
        <v>334</v>
      </c>
      <c r="C21" s="376"/>
      <c r="D21" s="376"/>
      <c r="E21" s="376"/>
      <c r="F21" s="376"/>
      <c r="G21" s="376"/>
      <c r="H21" s="376"/>
      <c r="I21" s="376"/>
      <c r="J21" s="376"/>
      <c r="K21" s="376"/>
      <c r="L21" s="376"/>
      <c r="M21" s="376"/>
      <c r="N21" s="376"/>
      <c r="O21" s="376"/>
      <c r="P21" s="376"/>
      <c r="Q21" s="569"/>
      <c r="R21" s="570">
        <v>18574</v>
      </c>
      <c r="S21" s="329"/>
      <c r="T21" s="329"/>
      <c r="U21" s="329"/>
      <c r="V21" s="329"/>
      <c r="W21" s="329"/>
      <c r="X21" s="329"/>
      <c r="Y21" s="583"/>
      <c r="Z21" s="603">
        <v>0.2</v>
      </c>
      <c r="AA21" s="603"/>
      <c r="AB21" s="603"/>
      <c r="AC21" s="603"/>
      <c r="AD21" s="604" t="s">
        <v>200</v>
      </c>
      <c r="AE21" s="604"/>
      <c r="AF21" s="604"/>
      <c r="AG21" s="604"/>
      <c r="AH21" s="604"/>
      <c r="AI21" s="604"/>
      <c r="AJ21" s="604"/>
      <c r="AK21" s="604"/>
      <c r="AL21" s="573" t="s">
        <v>200</v>
      </c>
      <c r="AM21" s="317"/>
      <c r="AN21" s="317"/>
      <c r="AO21" s="605"/>
      <c r="AP21" s="568" t="s">
        <v>363</v>
      </c>
      <c r="AQ21" s="627"/>
      <c r="AR21" s="627"/>
      <c r="AS21" s="627"/>
      <c r="AT21" s="627"/>
      <c r="AU21" s="627"/>
      <c r="AV21" s="627"/>
      <c r="AW21" s="627"/>
      <c r="AX21" s="627"/>
      <c r="AY21" s="627"/>
      <c r="AZ21" s="627"/>
      <c r="BA21" s="627"/>
      <c r="BB21" s="627"/>
      <c r="BC21" s="627"/>
      <c r="BD21" s="627"/>
      <c r="BE21" s="627"/>
      <c r="BF21" s="628"/>
      <c r="BG21" s="570" t="s">
        <v>200</v>
      </c>
      <c r="BH21" s="329"/>
      <c r="BI21" s="329"/>
      <c r="BJ21" s="329"/>
      <c r="BK21" s="329"/>
      <c r="BL21" s="329"/>
      <c r="BM21" s="329"/>
      <c r="BN21" s="583"/>
      <c r="BO21" s="603" t="s">
        <v>200</v>
      </c>
      <c r="BP21" s="603"/>
      <c r="BQ21" s="603"/>
      <c r="BR21" s="603"/>
      <c r="BS21" s="604" t="s">
        <v>200</v>
      </c>
      <c r="BT21" s="604"/>
      <c r="BU21" s="604"/>
      <c r="BV21" s="604"/>
      <c r="BW21" s="604"/>
      <c r="BX21" s="604"/>
      <c r="BY21" s="604"/>
      <c r="BZ21" s="604"/>
      <c r="CA21" s="604"/>
      <c r="CB21" s="624"/>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289</v>
      </c>
      <c r="C22" s="376"/>
      <c r="D22" s="376"/>
      <c r="E22" s="376"/>
      <c r="F22" s="376"/>
      <c r="G22" s="376"/>
      <c r="H22" s="376"/>
      <c r="I22" s="376"/>
      <c r="J22" s="376"/>
      <c r="K22" s="376"/>
      <c r="L22" s="376"/>
      <c r="M22" s="376"/>
      <c r="N22" s="376"/>
      <c r="O22" s="376"/>
      <c r="P22" s="376"/>
      <c r="Q22" s="569"/>
      <c r="R22" s="570" t="s">
        <v>200</v>
      </c>
      <c r="S22" s="329"/>
      <c r="T22" s="329"/>
      <c r="U22" s="329"/>
      <c r="V22" s="329"/>
      <c r="W22" s="329"/>
      <c r="X22" s="329"/>
      <c r="Y22" s="583"/>
      <c r="Z22" s="603" t="s">
        <v>200</v>
      </c>
      <c r="AA22" s="603"/>
      <c r="AB22" s="603"/>
      <c r="AC22" s="603"/>
      <c r="AD22" s="604" t="s">
        <v>200</v>
      </c>
      <c r="AE22" s="604"/>
      <c r="AF22" s="604"/>
      <c r="AG22" s="604"/>
      <c r="AH22" s="604"/>
      <c r="AI22" s="604"/>
      <c r="AJ22" s="604"/>
      <c r="AK22" s="604"/>
      <c r="AL22" s="573" t="s">
        <v>200</v>
      </c>
      <c r="AM22" s="317"/>
      <c r="AN22" s="317"/>
      <c r="AO22" s="605"/>
      <c r="AP22" s="568" t="s">
        <v>365</v>
      </c>
      <c r="AQ22" s="627"/>
      <c r="AR22" s="627"/>
      <c r="AS22" s="627"/>
      <c r="AT22" s="627"/>
      <c r="AU22" s="627"/>
      <c r="AV22" s="627"/>
      <c r="AW22" s="627"/>
      <c r="AX22" s="627"/>
      <c r="AY22" s="627"/>
      <c r="AZ22" s="627"/>
      <c r="BA22" s="627"/>
      <c r="BB22" s="627"/>
      <c r="BC22" s="627"/>
      <c r="BD22" s="627"/>
      <c r="BE22" s="627"/>
      <c r="BF22" s="628"/>
      <c r="BG22" s="570" t="s">
        <v>200</v>
      </c>
      <c r="BH22" s="329"/>
      <c r="BI22" s="329"/>
      <c r="BJ22" s="329"/>
      <c r="BK22" s="329"/>
      <c r="BL22" s="329"/>
      <c r="BM22" s="329"/>
      <c r="BN22" s="583"/>
      <c r="BO22" s="603" t="s">
        <v>200</v>
      </c>
      <c r="BP22" s="603"/>
      <c r="BQ22" s="603"/>
      <c r="BR22" s="603"/>
      <c r="BS22" s="604" t="s">
        <v>200</v>
      </c>
      <c r="BT22" s="604"/>
      <c r="BU22" s="604"/>
      <c r="BV22" s="604"/>
      <c r="BW22" s="604"/>
      <c r="BX22" s="604"/>
      <c r="BY22" s="604"/>
      <c r="BZ22" s="604"/>
      <c r="CA22" s="604"/>
      <c r="CB22" s="624"/>
      <c r="CD22" s="483" t="s">
        <v>366</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286</v>
      </c>
      <c r="C23" s="376"/>
      <c r="D23" s="376"/>
      <c r="E23" s="376"/>
      <c r="F23" s="376"/>
      <c r="G23" s="376"/>
      <c r="H23" s="376"/>
      <c r="I23" s="376"/>
      <c r="J23" s="376"/>
      <c r="K23" s="376"/>
      <c r="L23" s="376"/>
      <c r="M23" s="376"/>
      <c r="N23" s="376"/>
      <c r="O23" s="376"/>
      <c r="P23" s="376"/>
      <c r="Q23" s="569"/>
      <c r="R23" s="570">
        <v>18574</v>
      </c>
      <c r="S23" s="329"/>
      <c r="T23" s="329"/>
      <c r="U23" s="329"/>
      <c r="V23" s="329"/>
      <c r="W23" s="329"/>
      <c r="X23" s="329"/>
      <c r="Y23" s="583"/>
      <c r="Z23" s="603">
        <v>0.2</v>
      </c>
      <c r="AA23" s="603"/>
      <c r="AB23" s="603"/>
      <c r="AC23" s="603"/>
      <c r="AD23" s="604" t="s">
        <v>200</v>
      </c>
      <c r="AE23" s="604"/>
      <c r="AF23" s="604"/>
      <c r="AG23" s="604"/>
      <c r="AH23" s="604"/>
      <c r="AI23" s="604"/>
      <c r="AJ23" s="604"/>
      <c r="AK23" s="604"/>
      <c r="AL23" s="573" t="s">
        <v>200</v>
      </c>
      <c r="AM23" s="317"/>
      <c r="AN23" s="317"/>
      <c r="AO23" s="605"/>
      <c r="AP23" s="568" t="s">
        <v>60</v>
      </c>
      <c r="AQ23" s="627"/>
      <c r="AR23" s="627"/>
      <c r="AS23" s="627"/>
      <c r="AT23" s="627"/>
      <c r="AU23" s="627"/>
      <c r="AV23" s="627"/>
      <c r="AW23" s="627"/>
      <c r="AX23" s="627"/>
      <c r="AY23" s="627"/>
      <c r="AZ23" s="627"/>
      <c r="BA23" s="627"/>
      <c r="BB23" s="627"/>
      <c r="BC23" s="627"/>
      <c r="BD23" s="627"/>
      <c r="BE23" s="627"/>
      <c r="BF23" s="628"/>
      <c r="BG23" s="570">
        <v>349982</v>
      </c>
      <c r="BH23" s="329"/>
      <c r="BI23" s="329"/>
      <c r="BJ23" s="329"/>
      <c r="BK23" s="329"/>
      <c r="BL23" s="329"/>
      <c r="BM23" s="329"/>
      <c r="BN23" s="583"/>
      <c r="BO23" s="603">
        <v>6.6</v>
      </c>
      <c r="BP23" s="603"/>
      <c r="BQ23" s="603"/>
      <c r="BR23" s="603"/>
      <c r="BS23" s="604" t="s">
        <v>200</v>
      </c>
      <c r="BT23" s="604"/>
      <c r="BU23" s="604"/>
      <c r="BV23" s="604"/>
      <c r="BW23" s="604"/>
      <c r="BX23" s="604"/>
      <c r="BY23" s="604"/>
      <c r="BZ23" s="604"/>
      <c r="CA23" s="604"/>
      <c r="CB23" s="624"/>
      <c r="CD23" s="483" t="s">
        <v>308</v>
      </c>
      <c r="CE23" s="484"/>
      <c r="CF23" s="484"/>
      <c r="CG23" s="484"/>
      <c r="CH23" s="484"/>
      <c r="CI23" s="484"/>
      <c r="CJ23" s="484"/>
      <c r="CK23" s="484"/>
      <c r="CL23" s="484"/>
      <c r="CM23" s="484"/>
      <c r="CN23" s="484"/>
      <c r="CO23" s="484"/>
      <c r="CP23" s="484"/>
      <c r="CQ23" s="526"/>
      <c r="CR23" s="483" t="s">
        <v>367</v>
      </c>
      <c r="CS23" s="484"/>
      <c r="CT23" s="484"/>
      <c r="CU23" s="484"/>
      <c r="CV23" s="484"/>
      <c r="CW23" s="484"/>
      <c r="CX23" s="484"/>
      <c r="CY23" s="526"/>
      <c r="CZ23" s="483" t="s">
        <v>371</v>
      </c>
      <c r="DA23" s="484"/>
      <c r="DB23" s="484"/>
      <c r="DC23" s="526"/>
      <c r="DD23" s="483" t="s">
        <v>292</v>
      </c>
      <c r="DE23" s="484"/>
      <c r="DF23" s="484"/>
      <c r="DG23" s="484"/>
      <c r="DH23" s="484"/>
      <c r="DI23" s="484"/>
      <c r="DJ23" s="484"/>
      <c r="DK23" s="526"/>
      <c r="DL23" s="629" t="s">
        <v>373</v>
      </c>
      <c r="DM23" s="630"/>
      <c r="DN23" s="630"/>
      <c r="DO23" s="630"/>
      <c r="DP23" s="630"/>
      <c r="DQ23" s="630"/>
      <c r="DR23" s="630"/>
      <c r="DS23" s="630"/>
      <c r="DT23" s="630"/>
      <c r="DU23" s="630"/>
      <c r="DV23" s="631"/>
      <c r="DW23" s="483" t="s">
        <v>374</v>
      </c>
      <c r="DX23" s="484"/>
      <c r="DY23" s="484"/>
      <c r="DZ23" s="484"/>
      <c r="EA23" s="484"/>
      <c r="EB23" s="484"/>
      <c r="EC23" s="526"/>
    </row>
    <row r="24" spans="2:133" ht="11.25" customHeight="1" x14ac:dyDescent="0.15">
      <c r="B24" s="568" t="s">
        <v>375</v>
      </c>
      <c r="C24" s="376"/>
      <c r="D24" s="376"/>
      <c r="E24" s="376"/>
      <c r="F24" s="376"/>
      <c r="G24" s="376"/>
      <c r="H24" s="376"/>
      <c r="I24" s="376"/>
      <c r="J24" s="376"/>
      <c r="K24" s="376"/>
      <c r="L24" s="376"/>
      <c r="M24" s="376"/>
      <c r="N24" s="376"/>
      <c r="O24" s="376"/>
      <c r="P24" s="376"/>
      <c r="Q24" s="569"/>
      <c r="R24" s="570" t="s">
        <v>200</v>
      </c>
      <c r="S24" s="329"/>
      <c r="T24" s="329"/>
      <c r="U24" s="329"/>
      <c r="V24" s="329"/>
      <c r="W24" s="329"/>
      <c r="X24" s="329"/>
      <c r="Y24" s="583"/>
      <c r="Z24" s="603" t="s">
        <v>200</v>
      </c>
      <c r="AA24" s="603"/>
      <c r="AB24" s="603"/>
      <c r="AC24" s="603"/>
      <c r="AD24" s="604" t="s">
        <v>200</v>
      </c>
      <c r="AE24" s="604"/>
      <c r="AF24" s="604"/>
      <c r="AG24" s="604"/>
      <c r="AH24" s="604"/>
      <c r="AI24" s="604"/>
      <c r="AJ24" s="604"/>
      <c r="AK24" s="604"/>
      <c r="AL24" s="573" t="s">
        <v>200</v>
      </c>
      <c r="AM24" s="317"/>
      <c r="AN24" s="317"/>
      <c r="AO24" s="605"/>
      <c r="AP24" s="568" t="s">
        <v>376</v>
      </c>
      <c r="AQ24" s="627"/>
      <c r="AR24" s="627"/>
      <c r="AS24" s="627"/>
      <c r="AT24" s="627"/>
      <c r="AU24" s="627"/>
      <c r="AV24" s="627"/>
      <c r="AW24" s="627"/>
      <c r="AX24" s="627"/>
      <c r="AY24" s="627"/>
      <c r="AZ24" s="627"/>
      <c r="BA24" s="627"/>
      <c r="BB24" s="627"/>
      <c r="BC24" s="627"/>
      <c r="BD24" s="627"/>
      <c r="BE24" s="627"/>
      <c r="BF24" s="628"/>
      <c r="BG24" s="570" t="s">
        <v>200</v>
      </c>
      <c r="BH24" s="329"/>
      <c r="BI24" s="329"/>
      <c r="BJ24" s="329"/>
      <c r="BK24" s="329"/>
      <c r="BL24" s="329"/>
      <c r="BM24" s="329"/>
      <c r="BN24" s="583"/>
      <c r="BO24" s="603" t="s">
        <v>200</v>
      </c>
      <c r="BP24" s="603"/>
      <c r="BQ24" s="603"/>
      <c r="BR24" s="603"/>
      <c r="BS24" s="604" t="s">
        <v>200</v>
      </c>
      <c r="BT24" s="604"/>
      <c r="BU24" s="604"/>
      <c r="BV24" s="604"/>
      <c r="BW24" s="604"/>
      <c r="BX24" s="604"/>
      <c r="BY24" s="604"/>
      <c r="BZ24" s="604"/>
      <c r="CA24" s="604"/>
      <c r="CB24" s="624"/>
      <c r="CD24" s="612" t="s">
        <v>377</v>
      </c>
      <c r="CE24" s="613"/>
      <c r="CF24" s="613"/>
      <c r="CG24" s="613"/>
      <c r="CH24" s="613"/>
      <c r="CI24" s="613"/>
      <c r="CJ24" s="613"/>
      <c r="CK24" s="613"/>
      <c r="CL24" s="613"/>
      <c r="CM24" s="613"/>
      <c r="CN24" s="613"/>
      <c r="CO24" s="613"/>
      <c r="CP24" s="613"/>
      <c r="CQ24" s="614"/>
      <c r="CR24" s="609">
        <v>4040220</v>
      </c>
      <c r="CS24" s="610"/>
      <c r="CT24" s="610"/>
      <c r="CU24" s="610"/>
      <c r="CV24" s="610"/>
      <c r="CW24" s="610"/>
      <c r="CX24" s="610"/>
      <c r="CY24" s="632"/>
      <c r="CZ24" s="633">
        <v>49</v>
      </c>
      <c r="DA24" s="622"/>
      <c r="DB24" s="622"/>
      <c r="DC24" s="634"/>
      <c r="DD24" s="635">
        <v>3240519</v>
      </c>
      <c r="DE24" s="610"/>
      <c r="DF24" s="610"/>
      <c r="DG24" s="610"/>
      <c r="DH24" s="610"/>
      <c r="DI24" s="610"/>
      <c r="DJ24" s="610"/>
      <c r="DK24" s="632"/>
      <c r="DL24" s="635">
        <v>3003292</v>
      </c>
      <c r="DM24" s="610"/>
      <c r="DN24" s="610"/>
      <c r="DO24" s="610"/>
      <c r="DP24" s="610"/>
      <c r="DQ24" s="610"/>
      <c r="DR24" s="610"/>
      <c r="DS24" s="610"/>
      <c r="DT24" s="610"/>
      <c r="DU24" s="610"/>
      <c r="DV24" s="632"/>
      <c r="DW24" s="633">
        <v>51.6</v>
      </c>
      <c r="DX24" s="622"/>
      <c r="DY24" s="622"/>
      <c r="DZ24" s="622"/>
      <c r="EA24" s="622"/>
      <c r="EB24" s="622"/>
      <c r="EC24" s="636"/>
    </row>
    <row r="25" spans="2:133" ht="11.25" customHeight="1" x14ac:dyDescent="0.15">
      <c r="B25" s="568" t="s">
        <v>83</v>
      </c>
      <c r="C25" s="376"/>
      <c r="D25" s="376"/>
      <c r="E25" s="376"/>
      <c r="F25" s="376"/>
      <c r="G25" s="376"/>
      <c r="H25" s="376"/>
      <c r="I25" s="376"/>
      <c r="J25" s="376"/>
      <c r="K25" s="376"/>
      <c r="L25" s="376"/>
      <c r="M25" s="376"/>
      <c r="N25" s="376"/>
      <c r="O25" s="376"/>
      <c r="P25" s="376"/>
      <c r="Q25" s="569"/>
      <c r="R25" s="570">
        <v>6140640</v>
      </c>
      <c r="S25" s="329"/>
      <c r="T25" s="329"/>
      <c r="U25" s="329"/>
      <c r="V25" s="329"/>
      <c r="W25" s="329"/>
      <c r="X25" s="329"/>
      <c r="Y25" s="583"/>
      <c r="Z25" s="603">
        <v>70.8</v>
      </c>
      <c r="AA25" s="603"/>
      <c r="AB25" s="603"/>
      <c r="AC25" s="603"/>
      <c r="AD25" s="604">
        <v>5772084</v>
      </c>
      <c r="AE25" s="604"/>
      <c r="AF25" s="604"/>
      <c r="AG25" s="604"/>
      <c r="AH25" s="604"/>
      <c r="AI25" s="604"/>
      <c r="AJ25" s="604"/>
      <c r="AK25" s="604"/>
      <c r="AL25" s="573">
        <v>99.2</v>
      </c>
      <c r="AM25" s="317"/>
      <c r="AN25" s="317"/>
      <c r="AO25" s="605"/>
      <c r="AP25" s="568" t="s">
        <v>267</v>
      </c>
      <c r="AQ25" s="627"/>
      <c r="AR25" s="627"/>
      <c r="AS25" s="627"/>
      <c r="AT25" s="627"/>
      <c r="AU25" s="627"/>
      <c r="AV25" s="627"/>
      <c r="AW25" s="627"/>
      <c r="AX25" s="627"/>
      <c r="AY25" s="627"/>
      <c r="AZ25" s="627"/>
      <c r="BA25" s="627"/>
      <c r="BB25" s="627"/>
      <c r="BC25" s="627"/>
      <c r="BD25" s="627"/>
      <c r="BE25" s="627"/>
      <c r="BF25" s="628"/>
      <c r="BG25" s="570" t="s">
        <v>200</v>
      </c>
      <c r="BH25" s="329"/>
      <c r="BI25" s="329"/>
      <c r="BJ25" s="329"/>
      <c r="BK25" s="329"/>
      <c r="BL25" s="329"/>
      <c r="BM25" s="329"/>
      <c r="BN25" s="583"/>
      <c r="BO25" s="603" t="s">
        <v>200</v>
      </c>
      <c r="BP25" s="603"/>
      <c r="BQ25" s="603"/>
      <c r="BR25" s="603"/>
      <c r="BS25" s="604" t="s">
        <v>200</v>
      </c>
      <c r="BT25" s="604"/>
      <c r="BU25" s="604"/>
      <c r="BV25" s="604"/>
      <c r="BW25" s="604"/>
      <c r="BX25" s="604"/>
      <c r="BY25" s="604"/>
      <c r="BZ25" s="604"/>
      <c r="CA25" s="604"/>
      <c r="CB25" s="624"/>
      <c r="CD25" s="568" t="s">
        <v>198</v>
      </c>
      <c r="CE25" s="376"/>
      <c r="CF25" s="376"/>
      <c r="CG25" s="376"/>
      <c r="CH25" s="376"/>
      <c r="CI25" s="376"/>
      <c r="CJ25" s="376"/>
      <c r="CK25" s="376"/>
      <c r="CL25" s="376"/>
      <c r="CM25" s="376"/>
      <c r="CN25" s="376"/>
      <c r="CO25" s="376"/>
      <c r="CP25" s="376"/>
      <c r="CQ25" s="569"/>
      <c r="CR25" s="570">
        <v>2517509</v>
      </c>
      <c r="CS25" s="571"/>
      <c r="CT25" s="571"/>
      <c r="CU25" s="571"/>
      <c r="CV25" s="571"/>
      <c r="CW25" s="571"/>
      <c r="CX25" s="571"/>
      <c r="CY25" s="572"/>
      <c r="CZ25" s="573">
        <v>30.5</v>
      </c>
      <c r="DA25" s="574"/>
      <c r="DB25" s="574"/>
      <c r="DC25" s="575"/>
      <c r="DD25" s="576">
        <v>2347259</v>
      </c>
      <c r="DE25" s="571"/>
      <c r="DF25" s="571"/>
      <c r="DG25" s="571"/>
      <c r="DH25" s="571"/>
      <c r="DI25" s="571"/>
      <c r="DJ25" s="571"/>
      <c r="DK25" s="572"/>
      <c r="DL25" s="576">
        <v>2263275</v>
      </c>
      <c r="DM25" s="571"/>
      <c r="DN25" s="571"/>
      <c r="DO25" s="571"/>
      <c r="DP25" s="571"/>
      <c r="DQ25" s="571"/>
      <c r="DR25" s="571"/>
      <c r="DS25" s="571"/>
      <c r="DT25" s="571"/>
      <c r="DU25" s="571"/>
      <c r="DV25" s="572"/>
      <c r="DW25" s="573">
        <v>38.9</v>
      </c>
      <c r="DX25" s="574"/>
      <c r="DY25" s="574"/>
      <c r="DZ25" s="574"/>
      <c r="EA25" s="574"/>
      <c r="EB25" s="574"/>
      <c r="EC25" s="602"/>
    </row>
    <row r="26" spans="2:133" ht="11.25" customHeight="1" x14ac:dyDescent="0.15">
      <c r="B26" s="568" t="s">
        <v>380</v>
      </c>
      <c r="C26" s="376"/>
      <c r="D26" s="376"/>
      <c r="E26" s="376"/>
      <c r="F26" s="376"/>
      <c r="G26" s="376"/>
      <c r="H26" s="376"/>
      <c r="I26" s="376"/>
      <c r="J26" s="376"/>
      <c r="K26" s="376"/>
      <c r="L26" s="376"/>
      <c r="M26" s="376"/>
      <c r="N26" s="376"/>
      <c r="O26" s="376"/>
      <c r="P26" s="376"/>
      <c r="Q26" s="569"/>
      <c r="R26" s="570">
        <v>3722</v>
      </c>
      <c r="S26" s="329"/>
      <c r="T26" s="329"/>
      <c r="U26" s="329"/>
      <c r="V26" s="329"/>
      <c r="W26" s="329"/>
      <c r="X26" s="329"/>
      <c r="Y26" s="583"/>
      <c r="Z26" s="603">
        <v>0</v>
      </c>
      <c r="AA26" s="603"/>
      <c r="AB26" s="603"/>
      <c r="AC26" s="603"/>
      <c r="AD26" s="604">
        <v>3722</v>
      </c>
      <c r="AE26" s="604"/>
      <c r="AF26" s="604"/>
      <c r="AG26" s="604"/>
      <c r="AH26" s="604"/>
      <c r="AI26" s="604"/>
      <c r="AJ26" s="604"/>
      <c r="AK26" s="604"/>
      <c r="AL26" s="573">
        <v>0.1</v>
      </c>
      <c r="AM26" s="317"/>
      <c r="AN26" s="317"/>
      <c r="AO26" s="605"/>
      <c r="AP26" s="568" t="s">
        <v>383</v>
      </c>
      <c r="AQ26" s="627"/>
      <c r="AR26" s="627"/>
      <c r="AS26" s="627"/>
      <c r="AT26" s="627"/>
      <c r="AU26" s="627"/>
      <c r="AV26" s="627"/>
      <c r="AW26" s="627"/>
      <c r="AX26" s="627"/>
      <c r="AY26" s="627"/>
      <c r="AZ26" s="627"/>
      <c r="BA26" s="627"/>
      <c r="BB26" s="627"/>
      <c r="BC26" s="627"/>
      <c r="BD26" s="627"/>
      <c r="BE26" s="627"/>
      <c r="BF26" s="628"/>
      <c r="BG26" s="570" t="s">
        <v>200</v>
      </c>
      <c r="BH26" s="329"/>
      <c r="BI26" s="329"/>
      <c r="BJ26" s="329"/>
      <c r="BK26" s="329"/>
      <c r="BL26" s="329"/>
      <c r="BM26" s="329"/>
      <c r="BN26" s="583"/>
      <c r="BO26" s="603" t="s">
        <v>200</v>
      </c>
      <c r="BP26" s="603"/>
      <c r="BQ26" s="603"/>
      <c r="BR26" s="603"/>
      <c r="BS26" s="604" t="s">
        <v>200</v>
      </c>
      <c r="BT26" s="604"/>
      <c r="BU26" s="604"/>
      <c r="BV26" s="604"/>
      <c r="BW26" s="604"/>
      <c r="BX26" s="604"/>
      <c r="BY26" s="604"/>
      <c r="BZ26" s="604"/>
      <c r="CA26" s="604"/>
      <c r="CB26" s="624"/>
      <c r="CD26" s="568" t="s">
        <v>121</v>
      </c>
      <c r="CE26" s="376"/>
      <c r="CF26" s="376"/>
      <c r="CG26" s="376"/>
      <c r="CH26" s="376"/>
      <c r="CI26" s="376"/>
      <c r="CJ26" s="376"/>
      <c r="CK26" s="376"/>
      <c r="CL26" s="376"/>
      <c r="CM26" s="376"/>
      <c r="CN26" s="376"/>
      <c r="CO26" s="376"/>
      <c r="CP26" s="376"/>
      <c r="CQ26" s="569"/>
      <c r="CR26" s="570">
        <v>1290564</v>
      </c>
      <c r="CS26" s="329"/>
      <c r="CT26" s="329"/>
      <c r="CU26" s="329"/>
      <c r="CV26" s="329"/>
      <c r="CW26" s="329"/>
      <c r="CX26" s="329"/>
      <c r="CY26" s="583"/>
      <c r="CZ26" s="573">
        <v>15.6</v>
      </c>
      <c r="DA26" s="574"/>
      <c r="DB26" s="574"/>
      <c r="DC26" s="575"/>
      <c r="DD26" s="576">
        <v>1235166</v>
      </c>
      <c r="DE26" s="329"/>
      <c r="DF26" s="329"/>
      <c r="DG26" s="329"/>
      <c r="DH26" s="329"/>
      <c r="DI26" s="329"/>
      <c r="DJ26" s="329"/>
      <c r="DK26" s="583"/>
      <c r="DL26" s="576" t="s">
        <v>200</v>
      </c>
      <c r="DM26" s="329"/>
      <c r="DN26" s="329"/>
      <c r="DO26" s="329"/>
      <c r="DP26" s="329"/>
      <c r="DQ26" s="329"/>
      <c r="DR26" s="329"/>
      <c r="DS26" s="329"/>
      <c r="DT26" s="329"/>
      <c r="DU26" s="329"/>
      <c r="DV26" s="583"/>
      <c r="DW26" s="573" t="s">
        <v>200</v>
      </c>
      <c r="DX26" s="574"/>
      <c r="DY26" s="574"/>
      <c r="DZ26" s="574"/>
      <c r="EA26" s="574"/>
      <c r="EB26" s="574"/>
      <c r="EC26" s="602"/>
    </row>
    <row r="27" spans="2:133" ht="11.25" customHeight="1" x14ac:dyDescent="0.15">
      <c r="B27" s="568" t="s">
        <v>158</v>
      </c>
      <c r="C27" s="376"/>
      <c r="D27" s="376"/>
      <c r="E27" s="376"/>
      <c r="F27" s="376"/>
      <c r="G27" s="376"/>
      <c r="H27" s="376"/>
      <c r="I27" s="376"/>
      <c r="J27" s="376"/>
      <c r="K27" s="376"/>
      <c r="L27" s="376"/>
      <c r="M27" s="376"/>
      <c r="N27" s="376"/>
      <c r="O27" s="376"/>
      <c r="P27" s="376"/>
      <c r="Q27" s="569"/>
      <c r="R27" s="570">
        <v>20894</v>
      </c>
      <c r="S27" s="329"/>
      <c r="T27" s="329"/>
      <c r="U27" s="329"/>
      <c r="V27" s="329"/>
      <c r="W27" s="329"/>
      <c r="X27" s="329"/>
      <c r="Y27" s="583"/>
      <c r="Z27" s="603">
        <v>0.2</v>
      </c>
      <c r="AA27" s="603"/>
      <c r="AB27" s="603"/>
      <c r="AC27" s="603"/>
      <c r="AD27" s="604" t="s">
        <v>200</v>
      </c>
      <c r="AE27" s="604"/>
      <c r="AF27" s="604"/>
      <c r="AG27" s="604"/>
      <c r="AH27" s="604"/>
      <c r="AI27" s="604"/>
      <c r="AJ27" s="604"/>
      <c r="AK27" s="604"/>
      <c r="AL27" s="573" t="s">
        <v>200</v>
      </c>
      <c r="AM27" s="317"/>
      <c r="AN27" s="317"/>
      <c r="AO27" s="605"/>
      <c r="AP27" s="568" t="s">
        <v>384</v>
      </c>
      <c r="AQ27" s="376"/>
      <c r="AR27" s="376"/>
      <c r="AS27" s="376"/>
      <c r="AT27" s="376"/>
      <c r="AU27" s="376"/>
      <c r="AV27" s="376"/>
      <c r="AW27" s="376"/>
      <c r="AX27" s="376"/>
      <c r="AY27" s="376"/>
      <c r="AZ27" s="376"/>
      <c r="BA27" s="376"/>
      <c r="BB27" s="376"/>
      <c r="BC27" s="376"/>
      <c r="BD27" s="376"/>
      <c r="BE27" s="376"/>
      <c r="BF27" s="569"/>
      <c r="BG27" s="570">
        <v>5281629</v>
      </c>
      <c r="BH27" s="329"/>
      <c r="BI27" s="329"/>
      <c r="BJ27" s="329"/>
      <c r="BK27" s="329"/>
      <c r="BL27" s="329"/>
      <c r="BM27" s="329"/>
      <c r="BN27" s="583"/>
      <c r="BO27" s="603">
        <v>100</v>
      </c>
      <c r="BP27" s="603"/>
      <c r="BQ27" s="603"/>
      <c r="BR27" s="603"/>
      <c r="BS27" s="604">
        <v>176951</v>
      </c>
      <c r="BT27" s="604"/>
      <c r="BU27" s="604"/>
      <c r="BV27" s="604"/>
      <c r="BW27" s="604"/>
      <c r="BX27" s="604"/>
      <c r="BY27" s="604"/>
      <c r="BZ27" s="604"/>
      <c r="CA27" s="604"/>
      <c r="CB27" s="624"/>
      <c r="CD27" s="568" t="s">
        <v>222</v>
      </c>
      <c r="CE27" s="376"/>
      <c r="CF27" s="376"/>
      <c r="CG27" s="376"/>
      <c r="CH27" s="376"/>
      <c r="CI27" s="376"/>
      <c r="CJ27" s="376"/>
      <c r="CK27" s="376"/>
      <c r="CL27" s="376"/>
      <c r="CM27" s="376"/>
      <c r="CN27" s="376"/>
      <c r="CO27" s="376"/>
      <c r="CP27" s="376"/>
      <c r="CQ27" s="569"/>
      <c r="CR27" s="570">
        <v>1108237</v>
      </c>
      <c r="CS27" s="571"/>
      <c r="CT27" s="571"/>
      <c r="CU27" s="571"/>
      <c r="CV27" s="571"/>
      <c r="CW27" s="571"/>
      <c r="CX27" s="571"/>
      <c r="CY27" s="572"/>
      <c r="CZ27" s="573">
        <v>13.4</v>
      </c>
      <c r="DA27" s="574"/>
      <c r="DB27" s="574"/>
      <c r="DC27" s="575"/>
      <c r="DD27" s="576">
        <v>478786</v>
      </c>
      <c r="DE27" s="571"/>
      <c r="DF27" s="571"/>
      <c r="DG27" s="571"/>
      <c r="DH27" s="571"/>
      <c r="DI27" s="571"/>
      <c r="DJ27" s="571"/>
      <c r="DK27" s="572"/>
      <c r="DL27" s="576">
        <v>325543</v>
      </c>
      <c r="DM27" s="571"/>
      <c r="DN27" s="571"/>
      <c r="DO27" s="571"/>
      <c r="DP27" s="571"/>
      <c r="DQ27" s="571"/>
      <c r="DR27" s="571"/>
      <c r="DS27" s="571"/>
      <c r="DT27" s="571"/>
      <c r="DU27" s="571"/>
      <c r="DV27" s="572"/>
      <c r="DW27" s="573">
        <v>5.6</v>
      </c>
      <c r="DX27" s="574"/>
      <c r="DY27" s="574"/>
      <c r="DZ27" s="574"/>
      <c r="EA27" s="574"/>
      <c r="EB27" s="574"/>
      <c r="EC27" s="602"/>
    </row>
    <row r="28" spans="2:133" ht="11.25" customHeight="1" x14ac:dyDescent="0.15">
      <c r="B28" s="568" t="s">
        <v>306</v>
      </c>
      <c r="C28" s="376"/>
      <c r="D28" s="376"/>
      <c r="E28" s="376"/>
      <c r="F28" s="376"/>
      <c r="G28" s="376"/>
      <c r="H28" s="376"/>
      <c r="I28" s="376"/>
      <c r="J28" s="376"/>
      <c r="K28" s="376"/>
      <c r="L28" s="376"/>
      <c r="M28" s="376"/>
      <c r="N28" s="376"/>
      <c r="O28" s="376"/>
      <c r="P28" s="376"/>
      <c r="Q28" s="569"/>
      <c r="R28" s="570">
        <v>106219</v>
      </c>
      <c r="S28" s="329"/>
      <c r="T28" s="329"/>
      <c r="U28" s="329"/>
      <c r="V28" s="329"/>
      <c r="W28" s="329"/>
      <c r="X28" s="329"/>
      <c r="Y28" s="583"/>
      <c r="Z28" s="603">
        <v>1.2</v>
      </c>
      <c r="AA28" s="603"/>
      <c r="AB28" s="603"/>
      <c r="AC28" s="603"/>
      <c r="AD28" s="604">
        <v>39973</v>
      </c>
      <c r="AE28" s="604"/>
      <c r="AF28" s="604"/>
      <c r="AG28" s="604"/>
      <c r="AH28" s="604"/>
      <c r="AI28" s="604"/>
      <c r="AJ28" s="604"/>
      <c r="AK28" s="604"/>
      <c r="AL28" s="573">
        <v>0.7</v>
      </c>
      <c r="AM28" s="317"/>
      <c r="AN28" s="317"/>
      <c r="AO28" s="605"/>
      <c r="AP28" s="568"/>
      <c r="AQ28" s="376"/>
      <c r="AR28" s="376"/>
      <c r="AS28" s="376"/>
      <c r="AT28" s="376"/>
      <c r="AU28" s="376"/>
      <c r="AV28" s="376"/>
      <c r="AW28" s="376"/>
      <c r="AX28" s="376"/>
      <c r="AY28" s="376"/>
      <c r="AZ28" s="376"/>
      <c r="BA28" s="376"/>
      <c r="BB28" s="376"/>
      <c r="BC28" s="376"/>
      <c r="BD28" s="376"/>
      <c r="BE28" s="376"/>
      <c r="BF28" s="569"/>
      <c r="BG28" s="570"/>
      <c r="BH28" s="329"/>
      <c r="BI28" s="329"/>
      <c r="BJ28" s="329"/>
      <c r="BK28" s="329"/>
      <c r="BL28" s="329"/>
      <c r="BM28" s="329"/>
      <c r="BN28" s="583"/>
      <c r="BO28" s="603"/>
      <c r="BP28" s="603"/>
      <c r="BQ28" s="603"/>
      <c r="BR28" s="603"/>
      <c r="BS28" s="576"/>
      <c r="BT28" s="329"/>
      <c r="BU28" s="329"/>
      <c r="BV28" s="329"/>
      <c r="BW28" s="329"/>
      <c r="BX28" s="329"/>
      <c r="BY28" s="329"/>
      <c r="BZ28" s="329"/>
      <c r="CA28" s="329"/>
      <c r="CB28" s="601"/>
      <c r="CD28" s="568" t="s">
        <v>378</v>
      </c>
      <c r="CE28" s="376"/>
      <c r="CF28" s="376"/>
      <c r="CG28" s="376"/>
      <c r="CH28" s="376"/>
      <c r="CI28" s="376"/>
      <c r="CJ28" s="376"/>
      <c r="CK28" s="376"/>
      <c r="CL28" s="376"/>
      <c r="CM28" s="376"/>
      <c r="CN28" s="376"/>
      <c r="CO28" s="376"/>
      <c r="CP28" s="376"/>
      <c r="CQ28" s="569"/>
      <c r="CR28" s="570">
        <v>414474</v>
      </c>
      <c r="CS28" s="329"/>
      <c r="CT28" s="329"/>
      <c r="CU28" s="329"/>
      <c r="CV28" s="329"/>
      <c r="CW28" s="329"/>
      <c r="CX28" s="329"/>
      <c r="CY28" s="583"/>
      <c r="CZ28" s="573">
        <v>5</v>
      </c>
      <c r="DA28" s="574"/>
      <c r="DB28" s="574"/>
      <c r="DC28" s="575"/>
      <c r="DD28" s="576">
        <v>414474</v>
      </c>
      <c r="DE28" s="329"/>
      <c r="DF28" s="329"/>
      <c r="DG28" s="329"/>
      <c r="DH28" s="329"/>
      <c r="DI28" s="329"/>
      <c r="DJ28" s="329"/>
      <c r="DK28" s="583"/>
      <c r="DL28" s="576">
        <v>414474</v>
      </c>
      <c r="DM28" s="329"/>
      <c r="DN28" s="329"/>
      <c r="DO28" s="329"/>
      <c r="DP28" s="329"/>
      <c r="DQ28" s="329"/>
      <c r="DR28" s="329"/>
      <c r="DS28" s="329"/>
      <c r="DT28" s="329"/>
      <c r="DU28" s="329"/>
      <c r="DV28" s="583"/>
      <c r="DW28" s="573">
        <v>7.1</v>
      </c>
      <c r="DX28" s="574"/>
      <c r="DY28" s="574"/>
      <c r="DZ28" s="574"/>
      <c r="EA28" s="574"/>
      <c r="EB28" s="574"/>
      <c r="EC28" s="602"/>
    </row>
    <row r="29" spans="2:133" ht="11.25" customHeight="1" x14ac:dyDescent="0.15">
      <c r="B29" s="568" t="s">
        <v>19</v>
      </c>
      <c r="C29" s="376"/>
      <c r="D29" s="376"/>
      <c r="E29" s="376"/>
      <c r="F29" s="376"/>
      <c r="G29" s="376"/>
      <c r="H29" s="376"/>
      <c r="I29" s="376"/>
      <c r="J29" s="376"/>
      <c r="K29" s="376"/>
      <c r="L29" s="376"/>
      <c r="M29" s="376"/>
      <c r="N29" s="376"/>
      <c r="O29" s="376"/>
      <c r="P29" s="376"/>
      <c r="Q29" s="569"/>
      <c r="R29" s="570">
        <v>10502</v>
      </c>
      <c r="S29" s="329"/>
      <c r="T29" s="329"/>
      <c r="U29" s="329"/>
      <c r="V29" s="329"/>
      <c r="W29" s="329"/>
      <c r="X29" s="329"/>
      <c r="Y29" s="583"/>
      <c r="Z29" s="603">
        <v>0.1</v>
      </c>
      <c r="AA29" s="603"/>
      <c r="AB29" s="603"/>
      <c r="AC29" s="603"/>
      <c r="AD29" s="604">
        <v>331</v>
      </c>
      <c r="AE29" s="604"/>
      <c r="AF29" s="604"/>
      <c r="AG29" s="604"/>
      <c r="AH29" s="604"/>
      <c r="AI29" s="604"/>
      <c r="AJ29" s="604"/>
      <c r="AK29" s="604"/>
      <c r="AL29" s="573">
        <v>0</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329"/>
      <c r="BI29" s="329"/>
      <c r="BJ29" s="329"/>
      <c r="BK29" s="329"/>
      <c r="BL29" s="329"/>
      <c r="BM29" s="329"/>
      <c r="BN29" s="583"/>
      <c r="BO29" s="603"/>
      <c r="BP29" s="603"/>
      <c r="BQ29" s="603"/>
      <c r="BR29" s="603"/>
      <c r="BS29" s="604"/>
      <c r="BT29" s="604"/>
      <c r="BU29" s="604"/>
      <c r="BV29" s="604"/>
      <c r="BW29" s="604"/>
      <c r="BX29" s="604"/>
      <c r="BY29" s="604"/>
      <c r="BZ29" s="604"/>
      <c r="CA29" s="604"/>
      <c r="CB29" s="624"/>
      <c r="CD29" s="357" t="s">
        <v>177</v>
      </c>
      <c r="CE29" s="359"/>
      <c r="CF29" s="568" t="s">
        <v>22</v>
      </c>
      <c r="CG29" s="376"/>
      <c r="CH29" s="376"/>
      <c r="CI29" s="376"/>
      <c r="CJ29" s="376"/>
      <c r="CK29" s="376"/>
      <c r="CL29" s="376"/>
      <c r="CM29" s="376"/>
      <c r="CN29" s="376"/>
      <c r="CO29" s="376"/>
      <c r="CP29" s="376"/>
      <c r="CQ29" s="569"/>
      <c r="CR29" s="570">
        <v>414474</v>
      </c>
      <c r="CS29" s="571"/>
      <c r="CT29" s="571"/>
      <c r="CU29" s="571"/>
      <c r="CV29" s="571"/>
      <c r="CW29" s="571"/>
      <c r="CX29" s="571"/>
      <c r="CY29" s="572"/>
      <c r="CZ29" s="573">
        <v>5</v>
      </c>
      <c r="DA29" s="574"/>
      <c r="DB29" s="574"/>
      <c r="DC29" s="575"/>
      <c r="DD29" s="576">
        <v>414474</v>
      </c>
      <c r="DE29" s="571"/>
      <c r="DF29" s="571"/>
      <c r="DG29" s="571"/>
      <c r="DH29" s="571"/>
      <c r="DI29" s="571"/>
      <c r="DJ29" s="571"/>
      <c r="DK29" s="572"/>
      <c r="DL29" s="576">
        <v>414474</v>
      </c>
      <c r="DM29" s="571"/>
      <c r="DN29" s="571"/>
      <c r="DO29" s="571"/>
      <c r="DP29" s="571"/>
      <c r="DQ29" s="571"/>
      <c r="DR29" s="571"/>
      <c r="DS29" s="571"/>
      <c r="DT29" s="571"/>
      <c r="DU29" s="571"/>
      <c r="DV29" s="572"/>
      <c r="DW29" s="573">
        <v>7.1</v>
      </c>
      <c r="DX29" s="574"/>
      <c r="DY29" s="574"/>
      <c r="DZ29" s="574"/>
      <c r="EA29" s="574"/>
      <c r="EB29" s="574"/>
      <c r="EC29" s="602"/>
    </row>
    <row r="30" spans="2:133" ht="11.25" customHeight="1" x14ac:dyDescent="0.15">
      <c r="B30" s="568" t="s">
        <v>335</v>
      </c>
      <c r="C30" s="376"/>
      <c r="D30" s="376"/>
      <c r="E30" s="376"/>
      <c r="F30" s="376"/>
      <c r="G30" s="376"/>
      <c r="H30" s="376"/>
      <c r="I30" s="376"/>
      <c r="J30" s="376"/>
      <c r="K30" s="376"/>
      <c r="L30" s="376"/>
      <c r="M30" s="376"/>
      <c r="N30" s="376"/>
      <c r="O30" s="376"/>
      <c r="P30" s="376"/>
      <c r="Q30" s="569"/>
      <c r="R30" s="570">
        <v>933236</v>
      </c>
      <c r="S30" s="329"/>
      <c r="T30" s="329"/>
      <c r="U30" s="329"/>
      <c r="V30" s="329"/>
      <c r="W30" s="329"/>
      <c r="X30" s="329"/>
      <c r="Y30" s="583"/>
      <c r="Z30" s="603">
        <v>10.8</v>
      </c>
      <c r="AA30" s="603"/>
      <c r="AB30" s="603"/>
      <c r="AC30" s="603"/>
      <c r="AD30" s="604" t="s">
        <v>200</v>
      </c>
      <c r="AE30" s="604"/>
      <c r="AF30" s="604"/>
      <c r="AG30" s="604"/>
      <c r="AH30" s="604"/>
      <c r="AI30" s="604"/>
      <c r="AJ30" s="604"/>
      <c r="AK30" s="604"/>
      <c r="AL30" s="573" t="s">
        <v>200</v>
      </c>
      <c r="AM30" s="317"/>
      <c r="AN30" s="317"/>
      <c r="AO30" s="605"/>
      <c r="AP30" s="483" t="s">
        <v>308</v>
      </c>
      <c r="AQ30" s="484"/>
      <c r="AR30" s="484"/>
      <c r="AS30" s="484"/>
      <c r="AT30" s="484"/>
      <c r="AU30" s="484"/>
      <c r="AV30" s="484"/>
      <c r="AW30" s="484"/>
      <c r="AX30" s="484"/>
      <c r="AY30" s="484"/>
      <c r="AZ30" s="484"/>
      <c r="BA30" s="484"/>
      <c r="BB30" s="484"/>
      <c r="BC30" s="484"/>
      <c r="BD30" s="484"/>
      <c r="BE30" s="484"/>
      <c r="BF30" s="526"/>
      <c r="BG30" s="483" t="s">
        <v>387</v>
      </c>
      <c r="BH30" s="625"/>
      <c r="BI30" s="625"/>
      <c r="BJ30" s="625"/>
      <c r="BK30" s="625"/>
      <c r="BL30" s="625"/>
      <c r="BM30" s="625"/>
      <c r="BN30" s="625"/>
      <c r="BO30" s="625"/>
      <c r="BP30" s="625"/>
      <c r="BQ30" s="626"/>
      <c r="BR30" s="483" t="s">
        <v>388</v>
      </c>
      <c r="BS30" s="625"/>
      <c r="BT30" s="625"/>
      <c r="BU30" s="625"/>
      <c r="BV30" s="625"/>
      <c r="BW30" s="625"/>
      <c r="BX30" s="625"/>
      <c r="BY30" s="625"/>
      <c r="BZ30" s="625"/>
      <c r="CA30" s="625"/>
      <c r="CB30" s="626"/>
      <c r="CD30" s="360"/>
      <c r="CE30" s="362"/>
      <c r="CF30" s="568" t="s">
        <v>389</v>
      </c>
      <c r="CG30" s="376"/>
      <c r="CH30" s="376"/>
      <c r="CI30" s="376"/>
      <c r="CJ30" s="376"/>
      <c r="CK30" s="376"/>
      <c r="CL30" s="376"/>
      <c r="CM30" s="376"/>
      <c r="CN30" s="376"/>
      <c r="CO30" s="376"/>
      <c r="CP30" s="376"/>
      <c r="CQ30" s="569"/>
      <c r="CR30" s="570">
        <v>400930</v>
      </c>
      <c r="CS30" s="329"/>
      <c r="CT30" s="329"/>
      <c r="CU30" s="329"/>
      <c r="CV30" s="329"/>
      <c r="CW30" s="329"/>
      <c r="CX30" s="329"/>
      <c r="CY30" s="583"/>
      <c r="CZ30" s="573">
        <v>4.9000000000000004</v>
      </c>
      <c r="DA30" s="574"/>
      <c r="DB30" s="574"/>
      <c r="DC30" s="575"/>
      <c r="DD30" s="576">
        <v>400930</v>
      </c>
      <c r="DE30" s="329"/>
      <c r="DF30" s="329"/>
      <c r="DG30" s="329"/>
      <c r="DH30" s="329"/>
      <c r="DI30" s="329"/>
      <c r="DJ30" s="329"/>
      <c r="DK30" s="583"/>
      <c r="DL30" s="576">
        <v>400930</v>
      </c>
      <c r="DM30" s="329"/>
      <c r="DN30" s="329"/>
      <c r="DO30" s="329"/>
      <c r="DP30" s="329"/>
      <c r="DQ30" s="329"/>
      <c r="DR30" s="329"/>
      <c r="DS30" s="329"/>
      <c r="DT30" s="329"/>
      <c r="DU30" s="329"/>
      <c r="DV30" s="583"/>
      <c r="DW30" s="573">
        <v>6.9</v>
      </c>
      <c r="DX30" s="574"/>
      <c r="DY30" s="574"/>
      <c r="DZ30" s="574"/>
      <c r="EA30" s="574"/>
      <c r="EB30" s="574"/>
      <c r="EC30" s="602"/>
    </row>
    <row r="31" spans="2:133" ht="11.25" customHeight="1" x14ac:dyDescent="0.15">
      <c r="B31" s="617" t="s">
        <v>52</v>
      </c>
      <c r="C31" s="618"/>
      <c r="D31" s="618"/>
      <c r="E31" s="618"/>
      <c r="F31" s="618"/>
      <c r="G31" s="618"/>
      <c r="H31" s="618"/>
      <c r="I31" s="618"/>
      <c r="J31" s="618"/>
      <c r="K31" s="618"/>
      <c r="L31" s="618"/>
      <c r="M31" s="618"/>
      <c r="N31" s="618"/>
      <c r="O31" s="618"/>
      <c r="P31" s="618"/>
      <c r="Q31" s="619"/>
      <c r="R31" s="570" t="s">
        <v>200</v>
      </c>
      <c r="S31" s="329"/>
      <c r="T31" s="329"/>
      <c r="U31" s="329"/>
      <c r="V31" s="329"/>
      <c r="W31" s="329"/>
      <c r="X31" s="329"/>
      <c r="Y31" s="583"/>
      <c r="Z31" s="603" t="s">
        <v>200</v>
      </c>
      <c r="AA31" s="603"/>
      <c r="AB31" s="603"/>
      <c r="AC31" s="603"/>
      <c r="AD31" s="604" t="s">
        <v>200</v>
      </c>
      <c r="AE31" s="604"/>
      <c r="AF31" s="604"/>
      <c r="AG31" s="604"/>
      <c r="AH31" s="604"/>
      <c r="AI31" s="604"/>
      <c r="AJ31" s="604"/>
      <c r="AK31" s="604"/>
      <c r="AL31" s="573" t="s">
        <v>200</v>
      </c>
      <c r="AM31" s="317"/>
      <c r="AN31" s="317"/>
      <c r="AO31" s="605"/>
      <c r="AP31" s="349" t="s">
        <v>4</v>
      </c>
      <c r="AQ31" s="350"/>
      <c r="AR31" s="350"/>
      <c r="AS31" s="350"/>
      <c r="AT31" s="565" t="s">
        <v>390</v>
      </c>
      <c r="AU31" s="42"/>
      <c r="AV31" s="42"/>
      <c r="AW31" s="42"/>
      <c r="AX31" s="612" t="s">
        <v>268</v>
      </c>
      <c r="AY31" s="613"/>
      <c r="AZ31" s="613"/>
      <c r="BA31" s="613"/>
      <c r="BB31" s="613"/>
      <c r="BC31" s="613"/>
      <c r="BD31" s="613"/>
      <c r="BE31" s="613"/>
      <c r="BF31" s="614"/>
      <c r="BG31" s="620">
        <v>99.6</v>
      </c>
      <c r="BH31" s="621"/>
      <c r="BI31" s="621"/>
      <c r="BJ31" s="621"/>
      <c r="BK31" s="621"/>
      <c r="BL31" s="621"/>
      <c r="BM31" s="622">
        <v>99.2</v>
      </c>
      <c r="BN31" s="621"/>
      <c r="BO31" s="621"/>
      <c r="BP31" s="621"/>
      <c r="BQ31" s="623"/>
      <c r="BR31" s="620">
        <v>99.6</v>
      </c>
      <c r="BS31" s="621"/>
      <c r="BT31" s="621"/>
      <c r="BU31" s="621"/>
      <c r="BV31" s="621"/>
      <c r="BW31" s="621"/>
      <c r="BX31" s="622">
        <v>99.1</v>
      </c>
      <c r="BY31" s="621"/>
      <c r="BZ31" s="621"/>
      <c r="CA31" s="621"/>
      <c r="CB31" s="623"/>
      <c r="CD31" s="360"/>
      <c r="CE31" s="362"/>
      <c r="CF31" s="568" t="s">
        <v>307</v>
      </c>
      <c r="CG31" s="376"/>
      <c r="CH31" s="376"/>
      <c r="CI31" s="376"/>
      <c r="CJ31" s="376"/>
      <c r="CK31" s="376"/>
      <c r="CL31" s="376"/>
      <c r="CM31" s="376"/>
      <c r="CN31" s="376"/>
      <c r="CO31" s="376"/>
      <c r="CP31" s="376"/>
      <c r="CQ31" s="569"/>
      <c r="CR31" s="570">
        <v>13544</v>
      </c>
      <c r="CS31" s="571"/>
      <c r="CT31" s="571"/>
      <c r="CU31" s="571"/>
      <c r="CV31" s="571"/>
      <c r="CW31" s="571"/>
      <c r="CX31" s="571"/>
      <c r="CY31" s="572"/>
      <c r="CZ31" s="573">
        <v>0.2</v>
      </c>
      <c r="DA31" s="574"/>
      <c r="DB31" s="574"/>
      <c r="DC31" s="575"/>
      <c r="DD31" s="576">
        <v>13544</v>
      </c>
      <c r="DE31" s="571"/>
      <c r="DF31" s="571"/>
      <c r="DG31" s="571"/>
      <c r="DH31" s="571"/>
      <c r="DI31" s="571"/>
      <c r="DJ31" s="571"/>
      <c r="DK31" s="572"/>
      <c r="DL31" s="576">
        <v>13544</v>
      </c>
      <c r="DM31" s="571"/>
      <c r="DN31" s="571"/>
      <c r="DO31" s="571"/>
      <c r="DP31" s="571"/>
      <c r="DQ31" s="571"/>
      <c r="DR31" s="571"/>
      <c r="DS31" s="571"/>
      <c r="DT31" s="571"/>
      <c r="DU31" s="571"/>
      <c r="DV31" s="572"/>
      <c r="DW31" s="573">
        <v>0.2</v>
      </c>
      <c r="DX31" s="574"/>
      <c r="DY31" s="574"/>
      <c r="DZ31" s="574"/>
      <c r="EA31" s="574"/>
      <c r="EB31" s="574"/>
      <c r="EC31" s="602"/>
    </row>
    <row r="32" spans="2:133" ht="11.25" customHeight="1" x14ac:dyDescent="0.15">
      <c r="B32" s="568" t="s">
        <v>391</v>
      </c>
      <c r="C32" s="376"/>
      <c r="D32" s="376"/>
      <c r="E32" s="376"/>
      <c r="F32" s="376"/>
      <c r="G32" s="376"/>
      <c r="H32" s="376"/>
      <c r="I32" s="376"/>
      <c r="J32" s="376"/>
      <c r="K32" s="376"/>
      <c r="L32" s="376"/>
      <c r="M32" s="376"/>
      <c r="N32" s="376"/>
      <c r="O32" s="376"/>
      <c r="P32" s="376"/>
      <c r="Q32" s="569"/>
      <c r="R32" s="570">
        <v>419785</v>
      </c>
      <c r="S32" s="329"/>
      <c r="T32" s="329"/>
      <c r="U32" s="329"/>
      <c r="V32" s="329"/>
      <c r="W32" s="329"/>
      <c r="X32" s="329"/>
      <c r="Y32" s="583"/>
      <c r="Z32" s="603">
        <v>4.8</v>
      </c>
      <c r="AA32" s="603"/>
      <c r="AB32" s="603"/>
      <c r="AC32" s="603"/>
      <c r="AD32" s="604" t="s">
        <v>200</v>
      </c>
      <c r="AE32" s="604"/>
      <c r="AF32" s="604"/>
      <c r="AG32" s="604"/>
      <c r="AH32" s="604"/>
      <c r="AI32" s="604"/>
      <c r="AJ32" s="604"/>
      <c r="AK32" s="604"/>
      <c r="AL32" s="573" t="s">
        <v>200</v>
      </c>
      <c r="AM32" s="317"/>
      <c r="AN32" s="317"/>
      <c r="AO32" s="605"/>
      <c r="AP32" s="564"/>
      <c r="AQ32" s="425"/>
      <c r="AR32" s="425"/>
      <c r="AS32" s="425"/>
      <c r="AT32" s="566"/>
      <c r="AU32" s="1" t="s">
        <v>243</v>
      </c>
      <c r="AX32" s="568" t="s">
        <v>368</v>
      </c>
      <c r="AY32" s="376"/>
      <c r="AZ32" s="376"/>
      <c r="BA32" s="376"/>
      <c r="BB32" s="376"/>
      <c r="BC32" s="376"/>
      <c r="BD32" s="376"/>
      <c r="BE32" s="376"/>
      <c r="BF32" s="569"/>
      <c r="BG32" s="616">
        <v>99.3</v>
      </c>
      <c r="BH32" s="571"/>
      <c r="BI32" s="571"/>
      <c r="BJ32" s="571"/>
      <c r="BK32" s="571"/>
      <c r="BL32" s="571"/>
      <c r="BM32" s="317">
        <v>98.5</v>
      </c>
      <c r="BN32" s="571"/>
      <c r="BO32" s="571"/>
      <c r="BP32" s="571"/>
      <c r="BQ32" s="600"/>
      <c r="BR32" s="616">
        <v>99.4</v>
      </c>
      <c r="BS32" s="571"/>
      <c r="BT32" s="571"/>
      <c r="BU32" s="571"/>
      <c r="BV32" s="571"/>
      <c r="BW32" s="571"/>
      <c r="BX32" s="317">
        <v>98.4</v>
      </c>
      <c r="BY32" s="571"/>
      <c r="BZ32" s="571"/>
      <c r="CA32" s="571"/>
      <c r="CB32" s="600"/>
      <c r="CD32" s="363"/>
      <c r="CE32" s="365"/>
      <c r="CF32" s="568" t="s">
        <v>393</v>
      </c>
      <c r="CG32" s="376"/>
      <c r="CH32" s="376"/>
      <c r="CI32" s="376"/>
      <c r="CJ32" s="376"/>
      <c r="CK32" s="376"/>
      <c r="CL32" s="376"/>
      <c r="CM32" s="376"/>
      <c r="CN32" s="376"/>
      <c r="CO32" s="376"/>
      <c r="CP32" s="376"/>
      <c r="CQ32" s="569"/>
      <c r="CR32" s="570" t="s">
        <v>200</v>
      </c>
      <c r="CS32" s="329"/>
      <c r="CT32" s="329"/>
      <c r="CU32" s="329"/>
      <c r="CV32" s="329"/>
      <c r="CW32" s="329"/>
      <c r="CX32" s="329"/>
      <c r="CY32" s="583"/>
      <c r="CZ32" s="573" t="s">
        <v>200</v>
      </c>
      <c r="DA32" s="574"/>
      <c r="DB32" s="574"/>
      <c r="DC32" s="575"/>
      <c r="DD32" s="576" t="s">
        <v>200</v>
      </c>
      <c r="DE32" s="329"/>
      <c r="DF32" s="329"/>
      <c r="DG32" s="329"/>
      <c r="DH32" s="329"/>
      <c r="DI32" s="329"/>
      <c r="DJ32" s="329"/>
      <c r="DK32" s="583"/>
      <c r="DL32" s="576" t="s">
        <v>200</v>
      </c>
      <c r="DM32" s="329"/>
      <c r="DN32" s="329"/>
      <c r="DO32" s="329"/>
      <c r="DP32" s="329"/>
      <c r="DQ32" s="329"/>
      <c r="DR32" s="329"/>
      <c r="DS32" s="329"/>
      <c r="DT32" s="329"/>
      <c r="DU32" s="329"/>
      <c r="DV32" s="583"/>
      <c r="DW32" s="573" t="s">
        <v>200</v>
      </c>
      <c r="DX32" s="574"/>
      <c r="DY32" s="574"/>
      <c r="DZ32" s="574"/>
      <c r="EA32" s="574"/>
      <c r="EB32" s="574"/>
      <c r="EC32" s="602"/>
    </row>
    <row r="33" spans="2:133" ht="11.25" customHeight="1" x14ac:dyDescent="0.15">
      <c r="B33" s="568" t="s">
        <v>130</v>
      </c>
      <c r="C33" s="376"/>
      <c r="D33" s="376"/>
      <c r="E33" s="376"/>
      <c r="F33" s="376"/>
      <c r="G33" s="376"/>
      <c r="H33" s="376"/>
      <c r="I33" s="376"/>
      <c r="J33" s="376"/>
      <c r="K33" s="376"/>
      <c r="L33" s="376"/>
      <c r="M33" s="376"/>
      <c r="N33" s="376"/>
      <c r="O33" s="376"/>
      <c r="P33" s="376"/>
      <c r="Q33" s="569"/>
      <c r="R33" s="570">
        <v>8644</v>
      </c>
      <c r="S33" s="329"/>
      <c r="T33" s="329"/>
      <c r="U33" s="329"/>
      <c r="V33" s="329"/>
      <c r="W33" s="329"/>
      <c r="X33" s="329"/>
      <c r="Y33" s="583"/>
      <c r="Z33" s="603">
        <v>0.1</v>
      </c>
      <c r="AA33" s="603"/>
      <c r="AB33" s="603"/>
      <c r="AC33" s="603"/>
      <c r="AD33" s="604">
        <v>14</v>
      </c>
      <c r="AE33" s="604"/>
      <c r="AF33" s="604"/>
      <c r="AG33" s="604"/>
      <c r="AH33" s="604"/>
      <c r="AI33" s="604"/>
      <c r="AJ33" s="604"/>
      <c r="AK33" s="604"/>
      <c r="AL33" s="573">
        <v>0</v>
      </c>
      <c r="AM33" s="317"/>
      <c r="AN33" s="317"/>
      <c r="AO33" s="605"/>
      <c r="AP33" s="352"/>
      <c r="AQ33" s="353"/>
      <c r="AR33" s="353"/>
      <c r="AS33" s="353"/>
      <c r="AT33" s="567"/>
      <c r="AU33" s="43"/>
      <c r="AV33" s="43"/>
      <c r="AW33" s="43"/>
      <c r="AX33" s="548" t="s">
        <v>163</v>
      </c>
      <c r="AY33" s="549"/>
      <c r="AZ33" s="549"/>
      <c r="BA33" s="549"/>
      <c r="BB33" s="549"/>
      <c r="BC33" s="549"/>
      <c r="BD33" s="549"/>
      <c r="BE33" s="549"/>
      <c r="BF33" s="550"/>
      <c r="BG33" s="615">
        <v>99.7</v>
      </c>
      <c r="BH33" s="552"/>
      <c r="BI33" s="552"/>
      <c r="BJ33" s="552"/>
      <c r="BK33" s="552"/>
      <c r="BL33" s="552"/>
      <c r="BM33" s="596">
        <v>99.5</v>
      </c>
      <c r="BN33" s="552"/>
      <c r="BO33" s="552"/>
      <c r="BP33" s="552"/>
      <c r="BQ33" s="591"/>
      <c r="BR33" s="615">
        <v>99.8</v>
      </c>
      <c r="BS33" s="552"/>
      <c r="BT33" s="552"/>
      <c r="BU33" s="552"/>
      <c r="BV33" s="552"/>
      <c r="BW33" s="552"/>
      <c r="BX33" s="596">
        <v>99.4</v>
      </c>
      <c r="BY33" s="552"/>
      <c r="BZ33" s="552"/>
      <c r="CA33" s="552"/>
      <c r="CB33" s="591"/>
      <c r="CD33" s="568" t="s">
        <v>394</v>
      </c>
      <c r="CE33" s="376"/>
      <c r="CF33" s="376"/>
      <c r="CG33" s="376"/>
      <c r="CH33" s="376"/>
      <c r="CI33" s="376"/>
      <c r="CJ33" s="376"/>
      <c r="CK33" s="376"/>
      <c r="CL33" s="376"/>
      <c r="CM33" s="376"/>
      <c r="CN33" s="376"/>
      <c r="CO33" s="376"/>
      <c r="CP33" s="376"/>
      <c r="CQ33" s="569"/>
      <c r="CR33" s="570">
        <v>3788880</v>
      </c>
      <c r="CS33" s="571"/>
      <c r="CT33" s="571"/>
      <c r="CU33" s="571"/>
      <c r="CV33" s="571"/>
      <c r="CW33" s="571"/>
      <c r="CX33" s="571"/>
      <c r="CY33" s="572"/>
      <c r="CZ33" s="573">
        <v>45.9</v>
      </c>
      <c r="DA33" s="574"/>
      <c r="DB33" s="574"/>
      <c r="DC33" s="575"/>
      <c r="DD33" s="576">
        <v>3097631</v>
      </c>
      <c r="DE33" s="571"/>
      <c r="DF33" s="571"/>
      <c r="DG33" s="571"/>
      <c r="DH33" s="571"/>
      <c r="DI33" s="571"/>
      <c r="DJ33" s="571"/>
      <c r="DK33" s="572"/>
      <c r="DL33" s="576">
        <v>1789115</v>
      </c>
      <c r="DM33" s="571"/>
      <c r="DN33" s="571"/>
      <c r="DO33" s="571"/>
      <c r="DP33" s="571"/>
      <c r="DQ33" s="571"/>
      <c r="DR33" s="571"/>
      <c r="DS33" s="571"/>
      <c r="DT33" s="571"/>
      <c r="DU33" s="571"/>
      <c r="DV33" s="572"/>
      <c r="DW33" s="573">
        <v>30.8</v>
      </c>
      <c r="DX33" s="574"/>
      <c r="DY33" s="574"/>
      <c r="DZ33" s="574"/>
      <c r="EA33" s="574"/>
      <c r="EB33" s="574"/>
      <c r="EC33" s="602"/>
    </row>
    <row r="34" spans="2:133" ht="11.25" customHeight="1" x14ac:dyDescent="0.15">
      <c r="B34" s="568" t="s">
        <v>149</v>
      </c>
      <c r="C34" s="376"/>
      <c r="D34" s="376"/>
      <c r="E34" s="376"/>
      <c r="F34" s="376"/>
      <c r="G34" s="376"/>
      <c r="H34" s="376"/>
      <c r="I34" s="376"/>
      <c r="J34" s="376"/>
      <c r="K34" s="376"/>
      <c r="L34" s="376"/>
      <c r="M34" s="376"/>
      <c r="N34" s="376"/>
      <c r="O34" s="376"/>
      <c r="P34" s="376"/>
      <c r="Q34" s="569"/>
      <c r="R34" s="570">
        <v>156312</v>
      </c>
      <c r="S34" s="329"/>
      <c r="T34" s="329"/>
      <c r="U34" s="329"/>
      <c r="V34" s="329"/>
      <c r="W34" s="329"/>
      <c r="X34" s="329"/>
      <c r="Y34" s="583"/>
      <c r="Z34" s="603">
        <v>1.8</v>
      </c>
      <c r="AA34" s="603"/>
      <c r="AB34" s="603"/>
      <c r="AC34" s="603"/>
      <c r="AD34" s="604" t="s">
        <v>200</v>
      </c>
      <c r="AE34" s="604"/>
      <c r="AF34" s="604"/>
      <c r="AG34" s="604"/>
      <c r="AH34" s="604"/>
      <c r="AI34" s="604"/>
      <c r="AJ34" s="604"/>
      <c r="AK34" s="604"/>
      <c r="AL34" s="573" t="s">
        <v>200</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397</v>
      </c>
      <c r="CE34" s="376"/>
      <c r="CF34" s="376"/>
      <c r="CG34" s="376"/>
      <c r="CH34" s="376"/>
      <c r="CI34" s="376"/>
      <c r="CJ34" s="376"/>
      <c r="CK34" s="376"/>
      <c r="CL34" s="376"/>
      <c r="CM34" s="376"/>
      <c r="CN34" s="376"/>
      <c r="CO34" s="376"/>
      <c r="CP34" s="376"/>
      <c r="CQ34" s="569"/>
      <c r="CR34" s="570">
        <v>1252509</v>
      </c>
      <c r="CS34" s="329"/>
      <c r="CT34" s="329"/>
      <c r="CU34" s="329"/>
      <c r="CV34" s="329"/>
      <c r="CW34" s="329"/>
      <c r="CX34" s="329"/>
      <c r="CY34" s="583"/>
      <c r="CZ34" s="573">
        <v>15.2</v>
      </c>
      <c r="DA34" s="574"/>
      <c r="DB34" s="574"/>
      <c r="DC34" s="575"/>
      <c r="DD34" s="576">
        <v>998961</v>
      </c>
      <c r="DE34" s="329"/>
      <c r="DF34" s="329"/>
      <c r="DG34" s="329"/>
      <c r="DH34" s="329"/>
      <c r="DI34" s="329"/>
      <c r="DJ34" s="329"/>
      <c r="DK34" s="583"/>
      <c r="DL34" s="576">
        <v>725282</v>
      </c>
      <c r="DM34" s="329"/>
      <c r="DN34" s="329"/>
      <c r="DO34" s="329"/>
      <c r="DP34" s="329"/>
      <c r="DQ34" s="329"/>
      <c r="DR34" s="329"/>
      <c r="DS34" s="329"/>
      <c r="DT34" s="329"/>
      <c r="DU34" s="329"/>
      <c r="DV34" s="583"/>
      <c r="DW34" s="573">
        <v>12.5</v>
      </c>
      <c r="DX34" s="574"/>
      <c r="DY34" s="574"/>
      <c r="DZ34" s="574"/>
      <c r="EA34" s="574"/>
      <c r="EB34" s="574"/>
      <c r="EC34" s="602"/>
    </row>
    <row r="35" spans="2:133" ht="11.25" customHeight="1" x14ac:dyDescent="0.15">
      <c r="B35" s="568" t="s">
        <v>399</v>
      </c>
      <c r="C35" s="376"/>
      <c r="D35" s="376"/>
      <c r="E35" s="376"/>
      <c r="F35" s="376"/>
      <c r="G35" s="376"/>
      <c r="H35" s="376"/>
      <c r="I35" s="376"/>
      <c r="J35" s="376"/>
      <c r="K35" s="376"/>
      <c r="L35" s="376"/>
      <c r="M35" s="376"/>
      <c r="N35" s="376"/>
      <c r="O35" s="376"/>
      <c r="P35" s="376"/>
      <c r="Q35" s="569"/>
      <c r="R35" s="570">
        <v>74971</v>
      </c>
      <c r="S35" s="329"/>
      <c r="T35" s="329"/>
      <c r="U35" s="329"/>
      <c r="V35" s="329"/>
      <c r="W35" s="329"/>
      <c r="X35" s="329"/>
      <c r="Y35" s="583"/>
      <c r="Z35" s="603">
        <v>0.9</v>
      </c>
      <c r="AA35" s="603"/>
      <c r="AB35" s="603"/>
      <c r="AC35" s="603"/>
      <c r="AD35" s="604" t="s">
        <v>200</v>
      </c>
      <c r="AE35" s="604"/>
      <c r="AF35" s="604"/>
      <c r="AG35" s="604"/>
      <c r="AH35" s="604"/>
      <c r="AI35" s="604"/>
      <c r="AJ35" s="604"/>
      <c r="AK35" s="604"/>
      <c r="AL35" s="573" t="s">
        <v>200</v>
      </c>
      <c r="AM35" s="317"/>
      <c r="AN35" s="317"/>
      <c r="AO35" s="605"/>
      <c r="AP35" s="16"/>
      <c r="AQ35" s="483" t="s">
        <v>400</v>
      </c>
      <c r="AR35" s="484"/>
      <c r="AS35" s="484"/>
      <c r="AT35" s="484"/>
      <c r="AU35" s="484"/>
      <c r="AV35" s="484"/>
      <c r="AW35" s="484"/>
      <c r="AX35" s="484"/>
      <c r="AY35" s="484"/>
      <c r="AZ35" s="484"/>
      <c r="BA35" s="484"/>
      <c r="BB35" s="484"/>
      <c r="BC35" s="484"/>
      <c r="BD35" s="484"/>
      <c r="BE35" s="484"/>
      <c r="BF35" s="526"/>
      <c r="BG35" s="483" t="s">
        <v>209</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401</v>
      </c>
      <c r="CE35" s="376"/>
      <c r="CF35" s="376"/>
      <c r="CG35" s="376"/>
      <c r="CH35" s="376"/>
      <c r="CI35" s="376"/>
      <c r="CJ35" s="376"/>
      <c r="CK35" s="376"/>
      <c r="CL35" s="376"/>
      <c r="CM35" s="376"/>
      <c r="CN35" s="376"/>
      <c r="CO35" s="376"/>
      <c r="CP35" s="376"/>
      <c r="CQ35" s="569"/>
      <c r="CR35" s="570">
        <v>94087</v>
      </c>
      <c r="CS35" s="571"/>
      <c r="CT35" s="571"/>
      <c r="CU35" s="571"/>
      <c r="CV35" s="571"/>
      <c r="CW35" s="571"/>
      <c r="CX35" s="571"/>
      <c r="CY35" s="572"/>
      <c r="CZ35" s="573">
        <v>1.1000000000000001</v>
      </c>
      <c r="DA35" s="574"/>
      <c r="DB35" s="574"/>
      <c r="DC35" s="575"/>
      <c r="DD35" s="576">
        <v>87482</v>
      </c>
      <c r="DE35" s="571"/>
      <c r="DF35" s="571"/>
      <c r="DG35" s="571"/>
      <c r="DH35" s="571"/>
      <c r="DI35" s="571"/>
      <c r="DJ35" s="571"/>
      <c r="DK35" s="572"/>
      <c r="DL35" s="576">
        <v>85629</v>
      </c>
      <c r="DM35" s="571"/>
      <c r="DN35" s="571"/>
      <c r="DO35" s="571"/>
      <c r="DP35" s="571"/>
      <c r="DQ35" s="571"/>
      <c r="DR35" s="571"/>
      <c r="DS35" s="571"/>
      <c r="DT35" s="571"/>
      <c r="DU35" s="571"/>
      <c r="DV35" s="572"/>
      <c r="DW35" s="573">
        <v>1.5</v>
      </c>
      <c r="DX35" s="574"/>
      <c r="DY35" s="574"/>
      <c r="DZ35" s="574"/>
      <c r="EA35" s="574"/>
      <c r="EB35" s="574"/>
      <c r="EC35" s="602"/>
    </row>
    <row r="36" spans="2:133" ht="11.25" customHeight="1" x14ac:dyDescent="0.15">
      <c r="B36" s="568" t="s">
        <v>369</v>
      </c>
      <c r="C36" s="376"/>
      <c r="D36" s="376"/>
      <c r="E36" s="376"/>
      <c r="F36" s="376"/>
      <c r="G36" s="376"/>
      <c r="H36" s="376"/>
      <c r="I36" s="376"/>
      <c r="J36" s="376"/>
      <c r="K36" s="376"/>
      <c r="L36" s="376"/>
      <c r="M36" s="376"/>
      <c r="N36" s="376"/>
      <c r="O36" s="376"/>
      <c r="P36" s="376"/>
      <c r="Q36" s="569"/>
      <c r="R36" s="570">
        <v>414877</v>
      </c>
      <c r="S36" s="329"/>
      <c r="T36" s="329"/>
      <c r="U36" s="329"/>
      <c r="V36" s="329"/>
      <c r="W36" s="329"/>
      <c r="X36" s="329"/>
      <c r="Y36" s="583"/>
      <c r="Z36" s="603">
        <v>4.8</v>
      </c>
      <c r="AA36" s="603"/>
      <c r="AB36" s="603"/>
      <c r="AC36" s="603"/>
      <c r="AD36" s="604" t="s">
        <v>200</v>
      </c>
      <c r="AE36" s="604"/>
      <c r="AF36" s="604"/>
      <c r="AG36" s="604"/>
      <c r="AH36" s="604"/>
      <c r="AI36" s="604"/>
      <c r="AJ36" s="604"/>
      <c r="AK36" s="604"/>
      <c r="AL36" s="573" t="s">
        <v>200</v>
      </c>
      <c r="AM36" s="317"/>
      <c r="AN36" s="317"/>
      <c r="AO36" s="605"/>
      <c r="AP36" s="16"/>
      <c r="AQ36" s="606" t="s">
        <v>384</v>
      </c>
      <c r="AR36" s="607"/>
      <c r="AS36" s="607"/>
      <c r="AT36" s="607"/>
      <c r="AU36" s="607"/>
      <c r="AV36" s="607"/>
      <c r="AW36" s="607"/>
      <c r="AX36" s="607"/>
      <c r="AY36" s="608"/>
      <c r="AZ36" s="609">
        <v>790831</v>
      </c>
      <c r="BA36" s="610"/>
      <c r="BB36" s="610"/>
      <c r="BC36" s="610"/>
      <c r="BD36" s="610"/>
      <c r="BE36" s="610"/>
      <c r="BF36" s="611"/>
      <c r="BG36" s="612" t="s">
        <v>404</v>
      </c>
      <c r="BH36" s="613"/>
      <c r="BI36" s="613"/>
      <c r="BJ36" s="613"/>
      <c r="BK36" s="613"/>
      <c r="BL36" s="613"/>
      <c r="BM36" s="613"/>
      <c r="BN36" s="613"/>
      <c r="BO36" s="613"/>
      <c r="BP36" s="613"/>
      <c r="BQ36" s="613"/>
      <c r="BR36" s="613"/>
      <c r="BS36" s="613"/>
      <c r="BT36" s="613"/>
      <c r="BU36" s="614"/>
      <c r="BV36" s="609">
        <v>19248</v>
      </c>
      <c r="BW36" s="610"/>
      <c r="BX36" s="610"/>
      <c r="BY36" s="610"/>
      <c r="BZ36" s="610"/>
      <c r="CA36" s="610"/>
      <c r="CB36" s="611"/>
      <c r="CD36" s="568" t="s">
        <v>29</v>
      </c>
      <c r="CE36" s="376"/>
      <c r="CF36" s="376"/>
      <c r="CG36" s="376"/>
      <c r="CH36" s="376"/>
      <c r="CI36" s="376"/>
      <c r="CJ36" s="376"/>
      <c r="CK36" s="376"/>
      <c r="CL36" s="376"/>
      <c r="CM36" s="376"/>
      <c r="CN36" s="376"/>
      <c r="CO36" s="376"/>
      <c r="CP36" s="376"/>
      <c r="CQ36" s="569"/>
      <c r="CR36" s="570">
        <v>926700</v>
      </c>
      <c r="CS36" s="329"/>
      <c r="CT36" s="329"/>
      <c r="CU36" s="329"/>
      <c r="CV36" s="329"/>
      <c r="CW36" s="329"/>
      <c r="CX36" s="329"/>
      <c r="CY36" s="583"/>
      <c r="CZ36" s="573">
        <v>11.2</v>
      </c>
      <c r="DA36" s="574"/>
      <c r="DB36" s="574"/>
      <c r="DC36" s="575"/>
      <c r="DD36" s="576">
        <v>831110</v>
      </c>
      <c r="DE36" s="329"/>
      <c r="DF36" s="329"/>
      <c r="DG36" s="329"/>
      <c r="DH36" s="329"/>
      <c r="DI36" s="329"/>
      <c r="DJ36" s="329"/>
      <c r="DK36" s="583"/>
      <c r="DL36" s="576">
        <v>506312</v>
      </c>
      <c r="DM36" s="329"/>
      <c r="DN36" s="329"/>
      <c r="DO36" s="329"/>
      <c r="DP36" s="329"/>
      <c r="DQ36" s="329"/>
      <c r="DR36" s="329"/>
      <c r="DS36" s="329"/>
      <c r="DT36" s="329"/>
      <c r="DU36" s="329"/>
      <c r="DV36" s="583"/>
      <c r="DW36" s="573">
        <v>8.6999999999999993</v>
      </c>
      <c r="DX36" s="574"/>
      <c r="DY36" s="574"/>
      <c r="DZ36" s="574"/>
      <c r="EA36" s="574"/>
      <c r="EB36" s="574"/>
      <c r="EC36" s="602"/>
    </row>
    <row r="37" spans="2:133" ht="11.25" customHeight="1" x14ac:dyDescent="0.15">
      <c r="B37" s="568" t="s">
        <v>395</v>
      </c>
      <c r="C37" s="376"/>
      <c r="D37" s="376"/>
      <c r="E37" s="376"/>
      <c r="F37" s="376"/>
      <c r="G37" s="376"/>
      <c r="H37" s="376"/>
      <c r="I37" s="376"/>
      <c r="J37" s="376"/>
      <c r="K37" s="376"/>
      <c r="L37" s="376"/>
      <c r="M37" s="376"/>
      <c r="N37" s="376"/>
      <c r="O37" s="376"/>
      <c r="P37" s="376"/>
      <c r="Q37" s="569"/>
      <c r="R37" s="570">
        <v>234016</v>
      </c>
      <c r="S37" s="329"/>
      <c r="T37" s="329"/>
      <c r="U37" s="329"/>
      <c r="V37" s="329"/>
      <c r="W37" s="329"/>
      <c r="X37" s="329"/>
      <c r="Y37" s="583"/>
      <c r="Z37" s="603">
        <v>2.7</v>
      </c>
      <c r="AA37" s="603"/>
      <c r="AB37" s="603"/>
      <c r="AC37" s="603"/>
      <c r="AD37" s="604">
        <v>271</v>
      </c>
      <c r="AE37" s="604"/>
      <c r="AF37" s="604"/>
      <c r="AG37" s="604"/>
      <c r="AH37" s="604"/>
      <c r="AI37" s="604"/>
      <c r="AJ37" s="604"/>
      <c r="AK37" s="604"/>
      <c r="AL37" s="573">
        <v>0</v>
      </c>
      <c r="AM37" s="317"/>
      <c r="AN37" s="317"/>
      <c r="AO37" s="605"/>
      <c r="AQ37" s="598" t="s">
        <v>405</v>
      </c>
      <c r="AR37" s="434"/>
      <c r="AS37" s="434"/>
      <c r="AT37" s="434"/>
      <c r="AU37" s="434"/>
      <c r="AV37" s="434"/>
      <c r="AW37" s="434"/>
      <c r="AX37" s="434"/>
      <c r="AY37" s="599"/>
      <c r="AZ37" s="570">
        <v>117373</v>
      </c>
      <c r="BA37" s="329"/>
      <c r="BB37" s="329"/>
      <c r="BC37" s="329"/>
      <c r="BD37" s="571"/>
      <c r="BE37" s="571"/>
      <c r="BF37" s="600"/>
      <c r="BG37" s="568" t="s">
        <v>407</v>
      </c>
      <c r="BH37" s="376"/>
      <c r="BI37" s="376"/>
      <c r="BJ37" s="376"/>
      <c r="BK37" s="376"/>
      <c r="BL37" s="376"/>
      <c r="BM37" s="376"/>
      <c r="BN37" s="376"/>
      <c r="BO37" s="376"/>
      <c r="BP37" s="376"/>
      <c r="BQ37" s="376"/>
      <c r="BR37" s="376"/>
      <c r="BS37" s="376"/>
      <c r="BT37" s="376"/>
      <c r="BU37" s="569"/>
      <c r="BV37" s="570">
        <v>19248</v>
      </c>
      <c r="BW37" s="329"/>
      <c r="BX37" s="329"/>
      <c r="BY37" s="329"/>
      <c r="BZ37" s="329"/>
      <c r="CA37" s="329"/>
      <c r="CB37" s="601"/>
      <c r="CD37" s="568" t="s">
        <v>161</v>
      </c>
      <c r="CE37" s="376"/>
      <c r="CF37" s="376"/>
      <c r="CG37" s="376"/>
      <c r="CH37" s="376"/>
      <c r="CI37" s="376"/>
      <c r="CJ37" s="376"/>
      <c r="CK37" s="376"/>
      <c r="CL37" s="376"/>
      <c r="CM37" s="376"/>
      <c r="CN37" s="376"/>
      <c r="CO37" s="376"/>
      <c r="CP37" s="376"/>
      <c r="CQ37" s="569"/>
      <c r="CR37" s="570">
        <v>212391</v>
      </c>
      <c r="CS37" s="571"/>
      <c r="CT37" s="571"/>
      <c r="CU37" s="571"/>
      <c r="CV37" s="571"/>
      <c r="CW37" s="571"/>
      <c r="CX37" s="571"/>
      <c r="CY37" s="572"/>
      <c r="CZ37" s="573">
        <v>2.6</v>
      </c>
      <c r="DA37" s="574"/>
      <c r="DB37" s="574"/>
      <c r="DC37" s="575"/>
      <c r="DD37" s="576">
        <v>212391</v>
      </c>
      <c r="DE37" s="571"/>
      <c r="DF37" s="571"/>
      <c r="DG37" s="571"/>
      <c r="DH37" s="571"/>
      <c r="DI37" s="571"/>
      <c r="DJ37" s="571"/>
      <c r="DK37" s="572"/>
      <c r="DL37" s="576">
        <v>151269</v>
      </c>
      <c r="DM37" s="571"/>
      <c r="DN37" s="571"/>
      <c r="DO37" s="571"/>
      <c r="DP37" s="571"/>
      <c r="DQ37" s="571"/>
      <c r="DR37" s="571"/>
      <c r="DS37" s="571"/>
      <c r="DT37" s="571"/>
      <c r="DU37" s="571"/>
      <c r="DV37" s="572"/>
      <c r="DW37" s="573">
        <v>2.6</v>
      </c>
      <c r="DX37" s="574"/>
      <c r="DY37" s="574"/>
      <c r="DZ37" s="574"/>
      <c r="EA37" s="574"/>
      <c r="EB37" s="574"/>
      <c r="EC37" s="602"/>
    </row>
    <row r="38" spans="2:133" ht="11.25" customHeight="1" x14ac:dyDescent="0.15">
      <c r="B38" s="568" t="s">
        <v>408</v>
      </c>
      <c r="C38" s="376"/>
      <c r="D38" s="376"/>
      <c r="E38" s="376"/>
      <c r="F38" s="376"/>
      <c r="G38" s="376"/>
      <c r="H38" s="376"/>
      <c r="I38" s="376"/>
      <c r="J38" s="376"/>
      <c r="K38" s="376"/>
      <c r="L38" s="376"/>
      <c r="M38" s="376"/>
      <c r="N38" s="376"/>
      <c r="O38" s="376"/>
      <c r="P38" s="376"/>
      <c r="Q38" s="569"/>
      <c r="R38" s="570">
        <v>144000</v>
      </c>
      <c r="S38" s="329"/>
      <c r="T38" s="329"/>
      <c r="U38" s="329"/>
      <c r="V38" s="329"/>
      <c r="W38" s="329"/>
      <c r="X38" s="329"/>
      <c r="Y38" s="583"/>
      <c r="Z38" s="603">
        <v>1.7</v>
      </c>
      <c r="AA38" s="603"/>
      <c r="AB38" s="603"/>
      <c r="AC38" s="603"/>
      <c r="AD38" s="604" t="s">
        <v>200</v>
      </c>
      <c r="AE38" s="604"/>
      <c r="AF38" s="604"/>
      <c r="AG38" s="604"/>
      <c r="AH38" s="604"/>
      <c r="AI38" s="604"/>
      <c r="AJ38" s="604"/>
      <c r="AK38" s="604"/>
      <c r="AL38" s="573" t="s">
        <v>200</v>
      </c>
      <c r="AM38" s="317"/>
      <c r="AN38" s="317"/>
      <c r="AO38" s="605"/>
      <c r="AQ38" s="598" t="s">
        <v>300</v>
      </c>
      <c r="AR38" s="434"/>
      <c r="AS38" s="434"/>
      <c r="AT38" s="434"/>
      <c r="AU38" s="434"/>
      <c r="AV38" s="434"/>
      <c r="AW38" s="434"/>
      <c r="AX38" s="434"/>
      <c r="AY38" s="599"/>
      <c r="AZ38" s="570">
        <v>7254</v>
      </c>
      <c r="BA38" s="329"/>
      <c r="BB38" s="329"/>
      <c r="BC38" s="329"/>
      <c r="BD38" s="571"/>
      <c r="BE38" s="571"/>
      <c r="BF38" s="600"/>
      <c r="BG38" s="568" t="s">
        <v>409</v>
      </c>
      <c r="BH38" s="376"/>
      <c r="BI38" s="376"/>
      <c r="BJ38" s="376"/>
      <c r="BK38" s="376"/>
      <c r="BL38" s="376"/>
      <c r="BM38" s="376"/>
      <c r="BN38" s="376"/>
      <c r="BO38" s="376"/>
      <c r="BP38" s="376"/>
      <c r="BQ38" s="376"/>
      <c r="BR38" s="376"/>
      <c r="BS38" s="376"/>
      <c r="BT38" s="376"/>
      <c r="BU38" s="569"/>
      <c r="BV38" s="570">
        <v>1938</v>
      </c>
      <c r="BW38" s="329"/>
      <c r="BX38" s="329"/>
      <c r="BY38" s="329"/>
      <c r="BZ38" s="329"/>
      <c r="CA38" s="329"/>
      <c r="CB38" s="601"/>
      <c r="CD38" s="568" t="s">
        <v>410</v>
      </c>
      <c r="CE38" s="376"/>
      <c r="CF38" s="376"/>
      <c r="CG38" s="376"/>
      <c r="CH38" s="376"/>
      <c r="CI38" s="376"/>
      <c r="CJ38" s="376"/>
      <c r="CK38" s="376"/>
      <c r="CL38" s="376"/>
      <c r="CM38" s="376"/>
      <c r="CN38" s="376"/>
      <c r="CO38" s="376"/>
      <c r="CP38" s="376"/>
      <c r="CQ38" s="569"/>
      <c r="CR38" s="570">
        <v>666204</v>
      </c>
      <c r="CS38" s="329"/>
      <c r="CT38" s="329"/>
      <c r="CU38" s="329"/>
      <c r="CV38" s="329"/>
      <c r="CW38" s="329"/>
      <c r="CX38" s="329"/>
      <c r="CY38" s="583"/>
      <c r="CZ38" s="573">
        <v>8.1</v>
      </c>
      <c r="DA38" s="574"/>
      <c r="DB38" s="574"/>
      <c r="DC38" s="575"/>
      <c r="DD38" s="576">
        <v>541215</v>
      </c>
      <c r="DE38" s="329"/>
      <c r="DF38" s="329"/>
      <c r="DG38" s="329"/>
      <c r="DH38" s="329"/>
      <c r="DI38" s="329"/>
      <c r="DJ38" s="329"/>
      <c r="DK38" s="583"/>
      <c r="DL38" s="576">
        <v>471852</v>
      </c>
      <c r="DM38" s="329"/>
      <c r="DN38" s="329"/>
      <c r="DO38" s="329"/>
      <c r="DP38" s="329"/>
      <c r="DQ38" s="329"/>
      <c r="DR38" s="329"/>
      <c r="DS38" s="329"/>
      <c r="DT38" s="329"/>
      <c r="DU38" s="329"/>
      <c r="DV38" s="583"/>
      <c r="DW38" s="573">
        <v>8.1</v>
      </c>
      <c r="DX38" s="574"/>
      <c r="DY38" s="574"/>
      <c r="DZ38" s="574"/>
      <c r="EA38" s="574"/>
      <c r="EB38" s="574"/>
      <c r="EC38" s="602"/>
    </row>
    <row r="39" spans="2:133" ht="11.25" customHeight="1" x14ac:dyDescent="0.15">
      <c r="B39" s="568" t="s">
        <v>411</v>
      </c>
      <c r="C39" s="376"/>
      <c r="D39" s="376"/>
      <c r="E39" s="376"/>
      <c r="F39" s="376"/>
      <c r="G39" s="376"/>
      <c r="H39" s="376"/>
      <c r="I39" s="376"/>
      <c r="J39" s="376"/>
      <c r="K39" s="376"/>
      <c r="L39" s="376"/>
      <c r="M39" s="376"/>
      <c r="N39" s="376"/>
      <c r="O39" s="376"/>
      <c r="P39" s="376"/>
      <c r="Q39" s="569"/>
      <c r="R39" s="570" t="s">
        <v>200</v>
      </c>
      <c r="S39" s="329"/>
      <c r="T39" s="329"/>
      <c r="U39" s="329"/>
      <c r="V39" s="329"/>
      <c r="W39" s="329"/>
      <c r="X39" s="329"/>
      <c r="Y39" s="583"/>
      <c r="Z39" s="603" t="s">
        <v>200</v>
      </c>
      <c r="AA39" s="603"/>
      <c r="AB39" s="603"/>
      <c r="AC39" s="603"/>
      <c r="AD39" s="604" t="s">
        <v>200</v>
      </c>
      <c r="AE39" s="604"/>
      <c r="AF39" s="604"/>
      <c r="AG39" s="604"/>
      <c r="AH39" s="604"/>
      <c r="AI39" s="604"/>
      <c r="AJ39" s="604"/>
      <c r="AK39" s="604"/>
      <c r="AL39" s="573" t="s">
        <v>200</v>
      </c>
      <c r="AM39" s="317"/>
      <c r="AN39" s="317"/>
      <c r="AO39" s="605"/>
      <c r="AQ39" s="598" t="s">
        <v>412</v>
      </c>
      <c r="AR39" s="434"/>
      <c r="AS39" s="434"/>
      <c r="AT39" s="434"/>
      <c r="AU39" s="434"/>
      <c r="AV39" s="434"/>
      <c r="AW39" s="434"/>
      <c r="AX39" s="434"/>
      <c r="AY39" s="599"/>
      <c r="AZ39" s="570" t="s">
        <v>200</v>
      </c>
      <c r="BA39" s="329"/>
      <c r="BB39" s="329"/>
      <c r="BC39" s="329"/>
      <c r="BD39" s="571"/>
      <c r="BE39" s="571"/>
      <c r="BF39" s="600"/>
      <c r="BG39" s="568" t="s">
        <v>330</v>
      </c>
      <c r="BH39" s="376"/>
      <c r="BI39" s="376"/>
      <c r="BJ39" s="376"/>
      <c r="BK39" s="376"/>
      <c r="BL39" s="376"/>
      <c r="BM39" s="376"/>
      <c r="BN39" s="376"/>
      <c r="BO39" s="376"/>
      <c r="BP39" s="376"/>
      <c r="BQ39" s="376"/>
      <c r="BR39" s="376"/>
      <c r="BS39" s="376"/>
      <c r="BT39" s="376"/>
      <c r="BU39" s="569"/>
      <c r="BV39" s="570">
        <v>3054</v>
      </c>
      <c r="BW39" s="329"/>
      <c r="BX39" s="329"/>
      <c r="BY39" s="329"/>
      <c r="BZ39" s="329"/>
      <c r="CA39" s="329"/>
      <c r="CB39" s="601"/>
      <c r="CD39" s="568" t="s">
        <v>416</v>
      </c>
      <c r="CE39" s="376"/>
      <c r="CF39" s="376"/>
      <c r="CG39" s="376"/>
      <c r="CH39" s="376"/>
      <c r="CI39" s="376"/>
      <c r="CJ39" s="376"/>
      <c r="CK39" s="376"/>
      <c r="CL39" s="376"/>
      <c r="CM39" s="376"/>
      <c r="CN39" s="376"/>
      <c r="CO39" s="376"/>
      <c r="CP39" s="376"/>
      <c r="CQ39" s="569"/>
      <c r="CR39" s="570">
        <v>767680</v>
      </c>
      <c r="CS39" s="571"/>
      <c r="CT39" s="571"/>
      <c r="CU39" s="571"/>
      <c r="CV39" s="571"/>
      <c r="CW39" s="571"/>
      <c r="CX39" s="571"/>
      <c r="CY39" s="572"/>
      <c r="CZ39" s="573">
        <v>9.3000000000000007</v>
      </c>
      <c r="DA39" s="574"/>
      <c r="DB39" s="574"/>
      <c r="DC39" s="575"/>
      <c r="DD39" s="576">
        <v>638823</v>
      </c>
      <c r="DE39" s="571"/>
      <c r="DF39" s="571"/>
      <c r="DG39" s="571"/>
      <c r="DH39" s="571"/>
      <c r="DI39" s="571"/>
      <c r="DJ39" s="571"/>
      <c r="DK39" s="572"/>
      <c r="DL39" s="576" t="s">
        <v>200</v>
      </c>
      <c r="DM39" s="571"/>
      <c r="DN39" s="571"/>
      <c r="DO39" s="571"/>
      <c r="DP39" s="571"/>
      <c r="DQ39" s="571"/>
      <c r="DR39" s="571"/>
      <c r="DS39" s="571"/>
      <c r="DT39" s="571"/>
      <c r="DU39" s="571"/>
      <c r="DV39" s="572"/>
      <c r="DW39" s="573" t="s">
        <v>200</v>
      </c>
      <c r="DX39" s="574"/>
      <c r="DY39" s="574"/>
      <c r="DZ39" s="574"/>
      <c r="EA39" s="574"/>
      <c r="EB39" s="574"/>
      <c r="EC39" s="602"/>
    </row>
    <row r="40" spans="2:133" ht="11.25" customHeight="1" x14ac:dyDescent="0.15">
      <c r="B40" s="568" t="s">
        <v>417</v>
      </c>
      <c r="C40" s="376"/>
      <c r="D40" s="376"/>
      <c r="E40" s="376"/>
      <c r="F40" s="376"/>
      <c r="G40" s="376"/>
      <c r="H40" s="376"/>
      <c r="I40" s="376"/>
      <c r="J40" s="376"/>
      <c r="K40" s="376"/>
      <c r="L40" s="376"/>
      <c r="M40" s="376"/>
      <c r="N40" s="376"/>
      <c r="O40" s="376"/>
      <c r="P40" s="376"/>
      <c r="Q40" s="569"/>
      <c r="R40" s="570" t="s">
        <v>200</v>
      </c>
      <c r="S40" s="329"/>
      <c r="T40" s="329"/>
      <c r="U40" s="329"/>
      <c r="V40" s="329"/>
      <c r="W40" s="329"/>
      <c r="X40" s="329"/>
      <c r="Y40" s="583"/>
      <c r="Z40" s="603" t="s">
        <v>200</v>
      </c>
      <c r="AA40" s="603"/>
      <c r="AB40" s="603"/>
      <c r="AC40" s="603"/>
      <c r="AD40" s="604" t="s">
        <v>200</v>
      </c>
      <c r="AE40" s="604"/>
      <c r="AF40" s="604"/>
      <c r="AG40" s="604"/>
      <c r="AH40" s="604"/>
      <c r="AI40" s="604"/>
      <c r="AJ40" s="604"/>
      <c r="AK40" s="604"/>
      <c r="AL40" s="573" t="s">
        <v>200</v>
      </c>
      <c r="AM40" s="317"/>
      <c r="AN40" s="317"/>
      <c r="AO40" s="605"/>
      <c r="AQ40" s="598" t="s">
        <v>419</v>
      </c>
      <c r="AR40" s="434"/>
      <c r="AS40" s="434"/>
      <c r="AT40" s="434"/>
      <c r="AU40" s="434"/>
      <c r="AV40" s="434"/>
      <c r="AW40" s="434"/>
      <c r="AX40" s="434"/>
      <c r="AY40" s="599"/>
      <c r="AZ40" s="570" t="s">
        <v>200</v>
      </c>
      <c r="BA40" s="329"/>
      <c r="BB40" s="329"/>
      <c r="BC40" s="329"/>
      <c r="BD40" s="571"/>
      <c r="BE40" s="571"/>
      <c r="BF40" s="600"/>
      <c r="BG40" s="564" t="s">
        <v>421</v>
      </c>
      <c r="BH40" s="425"/>
      <c r="BI40" s="425"/>
      <c r="BJ40" s="425"/>
      <c r="BK40" s="425"/>
      <c r="BL40" s="7"/>
      <c r="BM40" s="376" t="s">
        <v>422</v>
      </c>
      <c r="BN40" s="376"/>
      <c r="BO40" s="376"/>
      <c r="BP40" s="376"/>
      <c r="BQ40" s="376"/>
      <c r="BR40" s="376"/>
      <c r="BS40" s="376"/>
      <c r="BT40" s="376"/>
      <c r="BU40" s="569"/>
      <c r="BV40" s="570">
        <v>116</v>
      </c>
      <c r="BW40" s="329"/>
      <c r="BX40" s="329"/>
      <c r="BY40" s="329"/>
      <c r="BZ40" s="329"/>
      <c r="CA40" s="329"/>
      <c r="CB40" s="601"/>
      <c r="CD40" s="568" t="s">
        <v>364</v>
      </c>
      <c r="CE40" s="376"/>
      <c r="CF40" s="376"/>
      <c r="CG40" s="376"/>
      <c r="CH40" s="376"/>
      <c r="CI40" s="376"/>
      <c r="CJ40" s="376"/>
      <c r="CK40" s="376"/>
      <c r="CL40" s="376"/>
      <c r="CM40" s="376"/>
      <c r="CN40" s="376"/>
      <c r="CO40" s="376"/>
      <c r="CP40" s="376"/>
      <c r="CQ40" s="569"/>
      <c r="CR40" s="570">
        <v>81700</v>
      </c>
      <c r="CS40" s="329"/>
      <c r="CT40" s="329"/>
      <c r="CU40" s="329"/>
      <c r="CV40" s="329"/>
      <c r="CW40" s="329"/>
      <c r="CX40" s="329"/>
      <c r="CY40" s="583"/>
      <c r="CZ40" s="573">
        <v>1</v>
      </c>
      <c r="DA40" s="574"/>
      <c r="DB40" s="574"/>
      <c r="DC40" s="575"/>
      <c r="DD40" s="576">
        <v>40</v>
      </c>
      <c r="DE40" s="329"/>
      <c r="DF40" s="329"/>
      <c r="DG40" s="329"/>
      <c r="DH40" s="329"/>
      <c r="DI40" s="329"/>
      <c r="DJ40" s="329"/>
      <c r="DK40" s="583"/>
      <c r="DL40" s="576">
        <v>40</v>
      </c>
      <c r="DM40" s="329"/>
      <c r="DN40" s="329"/>
      <c r="DO40" s="329"/>
      <c r="DP40" s="329"/>
      <c r="DQ40" s="329"/>
      <c r="DR40" s="329"/>
      <c r="DS40" s="329"/>
      <c r="DT40" s="329"/>
      <c r="DU40" s="329"/>
      <c r="DV40" s="583"/>
      <c r="DW40" s="573">
        <v>0</v>
      </c>
      <c r="DX40" s="574"/>
      <c r="DY40" s="574"/>
      <c r="DZ40" s="574"/>
      <c r="EA40" s="574"/>
      <c r="EB40" s="574"/>
      <c r="EC40" s="602"/>
    </row>
    <row r="41" spans="2:133" ht="11.25" customHeight="1" x14ac:dyDescent="0.15">
      <c r="B41" s="548" t="s">
        <v>418</v>
      </c>
      <c r="C41" s="549"/>
      <c r="D41" s="549"/>
      <c r="E41" s="549"/>
      <c r="F41" s="549"/>
      <c r="G41" s="549"/>
      <c r="H41" s="549"/>
      <c r="I41" s="549"/>
      <c r="J41" s="549"/>
      <c r="K41" s="549"/>
      <c r="L41" s="549"/>
      <c r="M41" s="549"/>
      <c r="N41" s="549"/>
      <c r="O41" s="549"/>
      <c r="P41" s="549"/>
      <c r="Q41" s="550"/>
      <c r="R41" s="551">
        <v>8667818</v>
      </c>
      <c r="S41" s="590"/>
      <c r="T41" s="590"/>
      <c r="U41" s="590"/>
      <c r="V41" s="590"/>
      <c r="W41" s="590"/>
      <c r="X41" s="590"/>
      <c r="Y41" s="593"/>
      <c r="Z41" s="594">
        <v>100</v>
      </c>
      <c r="AA41" s="594"/>
      <c r="AB41" s="594"/>
      <c r="AC41" s="594"/>
      <c r="AD41" s="595">
        <v>5816395</v>
      </c>
      <c r="AE41" s="595"/>
      <c r="AF41" s="595"/>
      <c r="AG41" s="595"/>
      <c r="AH41" s="595"/>
      <c r="AI41" s="595"/>
      <c r="AJ41" s="595"/>
      <c r="AK41" s="595"/>
      <c r="AL41" s="554">
        <v>100</v>
      </c>
      <c r="AM41" s="596"/>
      <c r="AN41" s="596"/>
      <c r="AO41" s="597"/>
      <c r="AQ41" s="598" t="s">
        <v>423</v>
      </c>
      <c r="AR41" s="434"/>
      <c r="AS41" s="434"/>
      <c r="AT41" s="434"/>
      <c r="AU41" s="434"/>
      <c r="AV41" s="434"/>
      <c r="AW41" s="434"/>
      <c r="AX41" s="434"/>
      <c r="AY41" s="599"/>
      <c r="AZ41" s="570">
        <v>134859</v>
      </c>
      <c r="BA41" s="329"/>
      <c r="BB41" s="329"/>
      <c r="BC41" s="329"/>
      <c r="BD41" s="571"/>
      <c r="BE41" s="571"/>
      <c r="BF41" s="600"/>
      <c r="BG41" s="564"/>
      <c r="BH41" s="425"/>
      <c r="BI41" s="425"/>
      <c r="BJ41" s="425"/>
      <c r="BK41" s="425"/>
      <c r="BL41" s="7"/>
      <c r="BM41" s="376" t="s">
        <v>335</v>
      </c>
      <c r="BN41" s="376"/>
      <c r="BO41" s="376"/>
      <c r="BP41" s="376"/>
      <c r="BQ41" s="376"/>
      <c r="BR41" s="376"/>
      <c r="BS41" s="376"/>
      <c r="BT41" s="376"/>
      <c r="BU41" s="569"/>
      <c r="BV41" s="570" t="s">
        <v>200</v>
      </c>
      <c r="BW41" s="329"/>
      <c r="BX41" s="329"/>
      <c r="BY41" s="329"/>
      <c r="BZ41" s="329"/>
      <c r="CA41" s="329"/>
      <c r="CB41" s="601"/>
      <c r="CD41" s="568" t="s">
        <v>279</v>
      </c>
      <c r="CE41" s="376"/>
      <c r="CF41" s="376"/>
      <c r="CG41" s="376"/>
      <c r="CH41" s="376"/>
      <c r="CI41" s="376"/>
      <c r="CJ41" s="376"/>
      <c r="CK41" s="376"/>
      <c r="CL41" s="376"/>
      <c r="CM41" s="376"/>
      <c r="CN41" s="376"/>
      <c r="CO41" s="376"/>
      <c r="CP41" s="376"/>
      <c r="CQ41" s="569"/>
      <c r="CR41" s="570" t="s">
        <v>200</v>
      </c>
      <c r="CS41" s="571"/>
      <c r="CT41" s="571"/>
      <c r="CU41" s="571"/>
      <c r="CV41" s="571"/>
      <c r="CW41" s="571"/>
      <c r="CX41" s="571"/>
      <c r="CY41" s="572"/>
      <c r="CZ41" s="573" t="s">
        <v>200</v>
      </c>
      <c r="DA41" s="574"/>
      <c r="DB41" s="574"/>
      <c r="DC41" s="575"/>
      <c r="DD41" s="576" t="s">
        <v>200</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424</v>
      </c>
      <c r="AR42" s="588"/>
      <c r="AS42" s="588"/>
      <c r="AT42" s="588"/>
      <c r="AU42" s="588"/>
      <c r="AV42" s="588"/>
      <c r="AW42" s="588"/>
      <c r="AX42" s="588"/>
      <c r="AY42" s="589"/>
      <c r="AZ42" s="551">
        <v>531345</v>
      </c>
      <c r="BA42" s="590"/>
      <c r="BB42" s="590"/>
      <c r="BC42" s="590"/>
      <c r="BD42" s="552"/>
      <c r="BE42" s="552"/>
      <c r="BF42" s="591"/>
      <c r="BG42" s="352"/>
      <c r="BH42" s="353"/>
      <c r="BI42" s="353"/>
      <c r="BJ42" s="353"/>
      <c r="BK42" s="353"/>
      <c r="BL42" s="20"/>
      <c r="BM42" s="549" t="s">
        <v>425</v>
      </c>
      <c r="BN42" s="549"/>
      <c r="BO42" s="549"/>
      <c r="BP42" s="549"/>
      <c r="BQ42" s="549"/>
      <c r="BR42" s="549"/>
      <c r="BS42" s="549"/>
      <c r="BT42" s="549"/>
      <c r="BU42" s="550"/>
      <c r="BV42" s="551">
        <v>413</v>
      </c>
      <c r="BW42" s="590"/>
      <c r="BX42" s="590"/>
      <c r="BY42" s="590"/>
      <c r="BZ42" s="590"/>
      <c r="CA42" s="590"/>
      <c r="CB42" s="592"/>
      <c r="CD42" s="568" t="s">
        <v>272</v>
      </c>
      <c r="CE42" s="376"/>
      <c r="CF42" s="376"/>
      <c r="CG42" s="376"/>
      <c r="CH42" s="376"/>
      <c r="CI42" s="376"/>
      <c r="CJ42" s="376"/>
      <c r="CK42" s="376"/>
      <c r="CL42" s="376"/>
      <c r="CM42" s="376"/>
      <c r="CN42" s="376"/>
      <c r="CO42" s="376"/>
      <c r="CP42" s="376"/>
      <c r="CQ42" s="569"/>
      <c r="CR42" s="570">
        <v>423065</v>
      </c>
      <c r="CS42" s="571"/>
      <c r="CT42" s="571"/>
      <c r="CU42" s="571"/>
      <c r="CV42" s="571"/>
      <c r="CW42" s="571"/>
      <c r="CX42" s="571"/>
      <c r="CY42" s="572"/>
      <c r="CZ42" s="573">
        <v>5.0999999999999996</v>
      </c>
      <c r="DA42" s="574"/>
      <c r="DB42" s="574"/>
      <c r="DC42" s="575"/>
      <c r="DD42" s="576">
        <v>148260</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49</v>
      </c>
      <c r="CD43" s="568" t="s">
        <v>86</v>
      </c>
      <c r="CE43" s="376"/>
      <c r="CF43" s="376"/>
      <c r="CG43" s="376"/>
      <c r="CH43" s="376"/>
      <c r="CI43" s="376"/>
      <c r="CJ43" s="376"/>
      <c r="CK43" s="376"/>
      <c r="CL43" s="376"/>
      <c r="CM43" s="376"/>
      <c r="CN43" s="376"/>
      <c r="CO43" s="376"/>
      <c r="CP43" s="376"/>
      <c r="CQ43" s="569"/>
      <c r="CR43" s="570">
        <v>9390</v>
      </c>
      <c r="CS43" s="571"/>
      <c r="CT43" s="571"/>
      <c r="CU43" s="571"/>
      <c r="CV43" s="571"/>
      <c r="CW43" s="571"/>
      <c r="CX43" s="571"/>
      <c r="CY43" s="572"/>
      <c r="CZ43" s="573">
        <v>0.1</v>
      </c>
      <c r="DA43" s="574"/>
      <c r="DB43" s="574"/>
      <c r="DC43" s="575"/>
      <c r="DD43" s="576">
        <v>9390</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403</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57" t="s">
        <v>177</v>
      </c>
      <c r="CE44" s="359"/>
      <c r="CF44" s="568" t="s">
        <v>426</v>
      </c>
      <c r="CG44" s="376"/>
      <c r="CH44" s="376"/>
      <c r="CI44" s="376"/>
      <c r="CJ44" s="376"/>
      <c r="CK44" s="376"/>
      <c r="CL44" s="376"/>
      <c r="CM44" s="376"/>
      <c r="CN44" s="376"/>
      <c r="CO44" s="376"/>
      <c r="CP44" s="376"/>
      <c r="CQ44" s="569"/>
      <c r="CR44" s="570">
        <v>423065</v>
      </c>
      <c r="CS44" s="329"/>
      <c r="CT44" s="329"/>
      <c r="CU44" s="329"/>
      <c r="CV44" s="329"/>
      <c r="CW44" s="329"/>
      <c r="CX44" s="329"/>
      <c r="CY44" s="583"/>
      <c r="CZ44" s="573">
        <v>5.0999999999999996</v>
      </c>
      <c r="DA44" s="317"/>
      <c r="DB44" s="317"/>
      <c r="DC44" s="584"/>
      <c r="DD44" s="576">
        <v>148260</v>
      </c>
      <c r="DE44" s="329"/>
      <c r="DF44" s="329"/>
      <c r="DG44" s="329"/>
      <c r="DH44" s="329"/>
      <c r="DI44" s="329"/>
      <c r="DJ44" s="329"/>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60"/>
      <c r="CE45" s="362"/>
      <c r="CF45" s="568" t="s">
        <v>427</v>
      </c>
      <c r="CG45" s="376"/>
      <c r="CH45" s="376"/>
      <c r="CI45" s="376"/>
      <c r="CJ45" s="376"/>
      <c r="CK45" s="376"/>
      <c r="CL45" s="376"/>
      <c r="CM45" s="376"/>
      <c r="CN45" s="376"/>
      <c r="CO45" s="376"/>
      <c r="CP45" s="376"/>
      <c r="CQ45" s="569"/>
      <c r="CR45" s="570">
        <v>207415</v>
      </c>
      <c r="CS45" s="571"/>
      <c r="CT45" s="571"/>
      <c r="CU45" s="571"/>
      <c r="CV45" s="571"/>
      <c r="CW45" s="571"/>
      <c r="CX45" s="571"/>
      <c r="CY45" s="572"/>
      <c r="CZ45" s="573">
        <v>2.5</v>
      </c>
      <c r="DA45" s="574"/>
      <c r="DB45" s="574"/>
      <c r="DC45" s="575"/>
      <c r="DD45" s="576">
        <v>34163</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60"/>
      <c r="CE46" s="362"/>
      <c r="CF46" s="568" t="s">
        <v>428</v>
      </c>
      <c r="CG46" s="376"/>
      <c r="CH46" s="376"/>
      <c r="CI46" s="376"/>
      <c r="CJ46" s="376"/>
      <c r="CK46" s="376"/>
      <c r="CL46" s="376"/>
      <c r="CM46" s="376"/>
      <c r="CN46" s="376"/>
      <c r="CO46" s="376"/>
      <c r="CP46" s="376"/>
      <c r="CQ46" s="569"/>
      <c r="CR46" s="570">
        <v>215650</v>
      </c>
      <c r="CS46" s="329"/>
      <c r="CT46" s="329"/>
      <c r="CU46" s="329"/>
      <c r="CV46" s="329"/>
      <c r="CW46" s="329"/>
      <c r="CX46" s="329"/>
      <c r="CY46" s="583"/>
      <c r="CZ46" s="573">
        <v>2.6</v>
      </c>
      <c r="DA46" s="317"/>
      <c r="DB46" s="317"/>
      <c r="DC46" s="584"/>
      <c r="DD46" s="576">
        <v>114097</v>
      </c>
      <c r="DE46" s="329"/>
      <c r="DF46" s="329"/>
      <c r="DG46" s="329"/>
      <c r="DH46" s="329"/>
      <c r="DI46" s="329"/>
      <c r="DJ46" s="329"/>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60"/>
      <c r="CE47" s="362"/>
      <c r="CF47" s="568" t="s">
        <v>430</v>
      </c>
      <c r="CG47" s="376"/>
      <c r="CH47" s="376"/>
      <c r="CI47" s="376"/>
      <c r="CJ47" s="376"/>
      <c r="CK47" s="376"/>
      <c r="CL47" s="376"/>
      <c r="CM47" s="376"/>
      <c r="CN47" s="376"/>
      <c r="CO47" s="376"/>
      <c r="CP47" s="376"/>
      <c r="CQ47" s="569"/>
      <c r="CR47" s="570" t="s">
        <v>200</v>
      </c>
      <c r="CS47" s="571"/>
      <c r="CT47" s="571"/>
      <c r="CU47" s="571"/>
      <c r="CV47" s="571"/>
      <c r="CW47" s="571"/>
      <c r="CX47" s="571"/>
      <c r="CY47" s="572"/>
      <c r="CZ47" s="573" t="s">
        <v>200</v>
      </c>
      <c r="DA47" s="574"/>
      <c r="DB47" s="574"/>
      <c r="DC47" s="575"/>
      <c r="DD47" s="576" t="s">
        <v>200</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63"/>
      <c r="CE48" s="365"/>
      <c r="CF48" s="568" t="s">
        <v>431</v>
      </c>
      <c r="CG48" s="376"/>
      <c r="CH48" s="376"/>
      <c r="CI48" s="376"/>
      <c r="CJ48" s="376"/>
      <c r="CK48" s="376"/>
      <c r="CL48" s="376"/>
      <c r="CM48" s="376"/>
      <c r="CN48" s="376"/>
      <c r="CO48" s="376"/>
      <c r="CP48" s="376"/>
      <c r="CQ48" s="569"/>
      <c r="CR48" s="570" t="s">
        <v>200</v>
      </c>
      <c r="CS48" s="329"/>
      <c r="CT48" s="329"/>
      <c r="CU48" s="329"/>
      <c r="CV48" s="329"/>
      <c r="CW48" s="329"/>
      <c r="CX48" s="329"/>
      <c r="CY48" s="583"/>
      <c r="CZ48" s="573" t="s">
        <v>200</v>
      </c>
      <c r="DA48" s="317"/>
      <c r="DB48" s="317"/>
      <c r="DC48" s="584"/>
      <c r="DD48" s="576" t="s">
        <v>200</v>
      </c>
      <c r="DE48" s="329"/>
      <c r="DF48" s="329"/>
      <c r="DG48" s="329"/>
      <c r="DH48" s="329"/>
      <c r="DI48" s="329"/>
      <c r="DJ48" s="329"/>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193</v>
      </c>
      <c r="CE49" s="549"/>
      <c r="CF49" s="549"/>
      <c r="CG49" s="549"/>
      <c r="CH49" s="549"/>
      <c r="CI49" s="549"/>
      <c r="CJ49" s="549"/>
      <c r="CK49" s="549"/>
      <c r="CL49" s="549"/>
      <c r="CM49" s="549"/>
      <c r="CN49" s="549"/>
      <c r="CO49" s="549"/>
      <c r="CP49" s="549"/>
      <c r="CQ49" s="550"/>
      <c r="CR49" s="551">
        <v>8252165</v>
      </c>
      <c r="CS49" s="552"/>
      <c r="CT49" s="552"/>
      <c r="CU49" s="552"/>
      <c r="CV49" s="552"/>
      <c r="CW49" s="552"/>
      <c r="CX49" s="552"/>
      <c r="CY49" s="553"/>
      <c r="CZ49" s="554">
        <v>100</v>
      </c>
      <c r="DA49" s="555"/>
      <c r="DB49" s="555"/>
      <c r="DC49" s="556"/>
      <c r="DD49" s="557">
        <v>6486410</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ntFa84zJCj0QCSnQJifvExmJTml/UzNShirme1AFWE4QFVo4sgB2Th13UT+TsH/u+dV4UPWHvZijB5OQi9Ug5w==" saltValue="0jbXSezg/lpwBw+QVgt0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290</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295</v>
      </c>
      <c r="DK2" s="970"/>
      <c r="DL2" s="970"/>
      <c r="DM2" s="970"/>
      <c r="DN2" s="970"/>
      <c r="DO2" s="971"/>
      <c r="DP2" s="50"/>
      <c r="DQ2" s="969" t="s">
        <v>162</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432</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53" t="s">
        <v>433</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67"/>
    </row>
    <row r="5" spans="1:131" s="47" customFormat="1" ht="26.25" customHeight="1" x14ac:dyDescent="0.15">
      <c r="A5" s="657" t="s">
        <v>434</v>
      </c>
      <c r="B5" s="658"/>
      <c r="C5" s="658"/>
      <c r="D5" s="658"/>
      <c r="E5" s="658"/>
      <c r="F5" s="658"/>
      <c r="G5" s="658"/>
      <c r="H5" s="658"/>
      <c r="I5" s="658"/>
      <c r="J5" s="658"/>
      <c r="K5" s="658"/>
      <c r="L5" s="658"/>
      <c r="M5" s="658"/>
      <c r="N5" s="658"/>
      <c r="O5" s="658"/>
      <c r="P5" s="659"/>
      <c r="Q5" s="649" t="s">
        <v>182</v>
      </c>
      <c r="R5" s="650"/>
      <c r="S5" s="650"/>
      <c r="T5" s="650"/>
      <c r="U5" s="651"/>
      <c r="V5" s="649" t="s">
        <v>435</v>
      </c>
      <c r="W5" s="650"/>
      <c r="X5" s="650"/>
      <c r="Y5" s="650"/>
      <c r="Z5" s="651"/>
      <c r="AA5" s="649" t="s">
        <v>437</v>
      </c>
      <c r="AB5" s="650"/>
      <c r="AC5" s="650"/>
      <c r="AD5" s="650"/>
      <c r="AE5" s="650"/>
      <c r="AF5" s="698" t="s">
        <v>180</v>
      </c>
      <c r="AG5" s="650"/>
      <c r="AH5" s="650"/>
      <c r="AI5" s="650"/>
      <c r="AJ5" s="655"/>
      <c r="AK5" s="650" t="s">
        <v>438</v>
      </c>
      <c r="AL5" s="650"/>
      <c r="AM5" s="650"/>
      <c r="AN5" s="650"/>
      <c r="AO5" s="651"/>
      <c r="AP5" s="649" t="s">
        <v>439</v>
      </c>
      <c r="AQ5" s="650"/>
      <c r="AR5" s="650"/>
      <c r="AS5" s="650"/>
      <c r="AT5" s="651"/>
      <c r="AU5" s="649" t="s">
        <v>442</v>
      </c>
      <c r="AV5" s="650"/>
      <c r="AW5" s="650"/>
      <c r="AX5" s="650"/>
      <c r="AY5" s="655"/>
      <c r="AZ5" s="56"/>
      <c r="BA5" s="56"/>
      <c r="BB5" s="56"/>
      <c r="BC5" s="56"/>
      <c r="BD5" s="56"/>
      <c r="BE5" s="67"/>
      <c r="BF5" s="67"/>
      <c r="BG5" s="67"/>
      <c r="BH5" s="67"/>
      <c r="BI5" s="67"/>
      <c r="BJ5" s="67"/>
      <c r="BK5" s="67"/>
      <c r="BL5" s="67"/>
      <c r="BM5" s="67"/>
      <c r="BN5" s="67"/>
      <c r="BO5" s="67"/>
      <c r="BP5" s="67"/>
      <c r="BQ5" s="657" t="s">
        <v>443</v>
      </c>
      <c r="BR5" s="658"/>
      <c r="BS5" s="658"/>
      <c r="BT5" s="658"/>
      <c r="BU5" s="658"/>
      <c r="BV5" s="658"/>
      <c r="BW5" s="658"/>
      <c r="BX5" s="658"/>
      <c r="BY5" s="658"/>
      <c r="BZ5" s="658"/>
      <c r="CA5" s="658"/>
      <c r="CB5" s="658"/>
      <c r="CC5" s="658"/>
      <c r="CD5" s="658"/>
      <c r="CE5" s="658"/>
      <c r="CF5" s="658"/>
      <c r="CG5" s="659"/>
      <c r="CH5" s="649" t="s">
        <v>362</v>
      </c>
      <c r="CI5" s="650"/>
      <c r="CJ5" s="650"/>
      <c r="CK5" s="650"/>
      <c r="CL5" s="651"/>
      <c r="CM5" s="649" t="s">
        <v>314</v>
      </c>
      <c r="CN5" s="650"/>
      <c r="CO5" s="650"/>
      <c r="CP5" s="650"/>
      <c r="CQ5" s="651"/>
      <c r="CR5" s="649" t="s">
        <v>238</v>
      </c>
      <c r="CS5" s="650"/>
      <c r="CT5" s="650"/>
      <c r="CU5" s="650"/>
      <c r="CV5" s="651"/>
      <c r="CW5" s="649" t="s">
        <v>50</v>
      </c>
      <c r="CX5" s="650"/>
      <c r="CY5" s="650"/>
      <c r="CZ5" s="650"/>
      <c r="DA5" s="651"/>
      <c r="DB5" s="649" t="s">
        <v>445</v>
      </c>
      <c r="DC5" s="650"/>
      <c r="DD5" s="650"/>
      <c r="DE5" s="650"/>
      <c r="DF5" s="651"/>
      <c r="DG5" s="981" t="s">
        <v>145</v>
      </c>
      <c r="DH5" s="982"/>
      <c r="DI5" s="982"/>
      <c r="DJ5" s="982"/>
      <c r="DK5" s="983"/>
      <c r="DL5" s="981" t="s">
        <v>447</v>
      </c>
      <c r="DM5" s="982"/>
      <c r="DN5" s="982"/>
      <c r="DO5" s="982"/>
      <c r="DP5" s="983"/>
      <c r="DQ5" s="649" t="s">
        <v>449</v>
      </c>
      <c r="DR5" s="650"/>
      <c r="DS5" s="650"/>
      <c r="DT5" s="650"/>
      <c r="DU5" s="651"/>
      <c r="DV5" s="649" t="s">
        <v>442</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9"/>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4" t="s">
        <v>450</v>
      </c>
      <c r="C7" s="925"/>
      <c r="D7" s="925"/>
      <c r="E7" s="925"/>
      <c r="F7" s="925"/>
      <c r="G7" s="925"/>
      <c r="H7" s="925"/>
      <c r="I7" s="925"/>
      <c r="J7" s="925"/>
      <c r="K7" s="925"/>
      <c r="L7" s="925"/>
      <c r="M7" s="925"/>
      <c r="N7" s="925"/>
      <c r="O7" s="925"/>
      <c r="P7" s="926"/>
      <c r="Q7" s="927">
        <v>8668</v>
      </c>
      <c r="R7" s="928"/>
      <c r="S7" s="928"/>
      <c r="T7" s="928"/>
      <c r="U7" s="928"/>
      <c r="V7" s="928">
        <v>8252</v>
      </c>
      <c r="W7" s="928"/>
      <c r="X7" s="928"/>
      <c r="Y7" s="928"/>
      <c r="Z7" s="928"/>
      <c r="AA7" s="928">
        <v>416</v>
      </c>
      <c r="AB7" s="928"/>
      <c r="AC7" s="928"/>
      <c r="AD7" s="928"/>
      <c r="AE7" s="972"/>
      <c r="AF7" s="973">
        <v>388</v>
      </c>
      <c r="AG7" s="974"/>
      <c r="AH7" s="974"/>
      <c r="AI7" s="974"/>
      <c r="AJ7" s="975"/>
      <c r="AK7" s="976">
        <v>75</v>
      </c>
      <c r="AL7" s="928"/>
      <c r="AM7" s="928"/>
      <c r="AN7" s="928"/>
      <c r="AO7" s="928"/>
      <c r="AP7" s="928">
        <v>3046</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41</v>
      </c>
      <c r="BT7" s="925"/>
      <c r="BU7" s="925"/>
      <c r="BV7" s="925"/>
      <c r="BW7" s="925"/>
      <c r="BX7" s="925"/>
      <c r="BY7" s="925"/>
      <c r="BZ7" s="925"/>
      <c r="CA7" s="925"/>
      <c r="CB7" s="925"/>
      <c r="CC7" s="925"/>
      <c r="CD7" s="925"/>
      <c r="CE7" s="925"/>
      <c r="CF7" s="925"/>
      <c r="CG7" s="926"/>
      <c r="CH7" s="977">
        <v>-1</v>
      </c>
      <c r="CI7" s="978"/>
      <c r="CJ7" s="978"/>
      <c r="CK7" s="978"/>
      <c r="CL7" s="979"/>
      <c r="CM7" s="977">
        <v>102</v>
      </c>
      <c r="CN7" s="978"/>
      <c r="CO7" s="978"/>
      <c r="CP7" s="978"/>
      <c r="CQ7" s="979"/>
      <c r="CR7" s="977">
        <v>50</v>
      </c>
      <c r="CS7" s="978"/>
      <c r="CT7" s="978"/>
      <c r="CU7" s="978"/>
      <c r="CV7" s="979"/>
      <c r="CW7" s="977">
        <v>79</v>
      </c>
      <c r="CX7" s="978"/>
      <c r="CY7" s="978"/>
      <c r="CZ7" s="978"/>
      <c r="DA7" s="979"/>
      <c r="DB7" s="977" t="s">
        <v>200</v>
      </c>
      <c r="DC7" s="978"/>
      <c r="DD7" s="978"/>
      <c r="DE7" s="978"/>
      <c r="DF7" s="979"/>
      <c r="DG7" s="977" t="s">
        <v>200</v>
      </c>
      <c r="DH7" s="978"/>
      <c r="DI7" s="978"/>
      <c r="DJ7" s="978"/>
      <c r="DK7" s="979"/>
      <c r="DL7" s="977" t="s">
        <v>200</v>
      </c>
      <c r="DM7" s="978"/>
      <c r="DN7" s="978"/>
      <c r="DO7" s="978"/>
      <c r="DP7" s="979"/>
      <c r="DQ7" s="977" t="s">
        <v>200</v>
      </c>
      <c r="DR7" s="978"/>
      <c r="DS7" s="978"/>
      <c r="DT7" s="978"/>
      <c r="DU7" s="979"/>
      <c r="DV7" s="924"/>
      <c r="DW7" s="925"/>
      <c r="DX7" s="925"/>
      <c r="DY7" s="925"/>
      <c r="DZ7" s="980"/>
      <c r="EA7" s="67"/>
    </row>
    <row r="8" spans="1:131" s="47" customFormat="1" ht="26.25" customHeight="1" x14ac:dyDescent="0.15">
      <c r="A8" s="52">
        <v>2</v>
      </c>
      <c r="B8" s="674"/>
      <c r="C8" s="675"/>
      <c r="D8" s="675"/>
      <c r="E8" s="675"/>
      <c r="F8" s="675"/>
      <c r="G8" s="675"/>
      <c r="H8" s="675"/>
      <c r="I8" s="675"/>
      <c r="J8" s="675"/>
      <c r="K8" s="675"/>
      <c r="L8" s="675"/>
      <c r="M8" s="675"/>
      <c r="N8" s="675"/>
      <c r="O8" s="675"/>
      <c r="P8" s="676"/>
      <c r="Q8" s="918"/>
      <c r="R8" s="919"/>
      <c r="S8" s="919"/>
      <c r="T8" s="919"/>
      <c r="U8" s="919"/>
      <c r="V8" s="919"/>
      <c r="W8" s="919"/>
      <c r="X8" s="919"/>
      <c r="Y8" s="919"/>
      <c r="Z8" s="919"/>
      <c r="AA8" s="919"/>
      <c r="AB8" s="919"/>
      <c r="AC8" s="919"/>
      <c r="AD8" s="919"/>
      <c r="AE8" s="923"/>
      <c r="AF8" s="941"/>
      <c r="AG8" s="678"/>
      <c r="AH8" s="678"/>
      <c r="AI8" s="678"/>
      <c r="AJ8" s="942"/>
      <c r="AK8" s="922"/>
      <c r="AL8" s="919"/>
      <c r="AM8" s="919"/>
      <c r="AN8" s="919"/>
      <c r="AO8" s="919"/>
      <c r="AP8" s="919"/>
      <c r="AQ8" s="919"/>
      <c r="AR8" s="919"/>
      <c r="AS8" s="919"/>
      <c r="AT8" s="919"/>
      <c r="AU8" s="920"/>
      <c r="AV8" s="920"/>
      <c r="AW8" s="920"/>
      <c r="AX8" s="920"/>
      <c r="AY8" s="921"/>
      <c r="AZ8" s="56"/>
      <c r="BA8" s="56"/>
      <c r="BB8" s="56"/>
      <c r="BC8" s="56"/>
      <c r="BD8" s="56"/>
      <c r="BE8" s="67"/>
      <c r="BF8" s="67"/>
      <c r="BG8" s="67"/>
      <c r="BH8" s="67"/>
      <c r="BI8" s="67"/>
      <c r="BJ8" s="67"/>
      <c r="BK8" s="67"/>
      <c r="BL8" s="67"/>
      <c r="BM8" s="67"/>
      <c r="BN8" s="67"/>
      <c r="BO8" s="67"/>
      <c r="BP8" s="67"/>
      <c r="BQ8" s="52">
        <v>2</v>
      </c>
      <c r="BR8" s="72"/>
      <c r="BS8" s="674"/>
      <c r="BT8" s="675"/>
      <c r="BU8" s="675"/>
      <c r="BV8" s="675"/>
      <c r="BW8" s="675"/>
      <c r="BX8" s="675"/>
      <c r="BY8" s="675"/>
      <c r="BZ8" s="675"/>
      <c r="CA8" s="675"/>
      <c r="CB8" s="675"/>
      <c r="CC8" s="675"/>
      <c r="CD8" s="675"/>
      <c r="CE8" s="675"/>
      <c r="CF8" s="675"/>
      <c r="CG8" s="676"/>
      <c r="CH8" s="677"/>
      <c r="CI8" s="678"/>
      <c r="CJ8" s="678"/>
      <c r="CK8" s="678"/>
      <c r="CL8" s="679"/>
      <c r="CM8" s="677"/>
      <c r="CN8" s="678"/>
      <c r="CO8" s="678"/>
      <c r="CP8" s="678"/>
      <c r="CQ8" s="679"/>
      <c r="CR8" s="677"/>
      <c r="CS8" s="678"/>
      <c r="CT8" s="678"/>
      <c r="CU8" s="678"/>
      <c r="CV8" s="679"/>
      <c r="CW8" s="677"/>
      <c r="CX8" s="678"/>
      <c r="CY8" s="678"/>
      <c r="CZ8" s="678"/>
      <c r="DA8" s="679"/>
      <c r="DB8" s="677"/>
      <c r="DC8" s="678"/>
      <c r="DD8" s="678"/>
      <c r="DE8" s="678"/>
      <c r="DF8" s="679"/>
      <c r="DG8" s="677"/>
      <c r="DH8" s="678"/>
      <c r="DI8" s="678"/>
      <c r="DJ8" s="678"/>
      <c r="DK8" s="679"/>
      <c r="DL8" s="677"/>
      <c r="DM8" s="678"/>
      <c r="DN8" s="678"/>
      <c r="DO8" s="678"/>
      <c r="DP8" s="679"/>
      <c r="DQ8" s="677"/>
      <c r="DR8" s="678"/>
      <c r="DS8" s="678"/>
      <c r="DT8" s="678"/>
      <c r="DU8" s="679"/>
      <c r="DV8" s="674"/>
      <c r="DW8" s="675"/>
      <c r="DX8" s="675"/>
      <c r="DY8" s="675"/>
      <c r="DZ8" s="680"/>
      <c r="EA8" s="67"/>
    </row>
    <row r="9" spans="1:131" s="47" customFormat="1" ht="26.25" customHeight="1" x14ac:dyDescent="0.15">
      <c r="A9" s="52">
        <v>3</v>
      </c>
      <c r="B9" s="674"/>
      <c r="C9" s="675"/>
      <c r="D9" s="675"/>
      <c r="E9" s="675"/>
      <c r="F9" s="675"/>
      <c r="G9" s="675"/>
      <c r="H9" s="675"/>
      <c r="I9" s="675"/>
      <c r="J9" s="675"/>
      <c r="K9" s="675"/>
      <c r="L9" s="675"/>
      <c r="M9" s="675"/>
      <c r="N9" s="675"/>
      <c r="O9" s="675"/>
      <c r="P9" s="676"/>
      <c r="Q9" s="918"/>
      <c r="R9" s="919"/>
      <c r="S9" s="919"/>
      <c r="T9" s="919"/>
      <c r="U9" s="919"/>
      <c r="V9" s="919"/>
      <c r="W9" s="919"/>
      <c r="X9" s="919"/>
      <c r="Y9" s="919"/>
      <c r="Z9" s="919"/>
      <c r="AA9" s="919"/>
      <c r="AB9" s="919"/>
      <c r="AC9" s="919"/>
      <c r="AD9" s="919"/>
      <c r="AE9" s="923"/>
      <c r="AF9" s="941"/>
      <c r="AG9" s="678"/>
      <c r="AH9" s="678"/>
      <c r="AI9" s="678"/>
      <c r="AJ9" s="942"/>
      <c r="AK9" s="922"/>
      <c r="AL9" s="919"/>
      <c r="AM9" s="919"/>
      <c r="AN9" s="919"/>
      <c r="AO9" s="919"/>
      <c r="AP9" s="919"/>
      <c r="AQ9" s="919"/>
      <c r="AR9" s="919"/>
      <c r="AS9" s="919"/>
      <c r="AT9" s="919"/>
      <c r="AU9" s="920"/>
      <c r="AV9" s="920"/>
      <c r="AW9" s="920"/>
      <c r="AX9" s="920"/>
      <c r="AY9" s="921"/>
      <c r="AZ9" s="56"/>
      <c r="BA9" s="56"/>
      <c r="BB9" s="56"/>
      <c r="BC9" s="56"/>
      <c r="BD9" s="56"/>
      <c r="BE9" s="67"/>
      <c r="BF9" s="67"/>
      <c r="BG9" s="67"/>
      <c r="BH9" s="67"/>
      <c r="BI9" s="67"/>
      <c r="BJ9" s="67"/>
      <c r="BK9" s="67"/>
      <c r="BL9" s="67"/>
      <c r="BM9" s="67"/>
      <c r="BN9" s="67"/>
      <c r="BO9" s="67"/>
      <c r="BP9" s="67"/>
      <c r="BQ9" s="52">
        <v>3</v>
      </c>
      <c r="BR9" s="72"/>
      <c r="BS9" s="674"/>
      <c r="BT9" s="675"/>
      <c r="BU9" s="675"/>
      <c r="BV9" s="675"/>
      <c r="BW9" s="675"/>
      <c r="BX9" s="675"/>
      <c r="BY9" s="675"/>
      <c r="BZ9" s="675"/>
      <c r="CA9" s="675"/>
      <c r="CB9" s="675"/>
      <c r="CC9" s="675"/>
      <c r="CD9" s="675"/>
      <c r="CE9" s="675"/>
      <c r="CF9" s="675"/>
      <c r="CG9" s="676"/>
      <c r="CH9" s="677"/>
      <c r="CI9" s="678"/>
      <c r="CJ9" s="678"/>
      <c r="CK9" s="678"/>
      <c r="CL9" s="679"/>
      <c r="CM9" s="677"/>
      <c r="CN9" s="678"/>
      <c r="CO9" s="678"/>
      <c r="CP9" s="678"/>
      <c r="CQ9" s="679"/>
      <c r="CR9" s="677"/>
      <c r="CS9" s="678"/>
      <c r="CT9" s="678"/>
      <c r="CU9" s="678"/>
      <c r="CV9" s="679"/>
      <c r="CW9" s="677"/>
      <c r="CX9" s="678"/>
      <c r="CY9" s="678"/>
      <c r="CZ9" s="678"/>
      <c r="DA9" s="679"/>
      <c r="DB9" s="677"/>
      <c r="DC9" s="678"/>
      <c r="DD9" s="678"/>
      <c r="DE9" s="678"/>
      <c r="DF9" s="679"/>
      <c r="DG9" s="677"/>
      <c r="DH9" s="678"/>
      <c r="DI9" s="678"/>
      <c r="DJ9" s="678"/>
      <c r="DK9" s="679"/>
      <c r="DL9" s="677"/>
      <c r="DM9" s="678"/>
      <c r="DN9" s="678"/>
      <c r="DO9" s="678"/>
      <c r="DP9" s="679"/>
      <c r="DQ9" s="677"/>
      <c r="DR9" s="678"/>
      <c r="DS9" s="678"/>
      <c r="DT9" s="678"/>
      <c r="DU9" s="679"/>
      <c r="DV9" s="674"/>
      <c r="DW9" s="675"/>
      <c r="DX9" s="675"/>
      <c r="DY9" s="675"/>
      <c r="DZ9" s="680"/>
      <c r="EA9" s="67"/>
    </row>
    <row r="10" spans="1:131" s="47" customFormat="1" ht="26.25" customHeight="1" x14ac:dyDescent="0.15">
      <c r="A10" s="52">
        <v>4</v>
      </c>
      <c r="B10" s="674"/>
      <c r="C10" s="675"/>
      <c r="D10" s="675"/>
      <c r="E10" s="675"/>
      <c r="F10" s="675"/>
      <c r="G10" s="675"/>
      <c r="H10" s="675"/>
      <c r="I10" s="675"/>
      <c r="J10" s="675"/>
      <c r="K10" s="675"/>
      <c r="L10" s="675"/>
      <c r="M10" s="675"/>
      <c r="N10" s="675"/>
      <c r="O10" s="675"/>
      <c r="P10" s="676"/>
      <c r="Q10" s="918"/>
      <c r="R10" s="919"/>
      <c r="S10" s="919"/>
      <c r="T10" s="919"/>
      <c r="U10" s="919"/>
      <c r="V10" s="919"/>
      <c r="W10" s="919"/>
      <c r="X10" s="919"/>
      <c r="Y10" s="919"/>
      <c r="Z10" s="919"/>
      <c r="AA10" s="919"/>
      <c r="AB10" s="919"/>
      <c r="AC10" s="919"/>
      <c r="AD10" s="919"/>
      <c r="AE10" s="923"/>
      <c r="AF10" s="941"/>
      <c r="AG10" s="678"/>
      <c r="AH10" s="678"/>
      <c r="AI10" s="678"/>
      <c r="AJ10" s="942"/>
      <c r="AK10" s="922"/>
      <c r="AL10" s="919"/>
      <c r="AM10" s="919"/>
      <c r="AN10" s="919"/>
      <c r="AO10" s="919"/>
      <c r="AP10" s="919"/>
      <c r="AQ10" s="919"/>
      <c r="AR10" s="919"/>
      <c r="AS10" s="919"/>
      <c r="AT10" s="919"/>
      <c r="AU10" s="920"/>
      <c r="AV10" s="920"/>
      <c r="AW10" s="920"/>
      <c r="AX10" s="920"/>
      <c r="AY10" s="921"/>
      <c r="AZ10" s="56"/>
      <c r="BA10" s="56"/>
      <c r="BB10" s="56"/>
      <c r="BC10" s="56"/>
      <c r="BD10" s="56"/>
      <c r="BE10" s="67"/>
      <c r="BF10" s="67"/>
      <c r="BG10" s="67"/>
      <c r="BH10" s="67"/>
      <c r="BI10" s="67"/>
      <c r="BJ10" s="67"/>
      <c r="BK10" s="67"/>
      <c r="BL10" s="67"/>
      <c r="BM10" s="67"/>
      <c r="BN10" s="67"/>
      <c r="BO10" s="67"/>
      <c r="BP10" s="67"/>
      <c r="BQ10" s="52">
        <v>4</v>
      </c>
      <c r="BR10" s="72"/>
      <c r="BS10" s="674"/>
      <c r="BT10" s="675"/>
      <c r="BU10" s="675"/>
      <c r="BV10" s="675"/>
      <c r="BW10" s="675"/>
      <c r="BX10" s="675"/>
      <c r="BY10" s="675"/>
      <c r="BZ10" s="675"/>
      <c r="CA10" s="675"/>
      <c r="CB10" s="675"/>
      <c r="CC10" s="675"/>
      <c r="CD10" s="675"/>
      <c r="CE10" s="675"/>
      <c r="CF10" s="675"/>
      <c r="CG10" s="676"/>
      <c r="CH10" s="677"/>
      <c r="CI10" s="678"/>
      <c r="CJ10" s="678"/>
      <c r="CK10" s="678"/>
      <c r="CL10" s="679"/>
      <c r="CM10" s="677"/>
      <c r="CN10" s="678"/>
      <c r="CO10" s="678"/>
      <c r="CP10" s="678"/>
      <c r="CQ10" s="679"/>
      <c r="CR10" s="677"/>
      <c r="CS10" s="678"/>
      <c r="CT10" s="678"/>
      <c r="CU10" s="678"/>
      <c r="CV10" s="679"/>
      <c r="CW10" s="677"/>
      <c r="CX10" s="678"/>
      <c r="CY10" s="678"/>
      <c r="CZ10" s="678"/>
      <c r="DA10" s="679"/>
      <c r="DB10" s="677"/>
      <c r="DC10" s="678"/>
      <c r="DD10" s="678"/>
      <c r="DE10" s="678"/>
      <c r="DF10" s="679"/>
      <c r="DG10" s="677"/>
      <c r="DH10" s="678"/>
      <c r="DI10" s="678"/>
      <c r="DJ10" s="678"/>
      <c r="DK10" s="679"/>
      <c r="DL10" s="677"/>
      <c r="DM10" s="678"/>
      <c r="DN10" s="678"/>
      <c r="DO10" s="678"/>
      <c r="DP10" s="679"/>
      <c r="DQ10" s="677"/>
      <c r="DR10" s="678"/>
      <c r="DS10" s="678"/>
      <c r="DT10" s="678"/>
      <c r="DU10" s="679"/>
      <c r="DV10" s="674"/>
      <c r="DW10" s="675"/>
      <c r="DX10" s="675"/>
      <c r="DY10" s="675"/>
      <c r="DZ10" s="680"/>
      <c r="EA10" s="67"/>
    </row>
    <row r="11" spans="1:131" s="47" customFormat="1" ht="26.25" customHeight="1" x14ac:dyDescent="0.15">
      <c r="A11" s="52">
        <v>5</v>
      </c>
      <c r="B11" s="674"/>
      <c r="C11" s="675"/>
      <c r="D11" s="675"/>
      <c r="E11" s="675"/>
      <c r="F11" s="675"/>
      <c r="G11" s="675"/>
      <c r="H11" s="675"/>
      <c r="I11" s="675"/>
      <c r="J11" s="675"/>
      <c r="K11" s="675"/>
      <c r="L11" s="675"/>
      <c r="M11" s="675"/>
      <c r="N11" s="675"/>
      <c r="O11" s="675"/>
      <c r="P11" s="676"/>
      <c r="Q11" s="918"/>
      <c r="R11" s="919"/>
      <c r="S11" s="919"/>
      <c r="T11" s="919"/>
      <c r="U11" s="919"/>
      <c r="V11" s="919"/>
      <c r="W11" s="919"/>
      <c r="X11" s="919"/>
      <c r="Y11" s="919"/>
      <c r="Z11" s="919"/>
      <c r="AA11" s="919"/>
      <c r="AB11" s="919"/>
      <c r="AC11" s="919"/>
      <c r="AD11" s="919"/>
      <c r="AE11" s="923"/>
      <c r="AF11" s="941"/>
      <c r="AG11" s="678"/>
      <c r="AH11" s="678"/>
      <c r="AI11" s="678"/>
      <c r="AJ11" s="942"/>
      <c r="AK11" s="922"/>
      <c r="AL11" s="919"/>
      <c r="AM11" s="919"/>
      <c r="AN11" s="919"/>
      <c r="AO11" s="919"/>
      <c r="AP11" s="919"/>
      <c r="AQ11" s="919"/>
      <c r="AR11" s="919"/>
      <c r="AS11" s="919"/>
      <c r="AT11" s="919"/>
      <c r="AU11" s="920"/>
      <c r="AV11" s="920"/>
      <c r="AW11" s="920"/>
      <c r="AX11" s="920"/>
      <c r="AY11" s="921"/>
      <c r="AZ11" s="56"/>
      <c r="BA11" s="56"/>
      <c r="BB11" s="56"/>
      <c r="BC11" s="56"/>
      <c r="BD11" s="56"/>
      <c r="BE11" s="67"/>
      <c r="BF11" s="67"/>
      <c r="BG11" s="67"/>
      <c r="BH11" s="67"/>
      <c r="BI11" s="67"/>
      <c r="BJ11" s="67"/>
      <c r="BK11" s="67"/>
      <c r="BL11" s="67"/>
      <c r="BM11" s="67"/>
      <c r="BN11" s="67"/>
      <c r="BO11" s="67"/>
      <c r="BP11" s="67"/>
      <c r="BQ11" s="52">
        <v>5</v>
      </c>
      <c r="BR11" s="72"/>
      <c r="BS11" s="674"/>
      <c r="BT11" s="675"/>
      <c r="BU11" s="675"/>
      <c r="BV11" s="675"/>
      <c r="BW11" s="675"/>
      <c r="BX11" s="675"/>
      <c r="BY11" s="675"/>
      <c r="BZ11" s="675"/>
      <c r="CA11" s="675"/>
      <c r="CB11" s="675"/>
      <c r="CC11" s="675"/>
      <c r="CD11" s="675"/>
      <c r="CE11" s="675"/>
      <c r="CF11" s="675"/>
      <c r="CG11" s="676"/>
      <c r="CH11" s="677"/>
      <c r="CI11" s="678"/>
      <c r="CJ11" s="678"/>
      <c r="CK11" s="678"/>
      <c r="CL11" s="679"/>
      <c r="CM11" s="677"/>
      <c r="CN11" s="678"/>
      <c r="CO11" s="678"/>
      <c r="CP11" s="678"/>
      <c r="CQ11" s="679"/>
      <c r="CR11" s="677"/>
      <c r="CS11" s="678"/>
      <c r="CT11" s="678"/>
      <c r="CU11" s="678"/>
      <c r="CV11" s="679"/>
      <c r="CW11" s="677"/>
      <c r="CX11" s="678"/>
      <c r="CY11" s="678"/>
      <c r="CZ11" s="678"/>
      <c r="DA11" s="679"/>
      <c r="DB11" s="677"/>
      <c r="DC11" s="678"/>
      <c r="DD11" s="678"/>
      <c r="DE11" s="678"/>
      <c r="DF11" s="679"/>
      <c r="DG11" s="677"/>
      <c r="DH11" s="678"/>
      <c r="DI11" s="678"/>
      <c r="DJ11" s="678"/>
      <c r="DK11" s="679"/>
      <c r="DL11" s="677"/>
      <c r="DM11" s="678"/>
      <c r="DN11" s="678"/>
      <c r="DO11" s="678"/>
      <c r="DP11" s="679"/>
      <c r="DQ11" s="677"/>
      <c r="DR11" s="678"/>
      <c r="DS11" s="678"/>
      <c r="DT11" s="678"/>
      <c r="DU11" s="679"/>
      <c r="DV11" s="674"/>
      <c r="DW11" s="675"/>
      <c r="DX11" s="675"/>
      <c r="DY11" s="675"/>
      <c r="DZ11" s="680"/>
      <c r="EA11" s="67"/>
    </row>
    <row r="12" spans="1:131" s="47" customFormat="1" ht="26.25" customHeight="1" x14ac:dyDescent="0.15">
      <c r="A12" s="52">
        <v>6</v>
      </c>
      <c r="B12" s="674"/>
      <c r="C12" s="675"/>
      <c r="D12" s="675"/>
      <c r="E12" s="675"/>
      <c r="F12" s="675"/>
      <c r="G12" s="675"/>
      <c r="H12" s="675"/>
      <c r="I12" s="675"/>
      <c r="J12" s="675"/>
      <c r="K12" s="675"/>
      <c r="L12" s="675"/>
      <c r="M12" s="675"/>
      <c r="N12" s="675"/>
      <c r="O12" s="675"/>
      <c r="P12" s="676"/>
      <c r="Q12" s="918"/>
      <c r="R12" s="919"/>
      <c r="S12" s="919"/>
      <c r="T12" s="919"/>
      <c r="U12" s="919"/>
      <c r="V12" s="919"/>
      <c r="W12" s="919"/>
      <c r="X12" s="919"/>
      <c r="Y12" s="919"/>
      <c r="Z12" s="919"/>
      <c r="AA12" s="919"/>
      <c r="AB12" s="919"/>
      <c r="AC12" s="919"/>
      <c r="AD12" s="919"/>
      <c r="AE12" s="923"/>
      <c r="AF12" s="941"/>
      <c r="AG12" s="678"/>
      <c r="AH12" s="678"/>
      <c r="AI12" s="678"/>
      <c r="AJ12" s="942"/>
      <c r="AK12" s="922"/>
      <c r="AL12" s="919"/>
      <c r="AM12" s="919"/>
      <c r="AN12" s="919"/>
      <c r="AO12" s="919"/>
      <c r="AP12" s="919"/>
      <c r="AQ12" s="919"/>
      <c r="AR12" s="919"/>
      <c r="AS12" s="919"/>
      <c r="AT12" s="919"/>
      <c r="AU12" s="920"/>
      <c r="AV12" s="920"/>
      <c r="AW12" s="920"/>
      <c r="AX12" s="920"/>
      <c r="AY12" s="921"/>
      <c r="AZ12" s="56"/>
      <c r="BA12" s="56"/>
      <c r="BB12" s="56"/>
      <c r="BC12" s="56"/>
      <c r="BD12" s="56"/>
      <c r="BE12" s="67"/>
      <c r="BF12" s="67"/>
      <c r="BG12" s="67"/>
      <c r="BH12" s="67"/>
      <c r="BI12" s="67"/>
      <c r="BJ12" s="67"/>
      <c r="BK12" s="67"/>
      <c r="BL12" s="67"/>
      <c r="BM12" s="67"/>
      <c r="BN12" s="67"/>
      <c r="BO12" s="67"/>
      <c r="BP12" s="67"/>
      <c r="BQ12" s="52">
        <v>6</v>
      </c>
      <c r="BR12" s="72"/>
      <c r="BS12" s="674"/>
      <c r="BT12" s="675"/>
      <c r="BU12" s="675"/>
      <c r="BV12" s="675"/>
      <c r="BW12" s="675"/>
      <c r="BX12" s="675"/>
      <c r="BY12" s="675"/>
      <c r="BZ12" s="675"/>
      <c r="CA12" s="675"/>
      <c r="CB12" s="675"/>
      <c r="CC12" s="675"/>
      <c r="CD12" s="675"/>
      <c r="CE12" s="675"/>
      <c r="CF12" s="675"/>
      <c r="CG12" s="676"/>
      <c r="CH12" s="677"/>
      <c r="CI12" s="678"/>
      <c r="CJ12" s="678"/>
      <c r="CK12" s="678"/>
      <c r="CL12" s="679"/>
      <c r="CM12" s="677"/>
      <c r="CN12" s="678"/>
      <c r="CO12" s="678"/>
      <c r="CP12" s="678"/>
      <c r="CQ12" s="679"/>
      <c r="CR12" s="677"/>
      <c r="CS12" s="678"/>
      <c r="CT12" s="678"/>
      <c r="CU12" s="678"/>
      <c r="CV12" s="679"/>
      <c r="CW12" s="677"/>
      <c r="CX12" s="678"/>
      <c r="CY12" s="678"/>
      <c r="CZ12" s="678"/>
      <c r="DA12" s="679"/>
      <c r="DB12" s="677"/>
      <c r="DC12" s="678"/>
      <c r="DD12" s="678"/>
      <c r="DE12" s="678"/>
      <c r="DF12" s="679"/>
      <c r="DG12" s="677"/>
      <c r="DH12" s="678"/>
      <c r="DI12" s="678"/>
      <c r="DJ12" s="678"/>
      <c r="DK12" s="679"/>
      <c r="DL12" s="677"/>
      <c r="DM12" s="678"/>
      <c r="DN12" s="678"/>
      <c r="DO12" s="678"/>
      <c r="DP12" s="679"/>
      <c r="DQ12" s="677"/>
      <c r="DR12" s="678"/>
      <c r="DS12" s="678"/>
      <c r="DT12" s="678"/>
      <c r="DU12" s="679"/>
      <c r="DV12" s="674"/>
      <c r="DW12" s="675"/>
      <c r="DX12" s="675"/>
      <c r="DY12" s="675"/>
      <c r="DZ12" s="680"/>
      <c r="EA12" s="67"/>
    </row>
    <row r="13" spans="1:131" s="47" customFormat="1" ht="26.25" customHeight="1" x14ac:dyDescent="0.15">
      <c r="A13" s="52">
        <v>7</v>
      </c>
      <c r="B13" s="674"/>
      <c r="C13" s="675"/>
      <c r="D13" s="675"/>
      <c r="E13" s="675"/>
      <c r="F13" s="675"/>
      <c r="G13" s="675"/>
      <c r="H13" s="675"/>
      <c r="I13" s="675"/>
      <c r="J13" s="675"/>
      <c r="K13" s="675"/>
      <c r="L13" s="675"/>
      <c r="M13" s="675"/>
      <c r="N13" s="675"/>
      <c r="O13" s="675"/>
      <c r="P13" s="676"/>
      <c r="Q13" s="918"/>
      <c r="R13" s="919"/>
      <c r="S13" s="919"/>
      <c r="T13" s="919"/>
      <c r="U13" s="919"/>
      <c r="V13" s="919"/>
      <c r="W13" s="919"/>
      <c r="X13" s="919"/>
      <c r="Y13" s="919"/>
      <c r="Z13" s="919"/>
      <c r="AA13" s="919"/>
      <c r="AB13" s="919"/>
      <c r="AC13" s="919"/>
      <c r="AD13" s="919"/>
      <c r="AE13" s="923"/>
      <c r="AF13" s="941"/>
      <c r="AG13" s="678"/>
      <c r="AH13" s="678"/>
      <c r="AI13" s="678"/>
      <c r="AJ13" s="942"/>
      <c r="AK13" s="922"/>
      <c r="AL13" s="919"/>
      <c r="AM13" s="919"/>
      <c r="AN13" s="919"/>
      <c r="AO13" s="919"/>
      <c r="AP13" s="919"/>
      <c r="AQ13" s="919"/>
      <c r="AR13" s="919"/>
      <c r="AS13" s="919"/>
      <c r="AT13" s="919"/>
      <c r="AU13" s="920"/>
      <c r="AV13" s="920"/>
      <c r="AW13" s="920"/>
      <c r="AX13" s="920"/>
      <c r="AY13" s="921"/>
      <c r="AZ13" s="56"/>
      <c r="BA13" s="56"/>
      <c r="BB13" s="56"/>
      <c r="BC13" s="56"/>
      <c r="BD13" s="56"/>
      <c r="BE13" s="67"/>
      <c r="BF13" s="67"/>
      <c r="BG13" s="67"/>
      <c r="BH13" s="67"/>
      <c r="BI13" s="67"/>
      <c r="BJ13" s="67"/>
      <c r="BK13" s="67"/>
      <c r="BL13" s="67"/>
      <c r="BM13" s="67"/>
      <c r="BN13" s="67"/>
      <c r="BO13" s="67"/>
      <c r="BP13" s="67"/>
      <c r="BQ13" s="52">
        <v>7</v>
      </c>
      <c r="BR13" s="72"/>
      <c r="BS13" s="674"/>
      <c r="BT13" s="675"/>
      <c r="BU13" s="675"/>
      <c r="BV13" s="675"/>
      <c r="BW13" s="675"/>
      <c r="BX13" s="675"/>
      <c r="BY13" s="675"/>
      <c r="BZ13" s="675"/>
      <c r="CA13" s="675"/>
      <c r="CB13" s="675"/>
      <c r="CC13" s="675"/>
      <c r="CD13" s="675"/>
      <c r="CE13" s="675"/>
      <c r="CF13" s="675"/>
      <c r="CG13" s="676"/>
      <c r="CH13" s="677"/>
      <c r="CI13" s="678"/>
      <c r="CJ13" s="678"/>
      <c r="CK13" s="678"/>
      <c r="CL13" s="679"/>
      <c r="CM13" s="677"/>
      <c r="CN13" s="678"/>
      <c r="CO13" s="678"/>
      <c r="CP13" s="678"/>
      <c r="CQ13" s="679"/>
      <c r="CR13" s="677"/>
      <c r="CS13" s="678"/>
      <c r="CT13" s="678"/>
      <c r="CU13" s="678"/>
      <c r="CV13" s="679"/>
      <c r="CW13" s="677"/>
      <c r="CX13" s="678"/>
      <c r="CY13" s="678"/>
      <c r="CZ13" s="678"/>
      <c r="DA13" s="679"/>
      <c r="DB13" s="677"/>
      <c r="DC13" s="678"/>
      <c r="DD13" s="678"/>
      <c r="DE13" s="678"/>
      <c r="DF13" s="679"/>
      <c r="DG13" s="677"/>
      <c r="DH13" s="678"/>
      <c r="DI13" s="678"/>
      <c r="DJ13" s="678"/>
      <c r="DK13" s="679"/>
      <c r="DL13" s="677"/>
      <c r="DM13" s="678"/>
      <c r="DN13" s="678"/>
      <c r="DO13" s="678"/>
      <c r="DP13" s="679"/>
      <c r="DQ13" s="677"/>
      <c r="DR13" s="678"/>
      <c r="DS13" s="678"/>
      <c r="DT13" s="678"/>
      <c r="DU13" s="679"/>
      <c r="DV13" s="674"/>
      <c r="DW13" s="675"/>
      <c r="DX13" s="675"/>
      <c r="DY13" s="675"/>
      <c r="DZ13" s="680"/>
      <c r="EA13" s="67"/>
    </row>
    <row r="14" spans="1:131" s="47" customFormat="1" ht="26.25" customHeight="1" x14ac:dyDescent="0.15">
      <c r="A14" s="52">
        <v>8</v>
      </c>
      <c r="B14" s="674"/>
      <c r="C14" s="675"/>
      <c r="D14" s="675"/>
      <c r="E14" s="675"/>
      <c r="F14" s="675"/>
      <c r="G14" s="675"/>
      <c r="H14" s="675"/>
      <c r="I14" s="675"/>
      <c r="J14" s="675"/>
      <c r="K14" s="675"/>
      <c r="L14" s="675"/>
      <c r="M14" s="675"/>
      <c r="N14" s="675"/>
      <c r="O14" s="675"/>
      <c r="P14" s="676"/>
      <c r="Q14" s="918"/>
      <c r="R14" s="919"/>
      <c r="S14" s="919"/>
      <c r="T14" s="919"/>
      <c r="U14" s="919"/>
      <c r="V14" s="919"/>
      <c r="W14" s="919"/>
      <c r="X14" s="919"/>
      <c r="Y14" s="919"/>
      <c r="Z14" s="919"/>
      <c r="AA14" s="919"/>
      <c r="AB14" s="919"/>
      <c r="AC14" s="919"/>
      <c r="AD14" s="919"/>
      <c r="AE14" s="923"/>
      <c r="AF14" s="941"/>
      <c r="AG14" s="678"/>
      <c r="AH14" s="678"/>
      <c r="AI14" s="678"/>
      <c r="AJ14" s="942"/>
      <c r="AK14" s="922"/>
      <c r="AL14" s="919"/>
      <c r="AM14" s="919"/>
      <c r="AN14" s="919"/>
      <c r="AO14" s="919"/>
      <c r="AP14" s="919"/>
      <c r="AQ14" s="919"/>
      <c r="AR14" s="919"/>
      <c r="AS14" s="919"/>
      <c r="AT14" s="919"/>
      <c r="AU14" s="920"/>
      <c r="AV14" s="920"/>
      <c r="AW14" s="920"/>
      <c r="AX14" s="920"/>
      <c r="AY14" s="921"/>
      <c r="AZ14" s="56"/>
      <c r="BA14" s="56"/>
      <c r="BB14" s="56"/>
      <c r="BC14" s="56"/>
      <c r="BD14" s="56"/>
      <c r="BE14" s="67"/>
      <c r="BF14" s="67"/>
      <c r="BG14" s="67"/>
      <c r="BH14" s="67"/>
      <c r="BI14" s="67"/>
      <c r="BJ14" s="67"/>
      <c r="BK14" s="67"/>
      <c r="BL14" s="67"/>
      <c r="BM14" s="67"/>
      <c r="BN14" s="67"/>
      <c r="BO14" s="67"/>
      <c r="BP14" s="67"/>
      <c r="BQ14" s="52">
        <v>8</v>
      </c>
      <c r="BR14" s="72"/>
      <c r="BS14" s="674"/>
      <c r="BT14" s="675"/>
      <c r="BU14" s="675"/>
      <c r="BV14" s="675"/>
      <c r="BW14" s="675"/>
      <c r="BX14" s="675"/>
      <c r="BY14" s="675"/>
      <c r="BZ14" s="675"/>
      <c r="CA14" s="675"/>
      <c r="CB14" s="675"/>
      <c r="CC14" s="675"/>
      <c r="CD14" s="675"/>
      <c r="CE14" s="675"/>
      <c r="CF14" s="675"/>
      <c r="CG14" s="676"/>
      <c r="CH14" s="677"/>
      <c r="CI14" s="678"/>
      <c r="CJ14" s="678"/>
      <c r="CK14" s="678"/>
      <c r="CL14" s="679"/>
      <c r="CM14" s="677"/>
      <c r="CN14" s="678"/>
      <c r="CO14" s="678"/>
      <c r="CP14" s="678"/>
      <c r="CQ14" s="679"/>
      <c r="CR14" s="677"/>
      <c r="CS14" s="678"/>
      <c r="CT14" s="678"/>
      <c r="CU14" s="678"/>
      <c r="CV14" s="679"/>
      <c r="CW14" s="677"/>
      <c r="CX14" s="678"/>
      <c r="CY14" s="678"/>
      <c r="CZ14" s="678"/>
      <c r="DA14" s="679"/>
      <c r="DB14" s="677"/>
      <c r="DC14" s="678"/>
      <c r="DD14" s="678"/>
      <c r="DE14" s="678"/>
      <c r="DF14" s="679"/>
      <c r="DG14" s="677"/>
      <c r="DH14" s="678"/>
      <c r="DI14" s="678"/>
      <c r="DJ14" s="678"/>
      <c r="DK14" s="679"/>
      <c r="DL14" s="677"/>
      <c r="DM14" s="678"/>
      <c r="DN14" s="678"/>
      <c r="DO14" s="678"/>
      <c r="DP14" s="679"/>
      <c r="DQ14" s="677"/>
      <c r="DR14" s="678"/>
      <c r="DS14" s="678"/>
      <c r="DT14" s="678"/>
      <c r="DU14" s="679"/>
      <c r="DV14" s="674"/>
      <c r="DW14" s="675"/>
      <c r="DX14" s="675"/>
      <c r="DY14" s="675"/>
      <c r="DZ14" s="680"/>
      <c r="EA14" s="67"/>
    </row>
    <row r="15" spans="1:131" s="47" customFormat="1" ht="26.25" customHeight="1" x14ac:dyDescent="0.15">
      <c r="A15" s="52">
        <v>9</v>
      </c>
      <c r="B15" s="674"/>
      <c r="C15" s="675"/>
      <c r="D15" s="675"/>
      <c r="E15" s="675"/>
      <c r="F15" s="675"/>
      <c r="G15" s="675"/>
      <c r="H15" s="675"/>
      <c r="I15" s="675"/>
      <c r="J15" s="675"/>
      <c r="K15" s="675"/>
      <c r="L15" s="675"/>
      <c r="M15" s="675"/>
      <c r="N15" s="675"/>
      <c r="O15" s="675"/>
      <c r="P15" s="676"/>
      <c r="Q15" s="918"/>
      <c r="R15" s="919"/>
      <c r="S15" s="919"/>
      <c r="T15" s="919"/>
      <c r="U15" s="919"/>
      <c r="V15" s="919"/>
      <c r="W15" s="919"/>
      <c r="X15" s="919"/>
      <c r="Y15" s="919"/>
      <c r="Z15" s="919"/>
      <c r="AA15" s="919"/>
      <c r="AB15" s="919"/>
      <c r="AC15" s="919"/>
      <c r="AD15" s="919"/>
      <c r="AE15" s="923"/>
      <c r="AF15" s="941"/>
      <c r="AG15" s="678"/>
      <c r="AH15" s="678"/>
      <c r="AI15" s="678"/>
      <c r="AJ15" s="942"/>
      <c r="AK15" s="922"/>
      <c r="AL15" s="919"/>
      <c r="AM15" s="919"/>
      <c r="AN15" s="919"/>
      <c r="AO15" s="919"/>
      <c r="AP15" s="919"/>
      <c r="AQ15" s="919"/>
      <c r="AR15" s="919"/>
      <c r="AS15" s="919"/>
      <c r="AT15" s="919"/>
      <c r="AU15" s="920"/>
      <c r="AV15" s="920"/>
      <c r="AW15" s="920"/>
      <c r="AX15" s="920"/>
      <c r="AY15" s="921"/>
      <c r="AZ15" s="56"/>
      <c r="BA15" s="56"/>
      <c r="BB15" s="56"/>
      <c r="BC15" s="56"/>
      <c r="BD15" s="56"/>
      <c r="BE15" s="67"/>
      <c r="BF15" s="67"/>
      <c r="BG15" s="67"/>
      <c r="BH15" s="67"/>
      <c r="BI15" s="67"/>
      <c r="BJ15" s="67"/>
      <c r="BK15" s="67"/>
      <c r="BL15" s="67"/>
      <c r="BM15" s="67"/>
      <c r="BN15" s="67"/>
      <c r="BO15" s="67"/>
      <c r="BP15" s="67"/>
      <c r="BQ15" s="52">
        <v>9</v>
      </c>
      <c r="BR15" s="72"/>
      <c r="BS15" s="674"/>
      <c r="BT15" s="675"/>
      <c r="BU15" s="675"/>
      <c r="BV15" s="675"/>
      <c r="BW15" s="675"/>
      <c r="BX15" s="675"/>
      <c r="BY15" s="675"/>
      <c r="BZ15" s="675"/>
      <c r="CA15" s="675"/>
      <c r="CB15" s="675"/>
      <c r="CC15" s="675"/>
      <c r="CD15" s="675"/>
      <c r="CE15" s="675"/>
      <c r="CF15" s="675"/>
      <c r="CG15" s="676"/>
      <c r="CH15" s="677"/>
      <c r="CI15" s="678"/>
      <c r="CJ15" s="678"/>
      <c r="CK15" s="678"/>
      <c r="CL15" s="679"/>
      <c r="CM15" s="677"/>
      <c r="CN15" s="678"/>
      <c r="CO15" s="678"/>
      <c r="CP15" s="678"/>
      <c r="CQ15" s="679"/>
      <c r="CR15" s="677"/>
      <c r="CS15" s="678"/>
      <c r="CT15" s="678"/>
      <c r="CU15" s="678"/>
      <c r="CV15" s="679"/>
      <c r="CW15" s="677"/>
      <c r="CX15" s="678"/>
      <c r="CY15" s="678"/>
      <c r="CZ15" s="678"/>
      <c r="DA15" s="679"/>
      <c r="DB15" s="677"/>
      <c r="DC15" s="678"/>
      <c r="DD15" s="678"/>
      <c r="DE15" s="678"/>
      <c r="DF15" s="679"/>
      <c r="DG15" s="677"/>
      <c r="DH15" s="678"/>
      <c r="DI15" s="678"/>
      <c r="DJ15" s="678"/>
      <c r="DK15" s="679"/>
      <c r="DL15" s="677"/>
      <c r="DM15" s="678"/>
      <c r="DN15" s="678"/>
      <c r="DO15" s="678"/>
      <c r="DP15" s="679"/>
      <c r="DQ15" s="677"/>
      <c r="DR15" s="678"/>
      <c r="DS15" s="678"/>
      <c r="DT15" s="678"/>
      <c r="DU15" s="679"/>
      <c r="DV15" s="674"/>
      <c r="DW15" s="675"/>
      <c r="DX15" s="675"/>
      <c r="DY15" s="675"/>
      <c r="DZ15" s="680"/>
      <c r="EA15" s="67"/>
    </row>
    <row r="16" spans="1:131" s="47" customFormat="1" ht="26.25" customHeight="1" x14ac:dyDescent="0.15">
      <c r="A16" s="52">
        <v>10</v>
      </c>
      <c r="B16" s="674"/>
      <c r="C16" s="675"/>
      <c r="D16" s="675"/>
      <c r="E16" s="675"/>
      <c r="F16" s="675"/>
      <c r="G16" s="675"/>
      <c r="H16" s="675"/>
      <c r="I16" s="675"/>
      <c r="J16" s="675"/>
      <c r="K16" s="675"/>
      <c r="L16" s="675"/>
      <c r="M16" s="675"/>
      <c r="N16" s="675"/>
      <c r="O16" s="675"/>
      <c r="P16" s="676"/>
      <c r="Q16" s="918"/>
      <c r="R16" s="919"/>
      <c r="S16" s="919"/>
      <c r="T16" s="919"/>
      <c r="U16" s="919"/>
      <c r="V16" s="919"/>
      <c r="W16" s="919"/>
      <c r="X16" s="919"/>
      <c r="Y16" s="919"/>
      <c r="Z16" s="919"/>
      <c r="AA16" s="919"/>
      <c r="AB16" s="919"/>
      <c r="AC16" s="919"/>
      <c r="AD16" s="919"/>
      <c r="AE16" s="923"/>
      <c r="AF16" s="941"/>
      <c r="AG16" s="678"/>
      <c r="AH16" s="678"/>
      <c r="AI16" s="678"/>
      <c r="AJ16" s="942"/>
      <c r="AK16" s="922"/>
      <c r="AL16" s="919"/>
      <c r="AM16" s="919"/>
      <c r="AN16" s="919"/>
      <c r="AO16" s="919"/>
      <c r="AP16" s="919"/>
      <c r="AQ16" s="919"/>
      <c r="AR16" s="919"/>
      <c r="AS16" s="919"/>
      <c r="AT16" s="919"/>
      <c r="AU16" s="920"/>
      <c r="AV16" s="920"/>
      <c r="AW16" s="920"/>
      <c r="AX16" s="920"/>
      <c r="AY16" s="921"/>
      <c r="AZ16" s="56"/>
      <c r="BA16" s="56"/>
      <c r="BB16" s="56"/>
      <c r="BC16" s="56"/>
      <c r="BD16" s="56"/>
      <c r="BE16" s="67"/>
      <c r="BF16" s="67"/>
      <c r="BG16" s="67"/>
      <c r="BH16" s="67"/>
      <c r="BI16" s="67"/>
      <c r="BJ16" s="67"/>
      <c r="BK16" s="67"/>
      <c r="BL16" s="67"/>
      <c r="BM16" s="67"/>
      <c r="BN16" s="67"/>
      <c r="BO16" s="67"/>
      <c r="BP16" s="67"/>
      <c r="BQ16" s="52">
        <v>10</v>
      </c>
      <c r="BR16" s="72"/>
      <c r="BS16" s="674"/>
      <c r="BT16" s="675"/>
      <c r="BU16" s="675"/>
      <c r="BV16" s="675"/>
      <c r="BW16" s="675"/>
      <c r="BX16" s="675"/>
      <c r="BY16" s="675"/>
      <c r="BZ16" s="675"/>
      <c r="CA16" s="675"/>
      <c r="CB16" s="675"/>
      <c r="CC16" s="675"/>
      <c r="CD16" s="675"/>
      <c r="CE16" s="675"/>
      <c r="CF16" s="675"/>
      <c r="CG16" s="676"/>
      <c r="CH16" s="677"/>
      <c r="CI16" s="678"/>
      <c r="CJ16" s="678"/>
      <c r="CK16" s="678"/>
      <c r="CL16" s="679"/>
      <c r="CM16" s="677"/>
      <c r="CN16" s="678"/>
      <c r="CO16" s="678"/>
      <c r="CP16" s="678"/>
      <c r="CQ16" s="679"/>
      <c r="CR16" s="677"/>
      <c r="CS16" s="678"/>
      <c r="CT16" s="678"/>
      <c r="CU16" s="678"/>
      <c r="CV16" s="679"/>
      <c r="CW16" s="677"/>
      <c r="CX16" s="678"/>
      <c r="CY16" s="678"/>
      <c r="CZ16" s="678"/>
      <c r="DA16" s="679"/>
      <c r="DB16" s="677"/>
      <c r="DC16" s="678"/>
      <c r="DD16" s="678"/>
      <c r="DE16" s="678"/>
      <c r="DF16" s="679"/>
      <c r="DG16" s="677"/>
      <c r="DH16" s="678"/>
      <c r="DI16" s="678"/>
      <c r="DJ16" s="678"/>
      <c r="DK16" s="679"/>
      <c r="DL16" s="677"/>
      <c r="DM16" s="678"/>
      <c r="DN16" s="678"/>
      <c r="DO16" s="678"/>
      <c r="DP16" s="679"/>
      <c r="DQ16" s="677"/>
      <c r="DR16" s="678"/>
      <c r="DS16" s="678"/>
      <c r="DT16" s="678"/>
      <c r="DU16" s="679"/>
      <c r="DV16" s="674"/>
      <c r="DW16" s="675"/>
      <c r="DX16" s="675"/>
      <c r="DY16" s="675"/>
      <c r="DZ16" s="680"/>
      <c r="EA16" s="67"/>
    </row>
    <row r="17" spans="1:131" s="47" customFormat="1" ht="26.25" customHeight="1" x14ac:dyDescent="0.15">
      <c r="A17" s="52">
        <v>11</v>
      </c>
      <c r="B17" s="674"/>
      <c r="C17" s="675"/>
      <c r="D17" s="675"/>
      <c r="E17" s="675"/>
      <c r="F17" s="675"/>
      <c r="G17" s="675"/>
      <c r="H17" s="675"/>
      <c r="I17" s="675"/>
      <c r="J17" s="675"/>
      <c r="K17" s="675"/>
      <c r="L17" s="675"/>
      <c r="M17" s="675"/>
      <c r="N17" s="675"/>
      <c r="O17" s="675"/>
      <c r="P17" s="676"/>
      <c r="Q17" s="918"/>
      <c r="R17" s="919"/>
      <c r="S17" s="919"/>
      <c r="T17" s="919"/>
      <c r="U17" s="919"/>
      <c r="V17" s="919"/>
      <c r="W17" s="919"/>
      <c r="X17" s="919"/>
      <c r="Y17" s="919"/>
      <c r="Z17" s="919"/>
      <c r="AA17" s="919"/>
      <c r="AB17" s="919"/>
      <c r="AC17" s="919"/>
      <c r="AD17" s="919"/>
      <c r="AE17" s="923"/>
      <c r="AF17" s="941"/>
      <c r="AG17" s="678"/>
      <c r="AH17" s="678"/>
      <c r="AI17" s="678"/>
      <c r="AJ17" s="942"/>
      <c r="AK17" s="922"/>
      <c r="AL17" s="919"/>
      <c r="AM17" s="919"/>
      <c r="AN17" s="919"/>
      <c r="AO17" s="919"/>
      <c r="AP17" s="919"/>
      <c r="AQ17" s="919"/>
      <c r="AR17" s="919"/>
      <c r="AS17" s="919"/>
      <c r="AT17" s="919"/>
      <c r="AU17" s="920"/>
      <c r="AV17" s="920"/>
      <c r="AW17" s="920"/>
      <c r="AX17" s="920"/>
      <c r="AY17" s="921"/>
      <c r="AZ17" s="56"/>
      <c r="BA17" s="56"/>
      <c r="BB17" s="56"/>
      <c r="BC17" s="56"/>
      <c r="BD17" s="56"/>
      <c r="BE17" s="67"/>
      <c r="BF17" s="67"/>
      <c r="BG17" s="67"/>
      <c r="BH17" s="67"/>
      <c r="BI17" s="67"/>
      <c r="BJ17" s="67"/>
      <c r="BK17" s="67"/>
      <c r="BL17" s="67"/>
      <c r="BM17" s="67"/>
      <c r="BN17" s="67"/>
      <c r="BO17" s="67"/>
      <c r="BP17" s="67"/>
      <c r="BQ17" s="52">
        <v>11</v>
      </c>
      <c r="BR17" s="72"/>
      <c r="BS17" s="674"/>
      <c r="BT17" s="675"/>
      <c r="BU17" s="675"/>
      <c r="BV17" s="675"/>
      <c r="BW17" s="675"/>
      <c r="BX17" s="675"/>
      <c r="BY17" s="675"/>
      <c r="BZ17" s="675"/>
      <c r="CA17" s="675"/>
      <c r="CB17" s="675"/>
      <c r="CC17" s="675"/>
      <c r="CD17" s="675"/>
      <c r="CE17" s="675"/>
      <c r="CF17" s="675"/>
      <c r="CG17" s="676"/>
      <c r="CH17" s="677"/>
      <c r="CI17" s="678"/>
      <c r="CJ17" s="678"/>
      <c r="CK17" s="678"/>
      <c r="CL17" s="679"/>
      <c r="CM17" s="677"/>
      <c r="CN17" s="678"/>
      <c r="CO17" s="678"/>
      <c r="CP17" s="678"/>
      <c r="CQ17" s="679"/>
      <c r="CR17" s="677"/>
      <c r="CS17" s="678"/>
      <c r="CT17" s="678"/>
      <c r="CU17" s="678"/>
      <c r="CV17" s="679"/>
      <c r="CW17" s="677"/>
      <c r="CX17" s="678"/>
      <c r="CY17" s="678"/>
      <c r="CZ17" s="678"/>
      <c r="DA17" s="679"/>
      <c r="DB17" s="677"/>
      <c r="DC17" s="678"/>
      <c r="DD17" s="678"/>
      <c r="DE17" s="678"/>
      <c r="DF17" s="679"/>
      <c r="DG17" s="677"/>
      <c r="DH17" s="678"/>
      <c r="DI17" s="678"/>
      <c r="DJ17" s="678"/>
      <c r="DK17" s="679"/>
      <c r="DL17" s="677"/>
      <c r="DM17" s="678"/>
      <c r="DN17" s="678"/>
      <c r="DO17" s="678"/>
      <c r="DP17" s="679"/>
      <c r="DQ17" s="677"/>
      <c r="DR17" s="678"/>
      <c r="DS17" s="678"/>
      <c r="DT17" s="678"/>
      <c r="DU17" s="679"/>
      <c r="DV17" s="674"/>
      <c r="DW17" s="675"/>
      <c r="DX17" s="675"/>
      <c r="DY17" s="675"/>
      <c r="DZ17" s="680"/>
      <c r="EA17" s="67"/>
    </row>
    <row r="18" spans="1:131" s="47" customFormat="1" ht="26.25" customHeight="1" x14ac:dyDescent="0.15">
      <c r="A18" s="52">
        <v>12</v>
      </c>
      <c r="B18" s="674"/>
      <c r="C18" s="675"/>
      <c r="D18" s="675"/>
      <c r="E18" s="675"/>
      <c r="F18" s="675"/>
      <c r="G18" s="675"/>
      <c r="H18" s="675"/>
      <c r="I18" s="675"/>
      <c r="J18" s="675"/>
      <c r="K18" s="675"/>
      <c r="L18" s="675"/>
      <c r="M18" s="675"/>
      <c r="N18" s="675"/>
      <c r="O18" s="675"/>
      <c r="P18" s="676"/>
      <c r="Q18" s="918"/>
      <c r="R18" s="919"/>
      <c r="S18" s="919"/>
      <c r="T18" s="919"/>
      <c r="U18" s="919"/>
      <c r="V18" s="919"/>
      <c r="W18" s="919"/>
      <c r="X18" s="919"/>
      <c r="Y18" s="919"/>
      <c r="Z18" s="919"/>
      <c r="AA18" s="919"/>
      <c r="AB18" s="919"/>
      <c r="AC18" s="919"/>
      <c r="AD18" s="919"/>
      <c r="AE18" s="923"/>
      <c r="AF18" s="941"/>
      <c r="AG18" s="678"/>
      <c r="AH18" s="678"/>
      <c r="AI18" s="678"/>
      <c r="AJ18" s="942"/>
      <c r="AK18" s="922"/>
      <c r="AL18" s="919"/>
      <c r="AM18" s="919"/>
      <c r="AN18" s="919"/>
      <c r="AO18" s="919"/>
      <c r="AP18" s="919"/>
      <c r="AQ18" s="919"/>
      <c r="AR18" s="919"/>
      <c r="AS18" s="919"/>
      <c r="AT18" s="919"/>
      <c r="AU18" s="920"/>
      <c r="AV18" s="920"/>
      <c r="AW18" s="920"/>
      <c r="AX18" s="920"/>
      <c r="AY18" s="921"/>
      <c r="AZ18" s="56"/>
      <c r="BA18" s="56"/>
      <c r="BB18" s="56"/>
      <c r="BC18" s="56"/>
      <c r="BD18" s="56"/>
      <c r="BE18" s="67"/>
      <c r="BF18" s="67"/>
      <c r="BG18" s="67"/>
      <c r="BH18" s="67"/>
      <c r="BI18" s="67"/>
      <c r="BJ18" s="67"/>
      <c r="BK18" s="67"/>
      <c r="BL18" s="67"/>
      <c r="BM18" s="67"/>
      <c r="BN18" s="67"/>
      <c r="BO18" s="67"/>
      <c r="BP18" s="67"/>
      <c r="BQ18" s="52">
        <v>12</v>
      </c>
      <c r="BR18" s="72"/>
      <c r="BS18" s="674"/>
      <c r="BT18" s="675"/>
      <c r="BU18" s="675"/>
      <c r="BV18" s="675"/>
      <c r="BW18" s="675"/>
      <c r="BX18" s="675"/>
      <c r="BY18" s="675"/>
      <c r="BZ18" s="675"/>
      <c r="CA18" s="675"/>
      <c r="CB18" s="675"/>
      <c r="CC18" s="675"/>
      <c r="CD18" s="675"/>
      <c r="CE18" s="675"/>
      <c r="CF18" s="675"/>
      <c r="CG18" s="676"/>
      <c r="CH18" s="677"/>
      <c r="CI18" s="678"/>
      <c r="CJ18" s="678"/>
      <c r="CK18" s="678"/>
      <c r="CL18" s="679"/>
      <c r="CM18" s="677"/>
      <c r="CN18" s="678"/>
      <c r="CO18" s="678"/>
      <c r="CP18" s="678"/>
      <c r="CQ18" s="679"/>
      <c r="CR18" s="677"/>
      <c r="CS18" s="678"/>
      <c r="CT18" s="678"/>
      <c r="CU18" s="678"/>
      <c r="CV18" s="679"/>
      <c r="CW18" s="677"/>
      <c r="CX18" s="678"/>
      <c r="CY18" s="678"/>
      <c r="CZ18" s="678"/>
      <c r="DA18" s="679"/>
      <c r="DB18" s="677"/>
      <c r="DC18" s="678"/>
      <c r="DD18" s="678"/>
      <c r="DE18" s="678"/>
      <c r="DF18" s="679"/>
      <c r="DG18" s="677"/>
      <c r="DH18" s="678"/>
      <c r="DI18" s="678"/>
      <c r="DJ18" s="678"/>
      <c r="DK18" s="679"/>
      <c r="DL18" s="677"/>
      <c r="DM18" s="678"/>
      <c r="DN18" s="678"/>
      <c r="DO18" s="678"/>
      <c r="DP18" s="679"/>
      <c r="DQ18" s="677"/>
      <c r="DR18" s="678"/>
      <c r="DS18" s="678"/>
      <c r="DT18" s="678"/>
      <c r="DU18" s="679"/>
      <c r="DV18" s="674"/>
      <c r="DW18" s="675"/>
      <c r="DX18" s="675"/>
      <c r="DY18" s="675"/>
      <c r="DZ18" s="680"/>
      <c r="EA18" s="67"/>
    </row>
    <row r="19" spans="1:131" s="47" customFormat="1" ht="26.25" customHeight="1" x14ac:dyDescent="0.15">
      <c r="A19" s="52">
        <v>13</v>
      </c>
      <c r="B19" s="674"/>
      <c r="C19" s="675"/>
      <c r="D19" s="675"/>
      <c r="E19" s="675"/>
      <c r="F19" s="675"/>
      <c r="G19" s="675"/>
      <c r="H19" s="675"/>
      <c r="I19" s="675"/>
      <c r="J19" s="675"/>
      <c r="K19" s="675"/>
      <c r="L19" s="675"/>
      <c r="M19" s="675"/>
      <c r="N19" s="675"/>
      <c r="O19" s="675"/>
      <c r="P19" s="676"/>
      <c r="Q19" s="918"/>
      <c r="R19" s="919"/>
      <c r="S19" s="919"/>
      <c r="T19" s="919"/>
      <c r="U19" s="919"/>
      <c r="V19" s="919"/>
      <c r="W19" s="919"/>
      <c r="X19" s="919"/>
      <c r="Y19" s="919"/>
      <c r="Z19" s="919"/>
      <c r="AA19" s="919"/>
      <c r="AB19" s="919"/>
      <c r="AC19" s="919"/>
      <c r="AD19" s="919"/>
      <c r="AE19" s="923"/>
      <c r="AF19" s="941"/>
      <c r="AG19" s="678"/>
      <c r="AH19" s="678"/>
      <c r="AI19" s="678"/>
      <c r="AJ19" s="942"/>
      <c r="AK19" s="922"/>
      <c r="AL19" s="919"/>
      <c r="AM19" s="919"/>
      <c r="AN19" s="919"/>
      <c r="AO19" s="919"/>
      <c r="AP19" s="919"/>
      <c r="AQ19" s="919"/>
      <c r="AR19" s="919"/>
      <c r="AS19" s="919"/>
      <c r="AT19" s="919"/>
      <c r="AU19" s="920"/>
      <c r="AV19" s="920"/>
      <c r="AW19" s="920"/>
      <c r="AX19" s="920"/>
      <c r="AY19" s="921"/>
      <c r="AZ19" s="56"/>
      <c r="BA19" s="56"/>
      <c r="BB19" s="56"/>
      <c r="BC19" s="56"/>
      <c r="BD19" s="56"/>
      <c r="BE19" s="67"/>
      <c r="BF19" s="67"/>
      <c r="BG19" s="67"/>
      <c r="BH19" s="67"/>
      <c r="BI19" s="67"/>
      <c r="BJ19" s="67"/>
      <c r="BK19" s="67"/>
      <c r="BL19" s="67"/>
      <c r="BM19" s="67"/>
      <c r="BN19" s="67"/>
      <c r="BO19" s="67"/>
      <c r="BP19" s="67"/>
      <c r="BQ19" s="52">
        <v>13</v>
      </c>
      <c r="BR19" s="72"/>
      <c r="BS19" s="674"/>
      <c r="BT19" s="675"/>
      <c r="BU19" s="675"/>
      <c r="BV19" s="675"/>
      <c r="BW19" s="675"/>
      <c r="BX19" s="675"/>
      <c r="BY19" s="675"/>
      <c r="BZ19" s="675"/>
      <c r="CA19" s="675"/>
      <c r="CB19" s="675"/>
      <c r="CC19" s="675"/>
      <c r="CD19" s="675"/>
      <c r="CE19" s="675"/>
      <c r="CF19" s="675"/>
      <c r="CG19" s="676"/>
      <c r="CH19" s="677"/>
      <c r="CI19" s="678"/>
      <c r="CJ19" s="678"/>
      <c r="CK19" s="678"/>
      <c r="CL19" s="679"/>
      <c r="CM19" s="677"/>
      <c r="CN19" s="678"/>
      <c r="CO19" s="678"/>
      <c r="CP19" s="678"/>
      <c r="CQ19" s="679"/>
      <c r="CR19" s="677"/>
      <c r="CS19" s="678"/>
      <c r="CT19" s="678"/>
      <c r="CU19" s="678"/>
      <c r="CV19" s="679"/>
      <c r="CW19" s="677"/>
      <c r="CX19" s="678"/>
      <c r="CY19" s="678"/>
      <c r="CZ19" s="678"/>
      <c r="DA19" s="679"/>
      <c r="DB19" s="677"/>
      <c r="DC19" s="678"/>
      <c r="DD19" s="678"/>
      <c r="DE19" s="678"/>
      <c r="DF19" s="679"/>
      <c r="DG19" s="677"/>
      <c r="DH19" s="678"/>
      <c r="DI19" s="678"/>
      <c r="DJ19" s="678"/>
      <c r="DK19" s="679"/>
      <c r="DL19" s="677"/>
      <c r="DM19" s="678"/>
      <c r="DN19" s="678"/>
      <c r="DO19" s="678"/>
      <c r="DP19" s="679"/>
      <c r="DQ19" s="677"/>
      <c r="DR19" s="678"/>
      <c r="DS19" s="678"/>
      <c r="DT19" s="678"/>
      <c r="DU19" s="679"/>
      <c r="DV19" s="674"/>
      <c r="DW19" s="675"/>
      <c r="DX19" s="675"/>
      <c r="DY19" s="675"/>
      <c r="DZ19" s="680"/>
      <c r="EA19" s="67"/>
    </row>
    <row r="20" spans="1:131" s="47" customFormat="1" ht="26.25" customHeight="1" x14ac:dyDescent="0.15">
      <c r="A20" s="52">
        <v>14</v>
      </c>
      <c r="B20" s="674"/>
      <c r="C20" s="675"/>
      <c r="D20" s="675"/>
      <c r="E20" s="675"/>
      <c r="F20" s="675"/>
      <c r="G20" s="675"/>
      <c r="H20" s="675"/>
      <c r="I20" s="675"/>
      <c r="J20" s="675"/>
      <c r="K20" s="675"/>
      <c r="L20" s="675"/>
      <c r="M20" s="675"/>
      <c r="N20" s="675"/>
      <c r="O20" s="675"/>
      <c r="P20" s="676"/>
      <c r="Q20" s="918"/>
      <c r="R20" s="919"/>
      <c r="S20" s="919"/>
      <c r="T20" s="919"/>
      <c r="U20" s="919"/>
      <c r="V20" s="919"/>
      <c r="W20" s="919"/>
      <c r="X20" s="919"/>
      <c r="Y20" s="919"/>
      <c r="Z20" s="919"/>
      <c r="AA20" s="919"/>
      <c r="AB20" s="919"/>
      <c r="AC20" s="919"/>
      <c r="AD20" s="919"/>
      <c r="AE20" s="923"/>
      <c r="AF20" s="941"/>
      <c r="AG20" s="678"/>
      <c r="AH20" s="678"/>
      <c r="AI20" s="678"/>
      <c r="AJ20" s="942"/>
      <c r="AK20" s="922"/>
      <c r="AL20" s="919"/>
      <c r="AM20" s="919"/>
      <c r="AN20" s="919"/>
      <c r="AO20" s="919"/>
      <c r="AP20" s="919"/>
      <c r="AQ20" s="919"/>
      <c r="AR20" s="919"/>
      <c r="AS20" s="919"/>
      <c r="AT20" s="919"/>
      <c r="AU20" s="920"/>
      <c r="AV20" s="920"/>
      <c r="AW20" s="920"/>
      <c r="AX20" s="920"/>
      <c r="AY20" s="921"/>
      <c r="AZ20" s="56"/>
      <c r="BA20" s="56"/>
      <c r="BB20" s="56"/>
      <c r="BC20" s="56"/>
      <c r="BD20" s="56"/>
      <c r="BE20" s="67"/>
      <c r="BF20" s="67"/>
      <c r="BG20" s="67"/>
      <c r="BH20" s="67"/>
      <c r="BI20" s="67"/>
      <c r="BJ20" s="67"/>
      <c r="BK20" s="67"/>
      <c r="BL20" s="67"/>
      <c r="BM20" s="67"/>
      <c r="BN20" s="67"/>
      <c r="BO20" s="67"/>
      <c r="BP20" s="67"/>
      <c r="BQ20" s="52">
        <v>14</v>
      </c>
      <c r="BR20" s="72"/>
      <c r="BS20" s="674"/>
      <c r="BT20" s="675"/>
      <c r="BU20" s="675"/>
      <c r="BV20" s="675"/>
      <c r="BW20" s="675"/>
      <c r="BX20" s="675"/>
      <c r="BY20" s="675"/>
      <c r="BZ20" s="675"/>
      <c r="CA20" s="675"/>
      <c r="CB20" s="675"/>
      <c r="CC20" s="675"/>
      <c r="CD20" s="675"/>
      <c r="CE20" s="675"/>
      <c r="CF20" s="675"/>
      <c r="CG20" s="676"/>
      <c r="CH20" s="677"/>
      <c r="CI20" s="678"/>
      <c r="CJ20" s="678"/>
      <c r="CK20" s="678"/>
      <c r="CL20" s="679"/>
      <c r="CM20" s="677"/>
      <c r="CN20" s="678"/>
      <c r="CO20" s="678"/>
      <c r="CP20" s="678"/>
      <c r="CQ20" s="679"/>
      <c r="CR20" s="677"/>
      <c r="CS20" s="678"/>
      <c r="CT20" s="678"/>
      <c r="CU20" s="678"/>
      <c r="CV20" s="679"/>
      <c r="CW20" s="677"/>
      <c r="CX20" s="678"/>
      <c r="CY20" s="678"/>
      <c r="CZ20" s="678"/>
      <c r="DA20" s="679"/>
      <c r="DB20" s="677"/>
      <c r="DC20" s="678"/>
      <c r="DD20" s="678"/>
      <c r="DE20" s="678"/>
      <c r="DF20" s="679"/>
      <c r="DG20" s="677"/>
      <c r="DH20" s="678"/>
      <c r="DI20" s="678"/>
      <c r="DJ20" s="678"/>
      <c r="DK20" s="679"/>
      <c r="DL20" s="677"/>
      <c r="DM20" s="678"/>
      <c r="DN20" s="678"/>
      <c r="DO20" s="678"/>
      <c r="DP20" s="679"/>
      <c r="DQ20" s="677"/>
      <c r="DR20" s="678"/>
      <c r="DS20" s="678"/>
      <c r="DT20" s="678"/>
      <c r="DU20" s="679"/>
      <c r="DV20" s="674"/>
      <c r="DW20" s="675"/>
      <c r="DX20" s="675"/>
      <c r="DY20" s="675"/>
      <c r="DZ20" s="680"/>
      <c r="EA20" s="67"/>
    </row>
    <row r="21" spans="1:131" s="47" customFormat="1" ht="26.25" customHeight="1" x14ac:dyDescent="0.15">
      <c r="A21" s="52">
        <v>15</v>
      </c>
      <c r="B21" s="674"/>
      <c r="C21" s="675"/>
      <c r="D21" s="675"/>
      <c r="E21" s="675"/>
      <c r="F21" s="675"/>
      <c r="G21" s="675"/>
      <c r="H21" s="675"/>
      <c r="I21" s="675"/>
      <c r="J21" s="675"/>
      <c r="K21" s="675"/>
      <c r="L21" s="675"/>
      <c r="M21" s="675"/>
      <c r="N21" s="675"/>
      <c r="O21" s="675"/>
      <c r="P21" s="676"/>
      <c r="Q21" s="918"/>
      <c r="R21" s="919"/>
      <c r="S21" s="919"/>
      <c r="T21" s="919"/>
      <c r="U21" s="919"/>
      <c r="V21" s="919"/>
      <c r="W21" s="919"/>
      <c r="X21" s="919"/>
      <c r="Y21" s="919"/>
      <c r="Z21" s="919"/>
      <c r="AA21" s="919"/>
      <c r="AB21" s="919"/>
      <c r="AC21" s="919"/>
      <c r="AD21" s="919"/>
      <c r="AE21" s="923"/>
      <c r="AF21" s="941"/>
      <c r="AG21" s="678"/>
      <c r="AH21" s="678"/>
      <c r="AI21" s="678"/>
      <c r="AJ21" s="942"/>
      <c r="AK21" s="922"/>
      <c r="AL21" s="919"/>
      <c r="AM21" s="919"/>
      <c r="AN21" s="919"/>
      <c r="AO21" s="919"/>
      <c r="AP21" s="919"/>
      <c r="AQ21" s="919"/>
      <c r="AR21" s="919"/>
      <c r="AS21" s="919"/>
      <c r="AT21" s="919"/>
      <c r="AU21" s="920"/>
      <c r="AV21" s="920"/>
      <c r="AW21" s="920"/>
      <c r="AX21" s="920"/>
      <c r="AY21" s="921"/>
      <c r="AZ21" s="56"/>
      <c r="BA21" s="56"/>
      <c r="BB21" s="56"/>
      <c r="BC21" s="56"/>
      <c r="BD21" s="56"/>
      <c r="BE21" s="67"/>
      <c r="BF21" s="67"/>
      <c r="BG21" s="67"/>
      <c r="BH21" s="67"/>
      <c r="BI21" s="67"/>
      <c r="BJ21" s="67"/>
      <c r="BK21" s="67"/>
      <c r="BL21" s="67"/>
      <c r="BM21" s="67"/>
      <c r="BN21" s="67"/>
      <c r="BO21" s="67"/>
      <c r="BP21" s="67"/>
      <c r="BQ21" s="52">
        <v>15</v>
      </c>
      <c r="BR21" s="72"/>
      <c r="BS21" s="674"/>
      <c r="BT21" s="675"/>
      <c r="BU21" s="675"/>
      <c r="BV21" s="675"/>
      <c r="BW21" s="675"/>
      <c r="BX21" s="675"/>
      <c r="BY21" s="675"/>
      <c r="BZ21" s="675"/>
      <c r="CA21" s="675"/>
      <c r="CB21" s="675"/>
      <c r="CC21" s="675"/>
      <c r="CD21" s="675"/>
      <c r="CE21" s="675"/>
      <c r="CF21" s="675"/>
      <c r="CG21" s="676"/>
      <c r="CH21" s="677"/>
      <c r="CI21" s="678"/>
      <c r="CJ21" s="678"/>
      <c r="CK21" s="678"/>
      <c r="CL21" s="679"/>
      <c r="CM21" s="677"/>
      <c r="CN21" s="678"/>
      <c r="CO21" s="678"/>
      <c r="CP21" s="678"/>
      <c r="CQ21" s="679"/>
      <c r="CR21" s="677"/>
      <c r="CS21" s="678"/>
      <c r="CT21" s="678"/>
      <c r="CU21" s="678"/>
      <c r="CV21" s="679"/>
      <c r="CW21" s="677"/>
      <c r="CX21" s="678"/>
      <c r="CY21" s="678"/>
      <c r="CZ21" s="678"/>
      <c r="DA21" s="679"/>
      <c r="DB21" s="677"/>
      <c r="DC21" s="678"/>
      <c r="DD21" s="678"/>
      <c r="DE21" s="678"/>
      <c r="DF21" s="679"/>
      <c r="DG21" s="677"/>
      <c r="DH21" s="678"/>
      <c r="DI21" s="678"/>
      <c r="DJ21" s="678"/>
      <c r="DK21" s="679"/>
      <c r="DL21" s="677"/>
      <c r="DM21" s="678"/>
      <c r="DN21" s="678"/>
      <c r="DO21" s="678"/>
      <c r="DP21" s="679"/>
      <c r="DQ21" s="677"/>
      <c r="DR21" s="678"/>
      <c r="DS21" s="678"/>
      <c r="DT21" s="678"/>
      <c r="DU21" s="679"/>
      <c r="DV21" s="674"/>
      <c r="DW21" s="675"/>
      <c r="DX21" s="675"/>
      <c r="DY21" s="675"/>
      <c r="DZ21" s="680"/>
      <c r="EA21" s="67"/>
    </row>
    <row r="22" spans="1:131" s="47" customFormat="1" ht="26.25" customHeight="1" x14ac:dyDescent="0.15">
      <c r="A22" s="52">
        <v>16</v>
      </c>
      <c r="B22" s="674"/>
      <c r="C22" s="675"/>
      <c r="D22" s="675"/>
      <c r="E22" s="675"/>
      <c r="F22" s="675"/>
      <c r="G22" s="675"/>
      <c r="H22" s="675"/>
      <c r="I22" s="675"/>
      <c r="J22" s="675"/>
      <c r="K22" s="675"/>
      <c r="L22" s="675"/>
      <c r="M22" s="675"/>
      <c r="N22" s="675"/>
      <c r="O22" s="675"/>
      <c r="P22" s="676"/>
      <c r="Q22" s="962"/>
      <c r="R22" s="963"/>
      <c r="S22" s="963"/>
      <c r="T22" s="963"/>
      <c r="U22" s="963"/>
      <c r="V22" s="963"/>
      <c r="W22" s="963"/>
      <c r="X22" s="963"/>
      <c r="Y22" s="963"/>
      <c r="Z22" s="963"/>
      <c r="AA22" s="963"/>
      <c r="AB22" s="963"/>
      <c r="AC22" s="963"/>
      <c r="AD22" s="963"/>
      <c r="AE22" s="964"/>
      <c r="AF22" s="941"/>
      <c r="AG22" s="678"/>
      <c r="AH22" s="678"/>
      <c r="AI22" s="678"/>
      <c r="AJ22" s="942"/>
      <c r="AK22" s="965"/>
      <c r="AL22" s="963"/>
      <c r="AM22" s="963"/>
      <c r="AN22" s="963"/>
      <c r="AO22" s="963"/>
      <c r="AP22" s="963"/>
      <c r="AQ22" s="963"/>
      <c r="AR22" s="963"/>
      <c r="AS22" s="963"/>
      <c r="AT22" s="963"/>
      <c r="AU22" s="966"/>
      <c r="AV22" s="966"/>
      <c r="AW22" s="966"/>
      <c r="AX22" s="966"/>
      <c r="AY22" s="967"/>
      <c r="AZ22" s="946" t="s">
        <v>452</v>
      </c>
      <c r="BA22" s="946"/>
      <c r="BB22" s="946"/>
      <c r="BC22" s="946"/>
      <c r="BD22" s="947"/>
      <c r="BE22" s="67"/>
      <c r="BF22" s="67"/>
      <c r="BG22" s="67"/>
      <c r="BH22" s="67"/>
      <c r="BI22" s="67"/>
      <c r="BJ22" s="67"/>
      <c r="BK22" s="67"/>
      <c r="BL22" s="67"/>
      <c r="BM22" s="67"/>
      <c r="BN22" s="67"/>
      <c r="BO22" s="67"/>
      <c r="BP22" s="67"/>
      <c r="BQ22" s="52">
        <v>16</v>
      </c>
      <c r="BR22" s="72"/>
      <c r="BS22" s="674"/>
      <c r="BT22" s="675"/>
      <c r="BU22" s="675"/>
      <c r="BV22" s="675"/>
      <c r="BW22" s="675"/>
      <c r="BX22" s="675"/>
      <c r="BY22" s="675"/>
      <c r="BZ22" s="675"/>
      <c r="CA22" s="675"/>
      <c r="CB22" s="675"/>
      <c r="CC22" s="675"/>
      <c r="CD22" s="675"/>
      <c r="CE22" s="675"/>
      <c r="CF22" s="675"/>
      <c r="CG22" s="676"/>
      <c r="CH22" s="677"/>
      <c r="CI22" s="678"/>
      <c r="CJ22" s="678"/>
      <c r="CK22" s="678"/>
      <c r="CL22" s="679"/>
      <c r="CM22" s="677"/>
      <c r="CN22" s="678"/>
      <c r="CO22" s="678"/>
      <c r="CP22" s="678"/>
      <c r="CQ22" s="679"/>
      <c r="CR22" s="677"/>
      <c r="CS22" s="678"/>
      <c r="CT22" s="678"/>
      <c r="CU22" s="678"/>
      <c r="CV22" s="679"/>
      <c r="CW22" s="677"/>
      <c r="CX22" s="678"/>
      <c r="CY22" s="678"/>
      <c r="CZ22" s="678"/>
      <c r="DA22" s="679"/>
      <c r="DB22" s="677"/>
      <c r="DC22" s="678"/>
      <c r="DD22" s="678"/>
      <c r="DE22" s="678"/>
      <c r="DF22" s="679"/>
      <c r="DG22" s="677"/>
      <c r="DH22" s="678"/>
      <c r="DI22" s="678"/>
      <c r="DJ22" s="678"/>
      <c r="DK22" s="679"/>
      <c r="DL22" s="677"/>
      <c r="DM22" s="678"/>
      <c r="DN22" s="678"/>
      <c r="DO22" s="678"/>
      <c r="DP22" s="679"/>
      <c r="DQ22" s="677"/>
      <c r="DR22" s="678"/>
      <c r="DS22" s="678"/>
      <c r="DT22" s="678"/>
      <c r="DU22" s="679"/>
      <c r="DV22" s="674"/>
      <c r="DW22" s="675"/>
      <c r="DX22" s="675"/>
      <c r="DY22" s="675"/>
      <c r="DZ22" s="680"/>
      <c r="EA22" s="67"/>
    </row>
    <row r="23" spans="1:131" s="47" customFormat="1" ht="26.25" customHeight="1" x14ac:dyDescent="0.15">
      <c r="A23" s="53" t="s">
        <v>246</v>
      </c>
      <c r="B23" s="896" t="s">
        <v>296</v>
      </c>
      <c r="C23" s="897"/>
      <c r="D23" s="897"/>
      <c r="E23" s="897"/>
      <c r="F23" s="897"/>
      <c r="G23" s="897"/>
      <c r="H23" s="897"/>
      <c r="I23" s="897"/>
      <c r="J23" s="897"/>
      <c r="K23" s="897"/>
      <c r="L23" s="897"/>
      <c r="M23" s="897"/>
      <c r="N23" s="897"/>
      <c r="O23" s="897"/>
      <c r="P23" s="898"/>
      <c r="Q23" s="960">
        <v>8668</v>
      </c>
      <c r="R23" s="908"/>
      <c r="S23" s="908"/>
      <c r="T23" s="908"/>
      <c r="U23" s="908"/>
      <c r="V23" s="908">
        <v>8252</v>
      </c>
      <c r="W23" s="908"/>
      <c r="X23" s="908"/>
      <c r="Y23" s="908"/>
      <c r="Z23" s="908"/>
      <c r="AA23" s="908">
        <v>416</v>
      </c>
      <c r="AB23" s="908"/>
      <c r="AC23" s="908"/>
      <c r="AD23" s="908"/>
      <c r="AE23" s="961"/>
      <c r="AF23" s="932">
        <v>388</v>
      </c>
      <c r="AG23" s="908"/>
      <c r="AH23" s="908"/>
      <c r="AI23" s="908"/>
      <c r="AJ23" s="933"/>
      <c r="AK23" s="934"/>
      <c r="AL23" s="907"/>
      <c r="AM23" s="907"/>
      <c r="AN23" s="907"/>
      <c r="AO23" s="907"/>
      <c r="AP23" s="908">
        <v>3046</v>
      </c>
      <c r="AQ23" s="908"/>
      <c r="AR23" s="908"/>
      <c r="AS23" s="908"/>
      <c r="AT23" s="908"/>
      <c r="AU23" s="909"/>
      <c r="AV23" s="909"/>
      <c r="AW23" s="909"/>
      <c r="AX23" s="909"/>
      <c r="AY23" s="910"/>
      <c r="AZ23" s="936" t="s">
        <v>200</v>
      </c>
      <c r="BA23" s="903"/>
      <c r="BB23" s="903"/>
      <c r="BC23" s="903"/>
      <c r="BD23" s="937"/>
      <c r="BE23" s="67"/>
      <c r="BF23" s="67"/>
      <c r="BG23" s="67"/>
      <c r="BH23" s="67"/>
      <c r="BI23" s="67"/>
      <c r="BJ23" s="67"/>
      <c r="BK23" s="67"/>
      <c r="BL23" s="67"/>
      <c r="BM23" s="67"/>
      <c r="BN23" s="67"/>
      <c r="BO23" s="67"/>
      <c r="BP23" s="67"/>
      <c r="BQ23" s="52">
        <v>17</v>
      </c>
      <c r="BR23" s="72"/>
      <c r="BS23" s="674"/>
      <c r="BT23" s="675"/>
      <c r="BU23" s="675"/>
      <c r="BV23" s="675"/>
      <c r="BW23" s="675"/>
      <c r="BX23" s="675"/>
      <c r="BY23" s="675"/>
      <c r="BZ23" s="675"/>
      <c r="CA23" s="675"/>
      <c r="CB23" s="675"/>
      <c r="CC23" s="675"/>
      <c r="CD23" s="675"/>
      <c r="CE23" s="675"/>
      <c r="CF23" s="675"/>
      <c r="CG23" s="676"/>
      <c r="CH23" s="677"/>
      <c r="CI23" s="678"/>
      <c r="CJ23" s="678"/>
      <c r="CK23" s="678"/>
      <c r="CL23" s="679"/>
      <c r="CM23" s="677"/>
      <c r="CN23" s="678"/>
      <c r="CO23" s="678"/>
      <c r="CP23" s="678"/>
      <c r="CQ23" s="679"/>
      <c r="CR23" s="677"/>
      <c r="CS23" s="678"/>
      <c r="CT23" s="678"/>
      <c r="CU23" s="678"/>
      <c r="CV23" s="679"/>
      <c r="CW23" s="677"/>
      <c r="CX23" s="678"/>
      <c r="CY23" s="678"/>
      <c r="CZ23" s="678"/>
      <c r="DA23" s="679"/>
      <c r="DB23" s="677"/>
      <c r="DC23" s="678"/>
      <c r="DD23" s="678"/>
      <c r="DE23" s="678"/>
      <c r="DF23" s="679"/>
      <c r="DG23" s="677"/>
      <c r="DH23" s="678"/>
      <c r="DI23" s="678"/>
      <c r="DJ23" s="678"/>
      <c r="DK23" s="679"/>
      <c r="DL23" s="677"/>
      <c r="DM23" s="678"/>
      <c r="DN23" s="678"/>
      <c r="DO23" s="678"/>
      <c r="DP23" s="679"/>
      <c r="DQ23" s="677"/>
      <c r="DR23" s="678"/>
      <c r="DS23" s="678"/>
      <c r="DT23" s="678"/>
      <c r="DU23" s="679"/>
      <c r="DV23" s="674"/>
      <c r="DW23" s="675"/>
      <c r="DX23" s="675"/>
      <c r="DY23" s="675"/>
      <c r="DZ23" s="680"/>
      <c r="EA23" s="67"/>
    </row>
    <row r="24" spans="1:131" s="47" customFormat="1" ht="26.25" customHeight="1" x14ac:dyDescent="0.15">
      <c r="A24" s="958" t="s">
        <v>381</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674"/>
      <c r="BT24" s="675"/>
      <c r="BU24" s="675"/>
      <c r="BV24" s="675"/>
      <c r="BW24" s="675"/>
      <c r="BX24" s="675"/>
      <c r="BY24" s="675"/>
      <c r="BZ24" s="675"/>
      <c r="CA24" s="675"/>
      <c r="CB24" s="675"/>
      <c r="CC24" s="675"/>
      <c r="CD24" s="675"/>
      <c r="CE24" s="675"/>
      <c r="CF24" s="675"/>
      <c r="CG24" s="676"/>
      <c r="CH24" s="677"/>
      <c r="CI24" s="678"/>
      <c r="CJ24" s="678"/>
      <c r="CK24" s="678"/>
      <c r="CL24" s="679"/>
      <c r="CM24" s="677"/>
      <c r="CN24" s="678"/>
      <c r="CO24" s="678"/>
      <c r="CP24" s="678"/>
      <c r="CQ24" s="679"/>
      <c r="CR24" s="677"/>
      <c r="CS24" s="678"/>
      <c r="CT24" s="678"/>
      <c r="CU24" s="678"/>
      <c r="CV24" s="679"/>
      <c r="CW24" s="677"/>
      <c r="CX24" s="678"/>
      <c r="CY24" s="678"/>
      <c r="CZ24" s="678"/>
      <c r="DA24" s="679"/>
      <c r="DB24" s="677"/>
      <c r="DC24" s="678"/>
      <c r="DD24" s="678"/>
      <c r="DE24" s="678"/>
      <c r="DF24" s="679"/>
      <c r="DG24" s="677"/>
      <c r="DH24" s="678"/>
      <c r="DI24" s="678"/>
      <c r="DJ24" s="678"/>
      <c r="DK24" s="679"/>
      <c r="DL24" s="677"/>
      <c r="DM24" s="678"/>
      <c r="DN24" s="678"/>
      <c r="DO24" s="678"/>
      <c r="DP24" s="679"/>
      <c r="DQ24" s="677"/>
      <c r="DR24" s="678"/>
      <c r="DS24" s="678"/>
      <c r="DT24" s="678"/>
      <c r="DU24" s="679"/>
      <c r="DV24" s="674"/>
      <c r="DW24" s="675"/>
      <c r="DX24" s="675"/>
      <c r="DY24" s="675"/>
      <c r="DZ24" s="680"/>
      <c r="EA24" s="67"/>
    </row>
    <row r="25" spans="1:131" ht="26.25" customHeight="1" x14ac:dyDescent="0.15">
      <c r="A25" s="959" t="s">
        <v>413</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674"/>
      <c r="BT25" s="675"/>
      <c r="BU25" s="675"/>
      <c r="BV25" s="675"/>
      <c r="BW25" s="675"/>
      <c r="BX25" s="675"/>
      <c r="BY25" s="675"/>
      <c r="BZ25" s="675"/>
      <c r="CA25" s="675"/>
      <c r="CB25" s="675"/>
      <c r="CC25" s="675"/>
      <c r="CD25" s="675"/>
      <c r="CE25" s="675"/>
      <c r="CF25" s="675"/>
      <c r="CG25" s="676"/>
      <c r="CH25" s="677"/>
      <c r="CI25" s="678"/>
      <c r="CJ25" s="678"/>
      <c r="CK25" s="678"/>
      <c r="CL25" s="679"/>
      <c r="CM25" s="677"/>
      <c r="CN25" s="678"/>
      <c r="CO25" s="678"/>
      <c r="CP25" s="678"/>
      <c r="CQ25" s="679"/>
      <c r="CR25" s="677"/>
      <c r="CS25" s="678"/>
      <c r="CT25" s="678"/>
      <c r="CU25" s="678"/>
      <c r="CV25" s="679"/>
      <c r="CW25" s="677"/>
      <c r="CX25" s="678"/>
      <c r="CY25" s="678"/>
      <c r="CZ25" s="678"/>
      <c r="DA25" s="679"/>
      <c r="DB25" s="677"/>
      <c r="DC25" s="678"/>
      <c r="DD25" s="678"/>
      <c r="DE25" s="678"/>
      <c r="DF25" s="679"/>
      <c r="DG25" s="677"/>
      <c r="DH25" s="678"/>
      <c r="DI25" s="678"/>
      <c r="DJ25" s="678"/>
      <c r="DK25" s="679"/>
      <c r="DL25" s="677"/>
      <c r="DM25" s="678"/>
      <c r="DN25" s="678"/>
      <c r="DO25" s="678"/>
      <c r="DP25" s="679"/>
      <c r="DQ25" s="677"/>
      <c r="DR25" s="678"/>
      <c r="DS25" s="678"/>
      <c r="DT25" s="678"/>
      <c r="DU25" s="679"/>
      <c r="DV25" s="674"/>
      <c r="DW25" s="675"/>
      <c r="DX25" s="675"/>
      <c r="DY25" s="675"/>
      <c r="DZ25" s="680"/>
      <c r="EA25" s="48"/>
    </row>
    <row r="26" spans="1:131" ht="26.25" customHeight="1" x14ac:dyDescent="0.15">
      <c r="A26" s="657" t="s">
        <v>434</v>
      </c>
      <c r="B26" s="658"/>
      <c r="C26" s="658"/>
      <c r="D26" s="658"/>
      <c r="E26" s="658"/>
      <c r="F26" s="658"/>
      <c r="G26" s="658"/>
      <c r="H26" s="658"/>
      <c r="I26" s="658"/>
      <c r="J26" s="658"/>
      <c r="K26" s="658"/>
      <c r="L26" s="658"/>
      <c r="M26" s="658"/>
      <c r="N26" s="658"/>
      <c r="O26" s="658"/>
      <c r="P26" s="659"/>
      <c r="Q26" s="649" t="s">
        <v>454</v>
      </c>
      <c r="R26" s="650"/>
      <c r="S26" s="650"/>
      <c r="T26" s="650"/>
      <c r="U26" s="651"/>
      <c r="V26" s="649" t="s">
        <v>455</v>
      </c>
      <c r="W26" s="650"/>
      <c r="X26" s="650"/>
      <c r="Y26" s="650"/>
      <c r="Z26" s="651"/>
      <c r="AA26" s="649" t="s">
        <v>456</v>
      </c>
      <c r="AB26" s="650"/>
      <c r="AC26" s="650"/>
      <c r="AD26" s="650"/>
      <c r="AE26" s="650"/>
      <c r="AF26" s="663" t="s">
        <v>241</v>
      </c>
      <c r="AG26" s="664"/>
      <c r="AH26" s="664"/>
      <c r="AI26" s="664"/>
      <c r="AJ26" s="665"/>
      <c r="AK26" s="650" t="s">
        <v>385</v>
      </c>
      <c r="AL26" s="650"/>
      <c r="AM26" s="650"/>
      <c r="AN26" s="650"/>
      <c r="AO26" s="651"/>
      <c r="AP26" s="649" t="s">
        <v>352</v>
      </c>
      <c r="AQ26" s="650"/>
      <c r="AR26" s="650"/>
      <c r="AS26" s="650"/>
      <c r="AT26" s="651"/>
      <c r="AU26" s="649" t="s">
        <v>457</v>
      </c>
      <c r="AV26" s="650"/>
      <c r="AW26" s="650"/>
      <c r="AX26" s="650"/>
      <c r="AY26" s="651"/>
      <c r="AZ26" s="649" t="s">
        <v>458</v>
      </c>
      <c r="BA26" s="650"/>
      <c r="BB26" s="650"/>
      <c r="BC26" s="650"/>
      <c r="BD26" s="651"/>
      <c r="BE26" s="649" t="s">
        <v>442</v>
      </c>
      <c r="BF26" s="650"/>
      <c r="BG26" s="650"/>
      <c r="BH26" s="650"/>
      <c r="BI26" s="655"/>
      <c r="BJ26" s="56"/>
      <c r="BK26" s="56"/>
      <c r="BL26" s="56"/>
      <c r="BM26" s="56"/>
      <c r="BN26" s="56"/>
      <c r="BO26" s="55"/>
      <c r="BP26" s="55"/>
      <c r="BQ26" s="52">
        <v>20</v>
      </c>
      <c r="BR26" s="72"/>
      <c r="BS26" s="674"/>
      <c r="BT26" s="675"/>
      <c r="BU26" s="675"/>
      <c r="BV26" s="675"/>
      <c r="BW26" s="675"/>
      <c r="BX26" s="675"/>
      <c r="BY26" s="675"/>
      <c r="BZ26" s="675"/>
      <c r="CA26" s="675"/>
      <c r="CB26" s="675"/>
      <c r="CC26" s="675"/>
      <c r="CD26" s="675"/>
      <c r="CE26" s="675"/>
      <c r="CF26" s="675"/>
      <c r="CG26" s="676"/>
      <c r="CH26" s="677"/>
      <c r="CI26" s="678"/>
      <c r="CJ26" s="678"/>
      <c r="CK26" s="678"/>
      <c r="CL26" s="679"/>
      <c r="CM26" s="677"/>
      <c r="CN26" s="678"/>
      <c r="CO26" s="678"/>
      <c r="CP26" s="678"/>
      <c r="CQ26" s="679"/>
      <c r="CR26" s="677"/>
      <c r="CS26" s="678"/>
      <c r="CT26" s="678"/>
      <c r="CU26" s="678"/>
      <c r="CV26" s="679"/>
      <c r="CW26" s="677"/>
      <c r="CX26" s="678"/>
      <c r="CY26" s="678"/>
      <c r="CZ26" s="678"/>
      <c r="DA26" s="679"/>
      <c r="DB26" s="677"/>
      <c r="DC26" s="678"/>
      <c r="DD26" s="678"/>
      <c r="DE26" s="678"/>
      <c r="DF26" s="679"/>
      <c r="DG26" s="677"/>
      <c r="DH26" s="678"/>
      <c r="DI26" s="678"/>
      <c r="DJ26" s="678"/>
      <c r="DK26" s="679"/>
      <c r="DL26" s="677"/>
      <c r="DM26" s="678"/>
      <c r="DN26" s="678"/>
      <c r="DO26" s="678"/>
      <c r="DP26" s="679"/>
      <c r="DQ26" s="677"/>
      <c r="DR26" s="678"/>
      <c r="DS26" s="678"/>
      <c r="DT26" s="678"/>
      <c r="DU26" s="679"/>
      <c r="DV26" s="674"/>
      <c r="DW26" s="675"/>
      <c r="DX26" s="675"/>
      <c r="DY26" s="675"/>
      <c r="DZ26" s="68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674"/>
      <c r="BT27" s="675"/>
      <c r="BU27" s="675"/>
      <c r="BV27" s="675"/>
      <c r="BW27" s="675"/>
      <c r="BX27" s="675"/>
      <c r="BY27" s="675"/>
      <c r="BZ27" s="675"/>
      <c r="CA27" s="675"/>
      <c r="CB27" s="675"/>
      <c r="CC27" s="675"/>
      <c r="CD27" s="675"/>
      <c r="CE27" s="675"/>
      <c r="CF27" s="675"/>
      <c r="CG27" s="676"/>
      <c r="CH27" s="677"/>
      <c r="CI27" s="678"/>
      <c r="CJ27" s="678"/>
      <c r="CK27" s="678"/>
      <c r="CL27" s="679"/>
      <c r="CM27" s="677"/>
      <c r="CN27" s="678"/>
      <c r="CO27" s="678"/>
      <c r="CP27" s="678"/>
      <c r="CQ27" s="679"/>
      <c r="CR27" s="677"/>
      <c r="CS27" s="678"/>
      <c r="CT27" s="678"/>
      <c r="CU27" s="678"/>
      <c r="CV27" s="679"/>
      <c r="CW27" s="677"/>
      <c r="CX27" s="678"/>
      <c r="CY27" s="678"/>
      <c r="CZ27" s="678"/>
      <c r="DA27" s="679"/>
      <c r="DB27" s="677"/>
      <c r="DC27" s="678"/>
      <c r="DD27" s="678"/>
      <c r="DE27" s="678"/>
      <c r="DF27" s="679"/>
      <c r="DG27" s="677"/>
      <c r="DH27" s="678"/>
      <c r="DI27" s="678"/>
      <c r="DJ27" s="678"/>
      <c r="DK27" s="679"/>
      <c r="DL27" s="677"/>
      <c r="DM27" s="678"/>
      <c r="DN27" s="678"/>
      <c r="DO27" s="678"/>
      <c r="DP27" s="679"/>
      <c r="DQ27" s="677"/>
      <c r="DR27" s="678"/>
      <c r="DS27" s="678"/>
      <c r="DT27" s="678"/>
      <c r="DU27" s="679"/>
      <c r="DV27" s="674"/>
      <c r="DW27" s="675"/>
      <c r="DX27" s="675"/>
      <c r="DY27" s="675"/>
      <c r="DZ27" s="680"/>
      <c r="EA27" s="48"/>
    </row>
    <row r="28" spans="1:131" ht="26.25" customHeight="1" x14ac:dyDescent="0.15">
      <c r="A28" s="54">
        <v>1</v>
      </c>
      <c r="B28" s="924" t="s">
        <v>459</v>
      </c>
      <c r="C28" s="925"/>
      <c r="D28" s="925"/>
      <c r="E28" s="925"/>
      <c r="F28" s="925"/>
      <c r="G28" s="925"/>
      <c r="H28" s="925"/>
      <c r="I28" s="925"/>
      <c r="J28" s="925"/>
      <c r="K28" s="925"/>
      <c r="L28" s="925"/>
      <c r="M28" s="925"/>
      <c r="N28" s="925"/>
      <c r="O28" s="925"/>
      <c r="P28" s="926"/>
      <c r="Q28" s="949">
        <v>1822</v>
      </c>
      <c r="R28" s="950"/>
      <c r="S28" s="950"/>
      <c r="T28" s="950"/>
      <c r="U28" s="950"/>
      <c r="V28" s="950">
        <v>1803</v>
      </c>
      <c r="W28" s="950"/>
      <c r="X28" s="950"/>
      <c r="Y28" s="950"/>
      <c r="Z28" s="950"/>
      <c r="AA28" s="950">
        <v>19</v>
      </c>
      <c r="AB28" s="950"/>
      <c r="AC28" s="950"/>
      <c r="AD28" s="950"/>
      <c r="AE28" s="951"/>
      <c r="AF28" s="952">
        <v>19</v>
      </c>
      <c r="AG28" s="950"/>
      <c r="AH28" s="950"/>
      <c r="AI28" s="950"/>
      <c r="AJ28" s="953"/>
      <c r="AK28" s="954">
        <v>163</v>
      </c>
      <c r="AL28" s="950"/>
      <c r="AM28" s="950"/>
      <c r="AN28" s="950"/>
      <c r="AO28" s="950"/>
      <c r="AP28" s="950" t="s">
        <v>200</v>
      </c>
      <c r="AQ28" s="950"/>
      <c r="AR28" s="950"/>
      <c r="AS28" s="950"/>
      <c r="AT28" s="950"/>
      <c r="AU28" s="950" t="s">
        <v>200</v>
      </c>
      <c r="AV28" s="950"/>
      <c r="AW28" s="950"/>
      <c r="AX28" s="950"/>
      <c r="AY28" s="950"/>
      <c r="AZ28" s="955" t="s">
        <v>200</v>
      </c>
      <c r="BA28" s="955"/>
      <c r="BB28" s="955"/>
      <c r="BC28" s="955"/>
      <c r="BD28" s="955"/>
      <c r="BE28" s="956"/>
      <c r="BF28" s="956"/>
      <c r="BG28" s="956"/>
      <c r="BH28" s="956"/>
      <c r="BI28" s="957"/>
      <c r="BJ28" s="56"/>
      <c r="BK28" s="56"/>
      <c r="BL28" s="56"/>
      <c r="BM28" s="56"/>
      <c r="BN28" s="56"/>
      <c r="BO28" s="55"/>
      <c r="BP28" s="55"/>
      <c r="BQ28" s="52">
        <v>22</v>
      </c>
      <c r="BR28" s="72"/>
      <c r="BS28" s="674"/>
      <c r="BT28" s="675"/>
      <c r="BU28" s="675"/>
      <c r="BV28" s="675"/>
      <c r="BW28" s="675"/>
      <c r="BX28" s="675"/>
      <c r="BY28" s="675"/>
      <c r="BZ28" s="675"/>
      <c r="CA28" s="675"/>
      <c r="CB28" s="675"/>
      <c r="CC28" s="675"/>
      <c r="CD28" s="675"/>
      <c r="CE28" s="675"/>
      <c r="CF28" s="675"/>
      <c r="CG28" s="676"/>
      <c r="CH28" s="677"/>
      <c r="CI28" s="678"/>
      <c r="CJ28" s="678"/>
      <c r="CK28" s="678"/>
      <c r="CL28" s="679"/>
      <c r="CM28" s="677"/>
      <c r="CN28" s="678"/>
      <c r="CO28" s="678"/>
      <c r="CP28" s="678"/>
      <c r="CQ28" s="679"/>
      <c r="CR28" s="677"/>
      <c r="CS28" s="678"/>
      <c r="CT28" s="678"/>
      <c r="CU28" s="678"/>
      <c r="CV28" s="679"/>
      <c r="CW28" s="677"/>
      <c r="CX28" s="678"/>
      <c r="CY28" s="678"/>
      <c r="CZ28" s="678"/>
      <c r="DA28" s="679"/>
      <c r="DB28" s="677"/>
      <c r="DC28" s="678"/>
      <c r="DD28" s="678"/>
      <c r="DE28" s="678"/>
      <c r="DF28" s="679"/>
      <c r="DG28" s="677"/>
      <c r="DH28" s="678"/>
      <c r="DI28" s="678"/>
      <c r="DJ28" s="678"/>
      <c r="DK28" s="679"/>
      <c r="DL28" s="677"/>
      <c r="DM28" s="678"/>
      <c r="DN28" s="678"/>
      <c r="DO28" s="678"/>
      <c r="DP28" s="679"/>
      <c r="DQ28" s="677"/>
      <c r="DR28" s="678"/>
      <c r="DS28" s="678"/>
      <c r="DT28" s="678"/>
      <c r="DU28" s="679"/>
      <c r="DV28" s="674"/>
      <c r="DW28" s="675"/>
      <c r="DX28" s="675"/>
      <c r="DY28" s="675"/>
      <c r="DZ28" s="680"/>
      <c r="EA28" s="48"/>
    </row>
    <row r="29" spans="1:131" ht="26.25" customHeight="1" x14ac:dyDescent="0.15">
      <c r="A29" s="54">
        <v>2</v>
      </c>
      <c r="B29" s="674" t="s">
        <v>206</v>
      </c>
      <c r="C29" s="675"/>
      <c r="D29" s="675"/>
      <c r="E29" s="675"/>
      <c r="F29" s="675"/>
      <c r="G29" s="675"/>
      <c r="H29" s="675"/>
      <c r="I29" s="675"/>
      <c r="J29" s="675"/>
      <c r="K29" s="675"/>
      <c r="L29" s="675"/>
      <c r="M29" s="675"/>
      <c r="N29" s="675"/>
      <c r="O29" s="675"/>
      <c r="P29" s="676"/>
      <c r="Q29" s="918">
        <v>1607</v>
      </c>
      <c r="R29" s="919"/>
      <c r="S29" s="919"/>
      <c r="T29" s="919"/>
      <c r="U29" s="919"/>
      <c r="V29" s="919">
        <v>1530</v>
      </c>
      <c r="W29" s="919"/>
      <c r="X29" s="919"/>
      <c r="Y29" s="919"/>
      <c r="Z29" s="919"/>
      <c r="AA29" s="919">
        <v>78</v>
      </c>
      <c r="AB29" s="919"/>
      <c r="AC29" s="919"/>
      <c r="AD29" s="919"/>
      <c r="AE29" s="923"/>
      <c r="AF29" s="941">
        <v>78</v>
      </c>
      <c r="AG29" s="678"/>
      <c r="AH29" s="678"/>
      <c r="AI29" s="678"/>
      <c r="AJ29" s="942"/>
      <c r="AK29" s="922">
        <v>281</v>
      </c>
      <c r="AL29" s="919"/>
      <c r="AM29" s="919"/>
      <c r="AN29" s="919"/>
      <c r="AO29" s="919"/>
      <c r="AP29" s="919" t="s">
        <v>200</v>
      </c>
      <c r="AQ29" s="919"/>
      <c r="AR29" s="919"/>
      <c r="AS29" s="919"/>
      <c r="AT29" s="919"/>
      <c r="AU29" s="919" t="s">
        <v>200</v>
      </c>
      <c r="AV29" s="919"/>
      <c r="AW29" s="919"/>
      <c r="AX29" s="919"/>
      <c r="AY29" s="919"/>
      <c r="AZ29" s="948" t="s">
        <v>200</v>
      </c>
      <c r="BA29" s="948"/>
      <c r="BB29" s="948"/>
      <c r="BC29" s="948"/>
      <c r="BD29" s="948"/>
      <c r="BE29" s="920"/>
      <c r="BF29" s="920"/>
      <c r="BG29" s="920"/>
      <c r="BH29" s="920"/>
      <c r="BI29" s="921"/>
      <c r="BJ29" s="56"/>
      <c r="BK29" s="56"/>
      <c r="BL29" s="56"/>
      <c r="BM29" s="56"/>
      <c r="BN29" s="56"/>
      <c r="BO29" s="55"/>
      <c r="BP29" s="55"/>
      <c r="BQ29" s="52">
        <v>23</v>
      </c>
      <c r="BR29" s="72"/>
      <c r="BS29" s="674"/>
      <c r="BT29" s="675"/>
      <c r="BU29" s="675"/>
      <c r="BV29" s="675"/>
      <c r="BW29" s="675"/>
      <c r="BX29" s="675"/>
      <c r="BY29" s="675"/>
      <c r="BZ29" s="675"/>
      <c r="CA29" s="675"/>
      <c r="CB29" s="675"/>
      <c r="CC29" s="675"/>
      <c r="CD29" s="675"/>
      <c r="CE29" s="675"/>
      <c r="CF29" s="675"/>
      <c r="CG29" s="676"/>
      <c r="CH29" s="677"/>
      <c r="CI29" s="678"/>
      <c r="CJ29" s="678"/>
      <c r="CK29" s="678"/>
      <c r="CL29" s="679"/>
      <c r="CM29" s="677"/>
      <c r="CN29" s="678"/>
      <c r="CO29" s="678"/>
      <c r="CP29" s="678"/>
      <c r="CQ29" s="679"/>
      <c r="CR29" s="677"/>
      <c r="CS29" s="678"/>
      <c r="CT29" s="678"/>
      <c r="CU29" s="678"/>
      <c r="CV29" s="679"/>
      <c r="CW29" s="677"/>
      <c r="CX29" s="678"/>
      <c r="CY29" s="678"/>
      <c r="CZ29" s="678"/>
      <c r="DA29" s="679"/>
      <c r="DB29" s="677"/>
      <c r="DC29" s="678"/>
      <c r="DD29" s="678"/>
      <c r="DE29" s="678"/>
      <c r="DF29" s="679"/>
      <c r="DG29" s="677"/>
      <c r="DH29" s="678"/>
      <c r="DI29" s="678"/>
      <c r="DJ29" s="678"/>
      <c r="DK29" s="679"/>
      <c r="DL29" s="677"/>
      <c r="DM29" s="678"/>
      <c r="DN29" s="678"/>
      <c r="DO29" s="678"/>
      <c r="DP29" s="679"/>
      <c r="DQ29" s="677"/>
      <c r="DR29" s="678"/>
      <c r="DS29" s="678"/>
      <c r="DT29" s="678"/>
      <c r="DU29" s="679"/>
      <c r="DV29" s="674"/>
      <c r="DW29" s="675"/>
      <c r="DX29" s="675"/>
      <c r="DY29" s="675"/>
      <c r="DZ29" s="680"/>
      <c r="EA29" s="48"/>
    </row>
    <row r="30" spans="1:131" ht="26.25" customHeight="1" x14ac:dyDescent="0.15">
      <c r="A30" s="54">
        <v>3</v>
      </c>
      <c r="B30" s="674" t="s">
        <v>225</v>
      </c>
      <c r="C30" s="675"/>
      <c r="D30" s="675"/>
      <c r="E30" s="675"/>
      <c r="F30" s="675"/>
      <c r="G30" s="675"/>
      <c r="H30" s="675"/>
      <c r="I30" s="675"/>
      <c r="J30" s="675"/>
      <c r="K30" s="675"/>
      <c r="L30" s="675"/>
      <c r="M30" s="675"/>
      <c r="N30" s="675"/>
      <c r="O30" s="675"/>
      <c r="P30" s="676"/>
      <c r="Q30" s="918">
        <v>355</v>
      </c>
      <c r="R30" s="919"/>
      <c r="S30" s="919"/>
      <c r="T30" s="919"/>
      <c r="U30" s="919"/>
      <c r="V30" s="919">
        <v>338</v>
      </c>
      <c r="W30" s="919"/>
      <c r="X30" s="919"/>
      <c r="Y30" s="919"/>
      <c r="Z30" s="919"/>
      <c r="AA30" s="919">
        <v>17</v>
      </c>
      <c r="AB30" s="919"/>
      <c r="AC30" s="919"/>
      <c r="AD30" s="919"/>
      <c r="AE30" s="923"/>
      <c r="AF30" s="941">
        <v>17</v>
      </c>
      <c r="AG30" s="678"/>
      <c r="AH30" s="678"/>
      <c r="AI30" s="678"/>
      <c r="AJ30" s="942"/>
      <c r="AK30" s="922">
        <v>65</v>
      </c>
      <c r="AL30" s="919"/>
      <c r="AM30" s="919"/>
      <c r="AN30" s="919"/>
      <c r="AO30" s="919"/>
      <c r="AP30" s="919" t="s">
        <v>200</v>
      </c>
      <c r="AQ30" s="919"/>
      <c r="AR30" s="919"/>
      <c r="AS30" s="919"/>
      <c r="AT30" s="919"/>
      <c r="AU30" s="919" t="s">
        <v>200</v>
      </c>
      <c r="AV30" s="919"/>
      <c r="AW30" s="919"/>
      <c r="AX30" s="919"/>
      <c r="AY30" s="919"/>
      <c r="AZ30" s="948" t="s">
        <v>200</v>
      </c>
      <c r="BA30" s="948"/>
      <c r="BB30" s="948"/>
      <c r="BC30" s="948"/>
      <c r="BD30" s="948"/>
      <c r="BE30" s="920"/>
      <c r="BF30" s="920"/>
      <c r="BG30" s="920"/>
      <c r="BH30" s="920"/>
      <c r="BI30" s="921"/>
      <c r="BJ30" s="56"/>
      <c r="BK30" s="56"/>
      <c r="BL30" s="56"/>
      <c r="BM30" s="56"/>
      <c r="BN30" s="56"/>
      <c r="BO30" s="55"/>
      <c r="BP30" s="55"/>
      <c r="BQ30" s="52">
        <v>24</v>
      </c>
      <c r="BR30" s="72"/>
      <c r="BS30" s="674"/>
      <c r="BT30" s="675"/>
      <c r="BU30" s="675"/>
      <c r="BV30" s="675"/>
      <c r="BW30" s="675"/>
      <c r="BX30" s="675"/>
      <c r="BY30" s="675"/>
      <c r="BZ30" s="675"/>
      <c r="CA30" s="675"/>
      <c r="CB30" s="675"/>
      <c r="CC30" s="675"/>
      <c r="CD30" s="675"/>
      <c r="CE30" s="675"/>
      <c r="CF30" s="675"/>
      <c r="CG30" s="676"/>
      <c r="CH30" s="677"/>
      <c r="CI30" s="678"/>
      <c r="CJ30" s="678"/>
      <c r="CK30" s="678"/>
      <c r="CL30" s="679"/>
      <c r="CM30" s="677"/>
      <c r="CN30" s="678"/>
      <c r="CO30" s="678"/>
      <c r="CP30" s="678"/>
      <c r="CQ30" s="679"/>
      <c r="CR30" s="677"/>
      <c r="CS30" s="678"/>
      <c r="CT30" s="678"/>
      <c r="CU30" s="678"/>
      <c r="CV30" s="679"/>
      <c r="CW30" s="677"/>
      <c r="CX30" s="678"/>
      <c r="CY30" s="678"/>
      <c r="CZ30" s="678"/>
      <c r="DA30" s="679"/>
      <c r="DB30" s="677"/>
      <c r="DC30" s="678"/>
      <c r="DD30" s="678"/>
      <c r="DE30" s="678"/>
      <c r="DF30" s="679"/>
      <c r="DG30" s="677"/>
      <c r="DH30" s="678"/>
      <c r="DI30" s="678"/>
      <c r="DJ30" s="678"/>
      <c r="DK30" s="679"/>
      <c r="DL30" s="677"/>
      <c r="DM30" s="678"/>
      <c r="DN30" s="678"/>
      <c r="DO30" s="678"/>
      <c r="DP30" s="679"/>
      <c r="DQ30" s="677"/>
      <c r="DR30" s="678"/>
      <c r="DS30" s="678"/>
      <c r="DT30" s="678"/>
      <c r="DU30" s="679"/>
      <c r="DV30" s="674"/>
      <c r="DW30" s="675"/>
      <c r="DX30" s="675"/>
      <c r="DY30" s="675"/>
      <c r="DZ30" s="680"/>
      <c r="EA30" s="48"/>
    </row>
    <row r="31" spans="1:131" ht="26.25" customHeight="1" x14ac:dyDescent="0.15">
      <c r="A31" s="54">
        <v>4</v>
      </c>
      <c r="B31" s="674" t="s">
        <v>460</v>
      </c>
      <c r="C31" s="675"/>
      <c r="D31" s="675"/>
      <c r="E31" s="675"/>
      <c r="F31" s="675"/>
      <c r="G31" s="675"/>
      <c r="H31" s="675"/>
      <c r="I31" s="675"/>
      <c r="J31" s="675"/>
      <c r="K31" s="675"/>
      <c r="L31" s="675"/>
      <c r="M31" s="675"/>
      <c r="N31" s="675"/>
      <c r="O31" s="675"/>
      <c r="P31" s="676"/>
      <c r="Q31" s="918">
        <v>16</v>
      </c>
      <c r="R31" s="919"/>
      <c r="S31" s="919"/>
      <c r="T31" s="919"/>
      <c r="U31" s="919"/>
      <c r="V31" s="919">
        <v>9</v>
      </c>
      <c r="W31" s="919"/>
      <c r="X31" s="919"/>
      <c r="Y31" s="919"/>
      <c r="Z31" s="919"/>
      <c r="AA31" s="919">
        <v>6</v>
      </c>
      <c r="AB31" s="919"/>
      <c r="AC31" s="919"/>
      <c r="AD31" s="919"/>
      <c r="AE31" s="923"/>
      <c r="AF31" s="941">
        <v>6</v>
      </c>
      <c r="AG31" s="678"/>
      <c r="AH31" s="678"/>
      <c r="AI31" s="678"/>
      <c r="AJ31" s="942"/>
      <c r="AK31" s="922" t="s">
        <v>200</v>
      </c>
      <c r="AL31" s="919"/>
      <c r="AM31" s="919"/>
      <c r="AN31" s="919"/>
      <c r="AO31" s="919"/>
      <c r="AP31" s="919" t="s">
        <v>200</v>
      </c>
      <c r="AQ31" s="919"/>
      <c r="AR31" s="919"/>
      <c r="AS31" s="919"/>
      <c r="AT31" s="919"/>
      <c r="AU31" s="919" t="s">
        <v>200</v>
      </c>
      <c r="AV31" s="919"/>
      <c r="AW31" s="919"/>
      <c r="AX31" s="919"/>
      <c r="AY31" s="919"/>
      <c r="AZ31" s="948" t="s">
        <v>200</v>
      </c>
      <c r="BA31" s="948"/>
      <c r="BB31" s="948"/>
      <c r="BC31" s="948"/>
      <c r="BD31" s="948"/>
      <c r="BE31" s="920"/>
      <c r="BF31" s="920"/>
      <c r="BG31" s="920"/>
      <c r="BH31" s="920"/>
      <c r="BI31" s="921"/>
      <c r="BJ31" s="56"/>
      <c r="BK31" s="56"/>
      <c r="BL31" s="56"/>
      <c r="BM31" s="56"/>
      <c r="BN31" s="56"/>
      <c r="BO31" s="55"/>
      <c r="BP31" s="55"/>
      <c r="BQ31" s="52">
        <v>25</v>
      </c>
      <c r="BR31" s="72"/>
      <c r="BS31" s="674"/>
      <c r="BT31" s="675"/>
      <c r="BU31" s="675"/>
      <c r="BV31" s="675"/>
      <c r="BW31" s="675"/>
      <c r="BX31" s="675"/>
      <c r="BY31" s="675"/>
      <c r="BZ31" s="675"/>
      <c r="CA31" s="675"/>
      <c r="CB31" s="675"/>
      <c r="CC31" s="675"/>
      <c r="CD31" s="675"/>
      <c r="CE31" s="675"/>
      <c r="CF31" s="675"/>
      <c r="CG31" s="676"/>
      <c r="CH31" s="677"/>
      <c r="CI31" s="678"/>
      <c r="CJ31" s="678"/>
      <c r="CK31" s="678"/>
      <c r="CL31" s="679"/>
      <c r="CM31" s="677"/>
      <c r="CN31" s="678"/>
      <c r="CO31" s="678"/>
      <c r="CP31" s="678"/>
      <c r="CQ31" s="679"/>
      <c r="CR31" s="677"/>
      <c r="CS31" s="678"/>
      <c r="CT31" s="678"/>
      <c r="CU31" s="678"/>
      <c r="CV31" s="679"/>
      <c r="CW31" s="677"/>
      <c r="CX31" s="678"/>
      <c r="CY31" s="678"/>
      <c r="CZ31" s="678"/>
      <c r="DA31" s="679"/>
      <c r="DB31" s="677"/>
      <c r="DC31" s="678"/>
      <c r="DD31" s="678"/>
      <c r="DE31" s="678"/>
      <c r="DF31" s="679"/>
      <c r="DG31" s="677"/>
      <c r="DH31" s="678"/>
      <c r="DI31" s="678"/>
      <c r="DJ31" s="678"/>
      <c r="DK31" s="679"/>
      <c r="DL31" s="677"/>
      <c r="DM31" s="678"/>
      <c r="DN31" s="678"/>
      <c r="DO31" s="678"/>
      <c r="DP31" s="679"/>
      <c r="DQ31" s="677"/>
      <c r="DR31" s="678"/>
      <c r="DS31" s="678"/>
      <c r="DT31" s="678"/>
      <c r="DU31" s="679"/>
      <c r="DV31" s="674"/>
      <c r="DW31" s="675"/>
      <c r="DX31" s="675"/>
      <c r="DY31" s="675"/>
      <c r="DZ31" s="680"/>
      <c r="EA31" s="48"/>
    </row>
    <row r="32" spans="1:131" ht="26.25" customHeight="1" x14ac:dyDescent="0.15">
      <c r="A32" s="54">
        <v>5</v>
      </c>
      <c r="B32" s="674" t="s">
        <v>462</v>
      </c>
      <c r="C32" s="675"/>
      <c r="D32" s="675"/>
      <c r="E32" s="675"/>
      <c r="F32" s="675"/>
      <c r="G32" s="675"/>
      <c r="H32" s="675"/>
      <c r="I32" s="675"/>
      <c r="J32" s="675"/>
      <c r="K32" s="675"/>
      <c r="L32" s="675"/>
      <c r="M32" s="675"/>
      <c r="N32" s="675"/>
      <c r="O32" s="675"/>
      <c r="P32" s="676"/>
      <c r="Q32" s="918">
        <v>563</v>
      </c>
      <c r="R32" s="919"/>
      <c r="S32" s="919"/>
      <c r="T32" s="919"/>
      <c r="U32" s="919"/>
      <c r="V32" s="919">
        <v>618</v>
      </c>
      <c r="W32" s="919"/>
      <c r="X32" s="919"/>
      <c r="Y32" s="919"/>
      <c r="Z32" s="919"/>
      <c r="AA32" s="919">
        <v>-55</v>
      </c>
      <c r="AB32" s="919"/>
      <c r="AC32" s="919"/>
      <c r="AD32" s="919"/>
      <c r="AE32" s="923"/>
      <c r="AF32" s="941">
        <v>354</v>
      </c>
      <c r="AG32" s="678"/>
      <c r="AH32" s="678"/>
      <c r="AI32" s="678"/>
      <c r="AJ32" s="942"/>
      <c r="AK32" s="922">
        <v>7</v>
      </c>
      <c r="AL32" s="919"/>
      <c r="AM32" s="919"/>
      <c r="AN32" s="919"/>
      <c r="AO32" s="919"/>
      <c r="AP32" s="919">
        <v>904</v>
      </c>
      <c r="AQ32" s="919"/>
      <c r="AR32" s="919"/>
      <c r="AS32" s="919"/>
      <c r="AT32" s="919"/>
      <c r="AU32" s="919">
        <v>8</v>
      </c>
      <c r="AV32" s="919"/>
      <c r="AW32" s="919"/>
      <c r="AX32" s="919"/>
      <c r="AY32" s="919"/>
      <c r="AZ32" s="948" t="s">
        <v>200</v>
      </c>
      <c r="BA32" s="948"/>
      <c r="BB32" s="948"/>
      <c r="BC32" s="948"/>
      <c r="BD32" s="948"/>
      <c r="BE32" s="920" t="s">
        <v>140</v>
      </c>
      <c r="BF32" s="920"/>
      <c r="BG32" s="920"/>
      <c r="BH32" s="920"/>
      <c r="BI32" s="921"/>
      <c r="BJ32" s="56"/>
      <c r="BK32" s="56"/>
      <c r="BL32" s="56"/>
      <c r="BM32" s="56"/>
      <c r="BN32" s="56"/>
      <c r="BO32" s="55"/>
      <c r="BP32" s="55"/>
      <c r="BQ32" s="52">
        <v>26</v>
      </c>
      <c r="BR32" s="72"/>
      <c r="BS32" s="674"/>
      <c r="BT32" s="675"/>
      <c r="BU32" s="675"/>
      <c r="BV32" s="675"/>
      <c r="BW32" s="675"/>
      <c r="BX32" s="675"/>
      <c r="BY32" s="675"/>
      <c r="BZ32" s="675"/>
      <c r="CA32" s="675"/>
      <c r="CB32" s="675"/>
      <c r="CC32" s="675"/>
      <c r="CD32" s="675"/>
      <c r="CE32" s="675"/>
      <c r="CF32" s="675"/>
      <c r="CG32" s="676"/>
      <c r="CH32" s="677"/>
      <c r="CI32" s="678"/>
      <c r="CJ32" s="678"/>
      <c r="CK32" s="678"/>
      <c r="CL32" s="679"/>
      <c r="CM32" s="677"/>
      <c r="CN32" s="678"/>
      <c r="CO32" s="678"/>
      <c r="CP32" s="678"/>
      <c r="CQ32" s="679"/>
      <c r="CR32" s="677"/>
      <c r="CS32" s="678"/>
      <c r="CT32" s="678"/>
      <c r="CU32" s="678"/>
      <c r="CV32" s="679"/>
      <c r="CW32" s="677"/>
      <c r="CX32" s="678"/>
      <c r="CY32" s="678"/>
      <c r="CZ32" s="678"/>
      <c r="DA32" s="679"/>
      <c r="DB32" s="677"/>
      <c r="DC32" s="678"/>
      <c r="DD32" s="678"/>
      <c r="DE32" s="678"/>
      <c r="DF32" s="679"/>
      <c r="DG32" s="677"/>
      <c r="DH32" s="678"/>
      <c r="DI32" s="678"/>
      <c r="DJ32" s="678"/>
      <c r="DK32" s="679"/>
      <c r="DL32" s="677"/>
      <c r="DM32" s="678"/>
      <c r="DN32" s="678"/>
      <c r="DO32" s="678"/>
      <c r="DP32" s="679"/>
      <c r="DQ32" s="677"/>
      <c r="DR32" s="678"/>
      <c r="DS32" s="678"/>
      <c r="DT32" s="678"/>
      <c r="DU32" s="679"/>
      <c r="DV32" s="674"/>
      <c r="DW32" s="675"/>
      <c r="DX32" s="675"/>
      <c r="DY32" s="675"/>
      <c r="DZ32" s="680"/>
      <c r="EA32" s="48"/>
    </row>
    <row r="33" spans="1:131" ht="26.25" customHeight="1" x14ac:dyDescent="0.15">
      <c r="A33" s="54">
        <v>6</v>
      </c>
      <c r="B33" s="674" t="s">
        <v>345</v>
      </c>
      <c r="C33" s="675"/>
      <c r="D33" s="675"/>
      <c r="E33" s="675"/>
      <c r="F33" s="675"/>
      <c r="G33" s="675"/>
      <c r="H33" s="675"/>
      <c r="I33" s="675"/>
      <c r="J33" s="675"/>
      <c r="K33" s="675"/>
      <c r="L33" s="675"/>
      <c r="M33" s="675"/>
      <c r="N33" s="675"/>
      <c r="O33" s="675"/>
      <c r="P33" s="676"/>
      <c r="Q33" s="918">
        <v>842</v>
      </c>
      <c r="R33" s="919"/>
      <c r="S33" s="919"/>
      <c r="T33" s="919"/>
      <c r="U33" s="919"/>
      <c r="V33" s="919">
        <v>762</v>
      </c>
      <c r="W33" s="919"/>
      <c r="X33" s="919"/>
      <c r="Y33" s="919"/>
      <c r="Z33" s="919"/>
      <c r="AA33" s="919">
        <v>80</v>
      </c>
      <c r="AB33" s="919"/>
      <c r="AC33" s="919"/>
      <c r="AD33" s="919"/>
      <c r="AE33" s="923"/>
      <c r="AF33" s="941">
        <v>525</v>
      </c>
      <c r="AG33" s="678"/>
      <c r="AH33" s="678"/>
      <c r="AI33" s="678"/>
      <c r="AJ33" s="942"/>
      <c r="AK33" s="922">
        <v>117</v>
      </c>
      <c r="AL33" s="919"/>
      <c r="AM33" s="919"/>
      <c r="AN33" s="919"/>
      <c r="AO33" s="919"/>
      <c r="AP33" s="919">
        <v>2063</v>
      </c>
      <c r="AQ33" s="919"/>
      <c r="AR33" s="919"/>
      <c r="AS33" s="919"/>
      <c r="AT33" s="919"/>
      <c r="AU33" s="919">
        <v>553</v>
      </c>
      <c r="AV33" s="919"/>
      <c r="AW33" s="919"/>
      <c r="AX33" s="919"/>
      <c r="AY33" s="919"/>
      <c r="AZ33" s="948" t="s">
        <v>200</v>
      </c>
      <c r="BA33" s="948"/>
      <c r="BB33" s="948"/>
      <c r="BC33" s="948"/>
      <c r="BD33" s="948"/>
      <c r="BE33" s="920" t="s">
        <v>140</v>
      </c>
      <c r="BF33" s="920"/>
      <c r="BG33" s="920"/>
      <c r="BH33" s="920"/>
      <c r="BI33" s="921"/>
      <c r="BJ33" s="56"/>
      <c r="BK33" s="56"/>
      <c r="BL33" s="56"/>
      <c r="BM33" s="56"/>
      <c r="BN33" s="56"/>
      <c r="BO33" s="55"/>
      <c r="BP33" s="55"/>
      <c r="BQ33" s="52">
        <v>27</v>
      </c>
      <c r="BR33" s="72"/>
      <c r="BS33" s="674"/>
      <c r="BT33" s="675"/>
      <c r="BU33" s="675"/>
      <c r="BV33" s="675"/>
      <c r="BW33" s="675"/>
      <c r="BX33" s="675"/>
      <c r="BY33" s="675"/>
      <c r="BZ33" s="675"/>
      <c r="CA33" s="675"/>
      <c r="CB33" s="675"/>
      <c r="CC33" s="675"/>
      <c r="CD33" s="675"/>
      <c r="CE33" s="675"/>
      <c r="CF33" s="675"/>
      <c r="CG33" s="676"/>
      <c r="CH33" s="677"/>
      <c r="CI33" s="678"/>
      <c r="CJ33" s="678"/>
      <c r="CK33" s="678"/>
      <c r="CL33" s="679"/>
      <c r="CM33" s="677"/>
      <c r="CN33" s="678"/>
      <c r="CO33" s="678"/>
      <c r="CP33" s="678"/>
      <c r="CQ33" s="679"/>
      <c r="CR33" s="677"/>
      <c r="CS33" s="678"/>
      <c r="CT33" s="678"/>
      <c r="CU33" s="678"/>
      <c r="CV33" s="679"/>
      <c r="CW33" s="677"/>
      <c r="CX33" s="678"/>
      <c r="CY33" s="678"/>
      <c r="CZ33" s="678"/>
      <c r="DA33" s="679"/>
      <c r="DB33" s="677"/>
      <c r="DC33" s="678"/>
      <c r="DD33" s="678"/>
      <c r="DE33" s="678"/>
      <c r="DF33" s="679"/>
      <c r="DG33" s="677"/>
      <c r="DH33" s="678"/>
      <c r="DI33" s="678"/>
      <c r="DJ33" s="678"/>
      <c r="DK33" s="679"/>
      <c r="DL33" s="677"/>
      <c r="DM33" s="678"/>
      <c r="DN33" s="678"/>
      <c r="DO33" s="678"/>
      <c r="DP33" s="679"/>
      <c r="DQ33" s="677"/>
      <c r="DR33" s="678"/>
      <c r="DS33" s="678"/>
      <c r="DT33" s="678"/>
      <c r="DU33" s="679"/>
      <c r="DV33" s="674"/>
      <c r="DW33" s="675"/>
      <c r="DX33" s="675"/>
      <c r="DY33" s="675"/>
      <c r="DZ33" s="680"/>
      <c r="EA33" s="48"/>
    </row>
    <row r="34" spans="1:131" ht="26.25" customHeight="1" x14ac:dyDescent="0.15">
      <c r="A34" s="54">
        <v>7</v>
      </c>
      <c r="B34" s="674"/>
      <c r="C34" s="675"/>
      <c r="D34" s="675"/>
      <c r="E34" s="675"/>
      <c r="F34" s="675"/>
      <c r="G34" s="675"/>
      <c r="H34" s="675"/>
      <c r="I34" s="675"/>
      <c r="J34" s="675"/>
      <c r="K34" s="675"/>
      <c r="L34" s="675"/>
      <c r="M34" s="675"/>
      <c r="N34" s="675"/>
      <c r="O34" s="675"/>
      <c r="P34" s="676"/>
      <c r="Q34" s="918"/>
      <c r="R34" s="919"/>
      <c r="S34" s="919"/>
      <c r="T34" s="919"/>
      <c r="U34" s="919"/>
      <c r="V34" s="919"/>
      <c r="W34" s="919"/>
      <c r="X34" s="919"/>
      <c r="Y34" s="919"/>
      <c r="Z34" s="919"/>
      <c r="AA34" s="919"/>
      <c r="AB34" s="919"/>
      <c r="AC34" s="919"/>
      <c r="AD34" s="919"/>
      <c r="AE34" s="923"/>
      <c r="AF34" s="941"/>
      <c r="AG34" s="678"/>
      <c r="AH34" s="678"/>
      <c r="AI34" s="678"/>
      <c r="AJ34" s="942"/>
      <c r="AK34" s="922"/>
      <c r="AL34" s="919"/>
      <c r="AM34" s="919"/>
      <c r="AN34" s="919"/>
      <c r="AO34" s="919"/>
      <c r="AP34" s="919"/>
      <c r="AQ34" s="919"/>
      <c r="AR34" s="919"/>
      <c r="AS34" s="919"/>
      <c r="AT34" s="919"/>
      <c r="AU34" s="919"/>
      <c r="AV34" s="919"/>
      <c r="AW34" s="919"/>
      <c r="AX34" s="919"/>
      <c r="AY34" s="919"/>
      <c r="AZ34" s="948"/>
      <c r="BA34" s="948"/>
      <c r="BB34" s="948"/>
      <c r="BC34" s="948"/>
      <c r="BD34" s="948"/>
      <c r="BE34" s="920"/>
      <c r="BF34" s="920"/>
      <c r="BG34" s="920"/>
      <c r="BH34" s="920"/>
      <c r="BI34" s="921"/>
      <c r="BJ34" s="56"/>
      <c r="BK34" s="56"/>
      <c r="BL34" s="56"/>
      <c r="BM34" s="56"/>
      <c r="BN34" s="56"/>
      <c r="BO34" s="55"/>
      <c r="BP34" s="55"/>
      <c r="BQ34" s="52">
        <v>28</v>
      </c>
      <c r="BR34" s="72"/>
      <c r="BS34" s="674"/>
      <c r="BT34" s="675"/>
      <c r="BU34" s="675"/>
      <c r="BV34" s="675"/>
      <c r="BW34" s="675"/>
      <c r="BX34" s="675"/>
      <c r="BY34" s="675"/>
      <c r="BZ34" s="675"/>
      <c r="CA34" s="675"/>
      <c r="CB34" s="675"/>
      <c r="CC34" s="675"/>
      <c r="CD34" s="675"/>
      <c r="CE34" s="675"/>
      <c r="CF34" s="675"/>
      <c r="CG34" s="676"/>
      <c r="CH34" s="677"/>
      <c r="CI34" s="678"/>
      <c r="CJ34" s="678"/>
      <c r="CK34" s="678"/>
      <c r="CL34" s="679"/>
      <c r="CM34" s="677"/>
      <c r="CN34" s="678"/>
      <c r="CO34" s="678"/>
      <c r="CP34" s="678"/>
      <c r="CQ34" s="679"/>
      <c r="CR34" s="677"/>
      <c r="CS34" s="678"/>
      <c r="CT34" s="678"/>
      <c r="CU34" s="678"/>
      <c r="CV34" s="679"/>
      <c r="CW34" s="677"/>
      <c r="CX34" s="678"/>
      <c r="CY34" s="678"/>
      <c r="CZ34" s="678"/>
      <c r="DA34" s="679"/>
      <c r="DB34" s="677"/>
      <c r="DC34" s="678"/>
      <c r="DD34" s="678"/>
      <c r="DE34" s="678"/>
      <c r="DF34" s="679"/>
      <c r="DG34" s="677"/>
      <c r="DH34" s="678"/>
      <c r="DI34" s="678"/>
      <c r="DJ34" s="678"/>
      <c r="DK34" s="679"/>
      <c r="DL34" s="677"/>
      <c r="DM34" s="678"/>
      <c r="DN34" s="678"/>
      <c r="DO34" s="678"/>
      <c r="DP34" s="679"/>
      <c r="DQ34" s="677"/>
      <c r="DR34" s="678"/>
      <c r="DS34" s="678"/>
      <c r="DT34" s="678"/>
      <c r="DU34" s="679"/>
      <c r="DV34" s="674"/>
      <c r="DW34" s="675"/>
      <c r="DX34" s="675"/>
      <c r="DY34" s="675"/>
      <c r="DZ34" s="680"/>
      <c r="EA34" s="48"/>
    </row>
    <row r="35" spans="1:131" ht="26.25" customHeight="1" x14ac:dyDescent="0.15">
      <c r="A35" s="54">
        <v>8</v>
      </c>
      <c r="B35" s="674"/>
      <c r="C35" s="675"/>
      <c r="D35" s="675"/>
      <c r="E35" s="675"/>
      <c r="F35" s="675"/>
      <c r="G35" s="675"/>
      <c r="H35" s="675"/>
      <c r="I35" s="675"/>
      <c r="J35" s="675"/>
      <c r="K35" s="675"/>
      <c r="L35" s="675"/>
      <c r="M35" s="675"/>
      <c r="N35" s="675"/>
      <c r="O35" s="675"/>
      <c r="P35" s="676"/>
      <c r="Q35" s="918"/>
      <c r="R35" s="919"/>
      <c r="S35" s="919"/>
      <c r="T35" s="919"/>
      <c r="U35" s="919"/>
      <c r="V35" s="919"/>
      <c r="W35" s="919"/>
      <c r="X35" s="919"/>
      <c r="Y35" s="919"/>
      <c r="Z35" s="919"/>
      <c r="AA35" s="919"/>
      <c r="AB35" s="919"/>
      <c r="AC35" s="919"/>
      <c r="AD35" s="919"/>
      <c r="AE35" s="923"/>
      <c r="AF35" s="941"/>
      <c r="AG35" s="678"/>
      <c r="AH35" s="678"/>
      <c r="AI35" s="678"/>
      <c r="AJ35" s="942"/>
      <c r="AK35" s="922"/>
      <c r="AL35" s="919"/>
      <c r="AM35" s="919"/>
      <c r="AN35" s="919"/>
      <c r="AO35" s="919"/>
      <c r="AP35" s="919"/>
      <c r="AQ35" s="919"/>
      <c r="AR35" s="919"/>
      <c r="AS35" s="919"/>
      <c r="AT35" s="919"/>
      <c r="AU35" s="919"/>
      <c r="AV35" s="919"/>
      <c r="AW35" s="919"/>
      <c r="AX35" s="919"/>
      <c r="AY35" s="919"/>
      <c r="AZ35" s="948"/>
      <c r="BA35" s="948"/>
      <c r="BB35" s="948"/>
      <c r="BC35" s="948"/>
      <c r="BD35" s="948"/>
      <c r="BE35" s="920"/>
      <c r="BF35" s="920"/>
      <c r="BG35" s="920"/>
      <c r="BH35" s="920"/>
      <c r="BI35" s="921"/>
      <c r="BJ35" s="56"/>
      <c r="BK35" s="56"/>
      <c r="BL35" s="56"/>
      <c r="BM35" s="56"/>
      <c r="BN35" s="56"/>
      <c r="BO35" s="55"/>
      <c r="BP35" s="55"/>
      <c r="BQ35" s="52">
        <v>29</v>
      </c>
      <c r="BR35" s="72"/>
      <c r="BS35" s="674"/>
      <c r="BT35" s="675"/>
      <c r="BU35" s="675"/>
      <c r="BV35" s="675"/>
      <c r="BW35" s="675"/>
      <c r="BX35" s="675"/>
      <c r="BY35" s="675"/>
      <c r="BZ35" s="675"/>
      <c r="CA35" s="675"/>
      <c r="CB35" s="675"/>
      <c r="CC35" s="675"/>
      <c r="CD35" s="675"/>
      <c r="CE35" s="675"/>
      <c r="CF35" s="675"/>
      <c r="CG35" s="676"/>
      <c r="CH35" s="677"/>
      <c r="CI35" s="678"/>
      <c r="CJ35" s="678"/>
      <c r="CK35" s="678"/>
      <c r="CL35" s="679"/>
      <c r="CM35" s="677"/>
      <c r="CN35" s="678"/>
      <c r="CO35" s="678"/>
      <c r="CP35" s="678"/>
      <c r="CQ35" s="679"/>
      <c r="CR35" s="677"/>
      <c r="CS35" s="678"/>
      <c r="CT35" s="678"/>
      <c r="CU35" s="678"/>
      <c r="CV35" s="679"/>
      <c r="CW35" s="677"/>
      <c r="CX35" s="678"/>
      <c r="CY35" s="678"/>
      <c r="CZ35" s="678"/>
      <c r="DA35" s="679"/>
      <c r="DB35" s="677"/>
      <c r="DC35" s="678"/>
      <c r="DD35" s="678"/>
      <c r="DE35" s="678"/>
      <c r="DF35" s="679"/>
      <c r="DG35" s="677"/>
      <c r="DH35" s="678"/>
      <c r="DI35" s="678"/>
      <c r="DJ35" s="678"/>
      <c r="DK35" s="679"/>
      <c r="DL35" s="677"/>
      <c r="DM35" s="678"/>
      <c r="DN35" s="678"/>
      <c r="DO35" s="678"/>
      <c r="DP35" s="679"/>
      <c r="DQ35" s="677"/>
      <c r="DR35" s="678"/>
      <c r="DS35" s="678"/>
      <c r="DT35" s="678"/>
      <c r="DU35" s="679"/>
      <c r="DV35" s="674"/>
      <c r="DW35" s="675"/>
      <c r="DX35" s="675"/>
      <c r="DY35" s="675"/>
      <c r="DZ35" s="680"/>
      <c r="EA35" s="48"/>
    </row>
    <row r="36" spans="1:131" ht="26.25" customHeight="1" x14ac:dyDescent="0.15">
      <c r="A36" s="54">
        <v>9</v>
      </c>
      <c r="B36" s="674"/>
      <c r="C36" s="675"/>
      <c r="D36" s="675"/>
      <c r="E36" s="675"/>
      <c r="F36" s="675"/>
      <c r="G36" s="675"/>
      <c r="H36" s="675"/>
      <c r="I36" s="675"/>
      <c r="J36" s="675"/>
      <c r="K36" s="675"/>
      <c r="L36" s="675"/>
      <c r="M36" s="675"/>
      <c r="N36" s="675"/>
      <c r="O36" s="675"/>
      <c r="P36" s="676"/>
      <c r="Q36" s="918"/>
      <c r="R36" s="919"/>
      <c r="S36" s="919"/>
      <c r="T36" s="919"/>
      <c r="U36" s="919"/>
      <c r="V36" s="919"/>
      <c r="W36" s="919"/>
      <c r="X36" s="919"/>
      <c r="Y36" s="919"/>
      <c r="Z36" s="919"/>
      <c r="AA36" s="919"/>
      <c r="AB36" s="919"/>
      <c r="AC36" s="919"/>
      <c r="AD36" s="919"/>
      <c r="AE36" s="923"/>
      <c r="AF36" s="941"/>
      <c r="AG36" s="678"/>
      <c r="AH36" s="678"/>
      <c r="AI36" s="678"/>
      <c r="AJ36" s="942"/>
      <c r="AK36" s="922"/>
      <c r="AL36" s="919"/>
      <c r="AM36" s="919"/>
      <c r="AN36" s="919"/>
      <c r="AO36" s="919"/>
      <c r="AP36" s="919"/>
      <c r="AQ36" s="919"/>
      <c r="AR36" s="919"/>
      <c r="AS36" s="919"/>
      <c r="AT36" s="919"/>
      <c r="AU36" s="919"/>
      <c r="AV36" s="919"/>
      <c r="AW36" s="919"/>
      <c r="AX36" s="919"/>
      <c r="AY36" s="919"/>
      <c r="AZ36" s="948"/>
      <c r="BA36" s="948"/>
      <c r="BB36" s="948"/>
      <c r="BC36" s="948"/>
      <c r="BD36" s="948"/>
      <c r="BE36" s="920"/>
      <c r="BF36" s="920"/>
      <c r="BG36" s="920"/>
      <c r="BH36" s="920"/>
      <c r="BI36" s="921"/>
      <c r="BJ36" s="56"/>
      <c r="BK36" s="56"/>
      <c r="BL36" s="56"/>
      <c r="BM36" s="56"/>
      <c r="BN36" s="56"/>
      <c r="BO36" s="55"/>
      <c r="BP36" s="55"/>
      <c r="BQ36" s="52">
        <v>30</v>
      </c>
      <c r="BR36" s="72"/>
      <c r="BS36" s="674"/>
      <c r="BT36" s="675"/>
      <c r="BU36" s="675"/>
      <c r="BV36" s="675"/>
      <c r="BW36" s="675"/>
      <c r="BX36" s="675"/>
      <c r="BY36" s="675"/>
      <c r="BZ36" s="675"/>
      <c r="CA36" s="675"/>
      <c r="CB36" s="675"/>
      <c r="CC36" s="675"/>
      <c r="CD36" s="675"/>
      <c r="CE36" s="675"/>
      <c r="CF36" s="675"/>
      <c r="CG36" s="676"/>
      <c r="CH36" s="677"/>
      <c r="CI36" s="678"/>
      <c r="CJ36" s="678"/>
      <c r="CK36" s="678"/>
      <c r="CL36" s="679"/>
      <c r="CM36" s="677"/>
      <c r="CN36" s="678"/>
      <c r="CO36" s="678"/>
      <c r="CP36" s="678"/>
      <c r="CQ36" s="679"/>
      <c r="CR36" s="677"/>
      <c r="CS36" s="678"/>
      <c r="CT36" s="678"/>
      <c r="CU36" s="678"/>
      <c r="CV36" s="679"/>
      <c r="CW36" s="677"/>
      <c r="CX36" s="678"/>
      <c r="CY36" s="678"/>
      <c r="CZ36" s="678"/>
      <c r="DA36" s="679"/>
      <c r="DB36" s="677"/>
      <c r="DC36" s="678"/>
      <c r="DD36" s="678"/>
      <c r="DE36" s="678"/>
      <c r="DF36" s="679"/>
      <c r="DG36" s="677"/>
      <c r="DH36" s="678"/>
      <c r="DI36" s="678"/>
      <c r="DJ36" s="678"/>
      <c r="DK36" s="679"/>
      <c r="DL36" s="677"/>
      <c r="DM36" s="678"/>
      <c r="DN36" s="678"/>
      <c r="DO36" s="678"/>
      <c r="DP36" s="679"/>
      <c r="DQ36" s="677"/>
      <c r="DR36" s="678"/>
      <c r="DS36" s="678"/>
      <c r="DT36" s="678"/>
      <c r="DU36" s="679"/>
      <c r="DV36" s="674"/>
      <c r="DW36" s="675"/>
      <c r="DX36" s="675"/>
      <c r="DY36" s="675"/>
      <c r="DZ36" s="680"/>
      <c r="EA36" s="48"/>
    </row>
    <row r="37" spans="1:131" ht="26.25" customHeight="1" x14ac:dyDescent="0.15">
      <c r="A37" s="54">
        <v>10</v>
      </c>
      <c r="B37" s="674"/>
      <c r="C37" s="675"/>
      <c r="D37" s="675"/>
      <c r="E37" s="675"/>
      <c r="F37" s="675"/>
      <c r="G37" s="675"/>
      <c r="H37" s="675"/>
      <c r="I37" s="675"/>
      <c r="J37" s="675"/>
      <c r="K37" s="675"/>
      <c r="L37" s="675"/>
      <c r="M37" s="675"/>
      <c r="N37" s="675"/>
      <c r="O37" s="675"/>
      <c r="P37" s="676"/>
      <c r="Q37" s="918"/>
      <c r="R37" s="919"/>
      <c r="S37" s="919"/>
      <c r="T37" s="919"/>
      <c r="U37" s="919"/>
      <c r="V37" s="919"/>
      <c r="W37" s="919"/>
      <c r="X37" s="919"/>
      <c r="Y37" s="919"/>
      <c r="Z37" s="919"/>
      <c r="AA37" s="919"/>
      <c r="AB37" s="919"/>
      <c r="AC37" s="919"/>
      <c r="AD37" s="919"/>
      <c r="AE37" s="923"/>
      <c r="AF37" s="941"/>
      <c r="AG37" s="678"/>
      <c r="AH37" s="678"/>
      <c r="AI37" s="678"/>
      <c r="AJ37" s="942"/>
      <c r="AK37" s="922"/>
      <c r="AL37" s="919"/>
      <c r="AM37" s="919"/>
      <c r="AN37" s="919"/>
      <c r="AO37" s="919"/>
      <c r="AP37" s="919"/>
      <c r="AQ37" s="919"/>
      <c r="AR37" s="919"/>
      <c r="AS37" s="919"/>
      <c r="AT37" s="919"/>
      <c r="AU37" s="919"/>
      <c r="AV37" s="919"/>
      <c r="AW37" s="919"/>
      <c r="AX37" s="919"/>
      <c r="AY37" s="919"/>
      <c r="AZ37" s="948"/>
      <c r="BA37" s="948"/>
      <c r="BB37" s="948"/>
      <c r="BC37" s="948"/>
      <c r="BD37" s="948"/>
      <c r="BE37" s="920"/>
      <c r="BF37" s="920"/>
      <c r="BG37" s="920"/>
      <c r="BH37" s="920"/>
      <c r="BI37" s="921"/>
      <c r="BJ37" s="56"/>
      <c r="BK37" s="56"/>
      <c r="BL37" s="56"/>
      <c r="BM37" s="56"/>
      <c r="BN37" s="56"/>
      <c r="BO37" s="55"/>
      <c r="BP37" s="55"/>
      <c r="BQ37" s="52">
        <v>31</v>
      </c>
      <c r="BR37" s="72"/>
      <c r="BS37" s="674"/>
      <c r="BT37" s="675"/>
      <c r="BU37" s="675"/>
      <c r="BV37" s="675"/>
      <c r="BW37" s="675"/>
      <c r="BX37" s="675"/>
      <c r="BY37" s="675"/>
      <c r="BZ37" s="675"/>
      <c r="CA37" s="675"/>
      <c r="CB37" s="675"/>
      <c r="CC37" s="675"/>
      <c r="CD37" s="675"/>
      <c r="CE37" s="675"/>
      <c r="CF37" s="675"/>
      <c r="CG37" s="676"/>
      <c r="CH37" s="677"/>
      <c r="CI37" s="678"/>
      <c r="CJ37" s="678"/>
      <c r="CK37" s="678"/>
      <c r="CL37" s="679"/>
      <c r="CM37" s="677"/>
      <c r="CN37" s="678"/>
      <c r="CO37" s="678"/>
      <c r="CP37" s="678"/>
      <c r="CQ37" s="679"/>
      <c r="CR37" s="677"/>
      <c r="CS37" s="678"/>
      <c r="CT37" s="678"/>
      <c r="CU37" s="678"/>
      <c r="CV37" s="679"/>
      <c r="CW37" s="677"/>
      <c r="CX37" s="678"/>
      <c r="CY37" s="678"/>
      <c r="CZ37" s="678"/>
      <c r="DA37" s="679"/>
      <c r="DB37" s="677"/>
      <c r="DC37" s="678"/>
      <c r="DD37" s="678"/>
      <c r="DE37" s="678"/>
      <c r="DF37" s="679"/>
      <c r="DG37" s="677"/>
      <c r="DH37" s="678"/>
      <c r="DI37" s="678"/>
      <c r="DJ37" s="678"/>
      <c r="DK37" s="679"/>
      <c r="DL37" s="677"/>
      <c r="DM37" s="678"/>
      <c r="DN37" s="678"/>
      <c r="DO37" s="678"/>
      <c r="DP37" s="679"/>
      <c r="DQ37" s="677"/>
      <c r="DR37" s="678"/>
      <c r="DS37" s="678"/>
      <c r="DT37" s="678"/>
      <c r="DU37" s="679"/>
      <c r="DV37" s="674"/>
      <c r="DW37" s="675"/>
      <c r="DX37" s="675"/>
      <c r="DY37" s="675"/>
      <c r="DZ37" s="680"/>
      <c r="EA37" s="48"/>
    </row>
    <row r="38" spans="1:131" ht="26.25" customHeight="1" x14ac:dyDescent="0.15">
      <c r="A38" s="54">
        <v>11</v>
      </c>
      <c r="B38" s="674"/>
      <c r="C38" s="675"/>
      <c r="D38" s="675"/>
      <c r="E38" s="675"/>
      <c r="F38" s="675"/>
      <c r="G38" s="675"/>
      <c r="H38" s="675"/>
      <c r="I38" s="675"/>
      <c r="J38" s="675"/>
      <c r="K38" s="675"/>
      <c r="L38" s="675"/>
      <c r="M38" s="675"/>
      <c r="N38" s="675"/>
      <c r="O38" s="675"/>
      <c r="P38" s="676"/>
      <c r="Q38" s="918"/>
      <c r="R38" s="919"/>
      <c r="S38" s="919"/>
      <c r="T38" s="919"/>
      <c r="U38" s="919"/>
      <c r="V38" s="919"/>
      <c r="W38" s="919"/>
      <c r="X38" s="919"/>
      <c r="Y38" s="919"/>
      <c r="Z38" s="919"/>
      <c r="AA38" s="919"/>
      <c r="AB38" s="919"/>
      <c r="AC38" s="919"/>
      <c r="AD38" s="919"/>
      <c r="AE38" s="923"/>
      <c r="AF38" s="941"/>
      <c r="AG38" s="678"/>
      <c r="AH38" s="678"/>
      <c r="AI38" s="678"/>
      <c r="AJ38" s="942"/>
      <c r="AK38" s="922"/>
      <c r="AL38" s="919"/>
      <c r="AM38" s="919"/>
      <c r="AN38" s="919"/>
      <c r="AO38" s="919"/>
      <c r="AP38" s="919"/>
      <c r="AQ38" s="919"/>
      <c r="AR38" s="919"/>
      <c r="AS38" s="919"/>
      <c r="AT38" s="919"/>
      <c r="AU38" s="919"/>
      <c r="AV38" s="919"/>
      <c r="AW38" s="919"/>
      <c r="AX38" s="919"/>
      <c r="AY38" s="919"/>
      <c r="AZ38" s="948"/>
      <c r="BA38" s="948"/>
      <c r="BB38" s="948"/>
      <c r="BC38" s="948"/>
      <c r="BD38" s="948"/>
      <c r="BE38" s="920"/>
      <c r="BF38" s="920"/>
      <c r="BG38" s="920"/>
      <c r="BH38" s="920"/>
      <c r="BI38" s="921"/>
      <c r="BJ38" s="56"/>
      <c r="BK38" s="56"/>
      <c r="BL38" s="56"/>
      <c r="BM38" s="56"/>
      <c r="BN38" s="56"/>
      <c r="BO38" s="55"/>
      <c r="BP38" s="55"/>
      <c r="BQ38" s="52">
        <v>32</v>
      </c>
      <c r="BR38" s="72"/>
      <c r="BS38" s="674"/>
      <c r="BT38" s="675"/>
      <c r="BU38" s="675"/>
      <c r="BV38" s="675"/>
      <c r="BW38" s="675"/>
      <c r="BX38" s="675"/>
      <c r="BY38" s="675"/>
      <c r="BZ38" s="675"/>
      <c r="CA38" s="675"/>
      <c r="CB38" s="675"/>
      <c r="CC38" s="675"/>
      <c r="CD38" s="675"/>
      <c r="CE38" s="675"/>
      <c r="CF38" s="675"/>
      <c r="CG38" s="676"/>
      <c r="CH38" s="677"/>
      <c r="CI38" s="678"/>
      <c r="CJ38" s="678"/>
      <c r="CK38" s="678"/>
      <c r="CL38" s="679"/>
      <c r="CM38" s="677"/>
      <c r="CN38" s="678"/>
      <c r="CO38" s="678"/>
      <c r="CP38" s="678"/>
      <c r="CQ38" s="679"/>
      <c r="CR38" s="677"/>
      <c r="CS38" s="678"/>
      <c r="CT38" s="678"/>
      <c r="CU38" s="678"/>
      <c r="CV38" s="679"/>
      <c r="CW38" s="677"/>
      <c r="CX38" s="678"/>
      <c r="CY38" s="678"/>
      <c r="CZ38" s="678"/>
      <c r="DA38" s="679"/>
      <c r="DB38" s="677"/>
      <c r="DC38" s="678"/>
      <c r="DD38" s="678"/>
      <c r="DE38" s="678"/>
      <c r="DF38" s="679"/>
      <c r="DG38" s="677"/>
      <c r="DH38" s="678"/>
      <c r="DI38" s="678"/>
      <c r="DJ38" s="678"/>
      <c r="DK38" s="679"/>
      <c r="DL38" s="677"/>
      <c r="DM38" s="678"/>
      <c r="DN38" s="678"/>
      <c r="DO38" s="678"/>
      <c r="DP38" s="679"/>
      <c r="DQ38" s="677"/>
      <c r="DR38" s="678"/>
      <c r="DS38" s="678"/>
      <c r="DT38" s="678"/>
      <c r="DU38" s="679"/>
      <c r="DV38" s="674"/>
      <c r="DW38" s="675"/>
      <c r="DX38" s="675"/>
      <c r="DY38" s="675"/>
      <c r="DZ38" s="680"/>
      <c r="EA38" s="48"/>
    </row>
    <row r="39" spans="1:131" ht="26.25" customHeight="1" x14ac:dyDescent="0.15">
      <c r="A39" s="54">
        <v>12</v>
      </c>
      <c r="B39" s="674"/>
      <c r="C39" s="675"/>
      <c r="D39" s="675"/>
      <c r="E39" s="675"/>
      <c r="F39" s="675"/>
      <c r="G39" s="675"/>
      <c r="H39" s="675"/>
      <c r="I39" s="675"/>
      <c r="J39" s="675"/>
      <c r="K39" s="675"/>
      <c r="L39" s="675"/>
      <c r="M39" s="675"/>
      <c r="N39" s="675"/>
      <c r="O39" s="675"/>
      <c r="P39" s="676"/>
      <c r="Q39" s="918"/>
      <c r="R39" s="919"/>
      <c r="S39" s="919"/>
      <c r="T39" s="919"/>
      <c r="U39" s="919"/>
      <c r="V39" s="919"/>
      <c r="W39" s="919"/>
      <c r="X39" s="919"/>
      <c r="Y39" s="919"/>
      <c r="Z39" s="919"/>
      <c r="AA39" s="919"/>
      <c r="AB39" s="919"/>
      <c r="AC39" s="919"/>
      <c r="AD39" s="919"/>
      <c r="AE39" s="923"/>
      <c r="AF39" s="941"/>
      <c r="AG39" s="678"/>
      <c r="AH39" s="678"/>
      <c r="AI39" s="678"/>
      <c r="AJ39" s="942"/>
      <c r="AK39" s="922"/>
      <c r="AL39" s="919"/>
      <c r="AM39" s="919"/>
      <c r="AN39" s="919"/>
      <c r="AO39" s="919"/>
      <c r="AP39" s="919"/>
      <c r="AQ39" s="919"/>
      <c r="AR39" s="919"/>
      <c r="AS39" s="919"/>
      <c r="AT39" s="919"/>
      <c r="AU39" s="919"/>
      <c r="AV39" s="919"/>
      <c r="AW39" s="919"/>
      <c r="AX39" s="919"/>
      <c r="AY39" s="919"/>
      <c r="AZ39" s="948"/>
      <c r="BA39" s="948"/>
      <c r="BB39" s="948"/>
      <c r="BC39" s="948"/>
      <c r="BD39" s="948"/>
      <c r="BE39" s="920"/>
      <c r="BF39" s="920"/>
      <c r="BG39" s="920"/>
      <c r="BH39" s="920"/>
      <c r="BI39" s="921"/>
      <c r="BJ39" s="56"/>
      <c r="BK39" s="56"/>
      <c r="BL39" s="56"/>
      <c r="BM39" s="56"/>
      <c r="BN39" s="56"/>
      <c r="BO39" s="55"/>
      <c r="BP39" s="55"/>
      <c r="BQ39" s="52">
        <v>33</v>
      </c>
      <c r="BR39" s="72"/>
      <c r="BS39" s="674"/>
      <c r="BT39" s="675"/>
      <c r="BU39" s="675"/>
      <c r="BV39" s="675"/>
      <c r="BW39" s="675"/>
      <c r="BX39" s="675"/>
      <c r="BY39" s="675"/>
      <c r="BZ39" s="675"/>
      <c r="CA39" s="675"/>
      <c r="CB39" s="675"/>
      <c r="CC39" s="675"/>
      <c r="CD39" s="675"/>
      <c r="CE39" s="675"/>
      <c r="CF39" s="675"/>
      <c r="CG39" s="676"/>
      <c r="CH39" s="677"/>
      <c r="CI39" s="678"/>
      <c r="CJ39" s="678"/>
      <c r="CK39" s="678"/>
      <c r="CL39" s="679"/>
      <c r="CM39" s="677"/>
      <c r="CN39" s="678"/>
      <c r="CO39" s="678"/>
      <c r="CP39" s="678"/>
      <c r="CQ39" s="679"/>
      <c r="CR39" s="677"/>
      <c r="CS39" s="678"/>
      <c r="CT39" s="678"/>
      <c r="CU39" s="678"/>
      <c r="CV39" s="679"/>
      <c r="CW39" s="677"/>
      <c r="CX39" s="678"/>
      <c r="CY39" s="678"/>
      <c r="CZ39" s="678"/>
      <c r="DA39" s="679"/>
      <c r="DB39" s="677"/>
      <c r="DC39" s="678"/>
      <c r="DD39" s="678"/>
      <c r="DE39" s="678"/>
      <c r="DF39" s="679"/>
      <c r="DG39" s="677"/>
      <c r="DH39" s="678"/>
      <c r="DI39" s="678"/>
      <c r="DJ39" s="678"/>
      <c r="DK39" s="679"/>
      <c r="DL39" s="677"/>
      <c r="DM39" s="678"/>
      <c r="DN39" s="678"/>
      <c r="DO39" s="678"/>
      <c r="DP39" s="679"/>
      <c r="DQ39" s="677"/>
      <c r="DR39" s="678"/>
      <c r="DS39" s="678"/>
      <c r="DT39" s="678"/>
      <c r="DU39" s="679"/>
      <c r="DV39" s="674"/>
      <c r="DW39" s="675"/>
      <c r="DX39" s="675"/>
      <c r="DY39" s="675"/>
      <c r="DZ39" s="680"/>
      <c r="EA39" s="48"/>
    </row>
    <row r="40" spans="1:131" ht="26.25" customHeight="1" x14ac:dyDescent="0.15">
      <c r="A40" s="52">
        <v>13</v>
      </c>
      <c r="B40" s="674"/>
      <c r="C40" s="675"/>
      <c r="D40" s="675"/>
      <c r="E40" s="675"/>
      <c r="F40" s="675"/>
      <c r="G40" s="675"/>
      <c r="H40" s="675"/>
      <c r="I40" s="675"/>
      <c r="J40" s="675"/>
      <c r="K40" s="675"/>
      <c r="L40" s="675"/>
      <c r="M40" s="675"/>
      <c r="N40" s="675"/>
      <c r="O40" s="675"/>
      <c r="P40" s="676"/>
      <c r="Q40" s="918"/>
      <c r="R40" s="919"/>
      <c r="S40" s="919"/>
      <c r="T40" s="919"/>
      <c r="U40" s="919"/>
      <c r="V40" s="919"/>
      <c r="W40" s="919"/>
      <c r="X40" s="919"/>
      <c r="Y40" s="919"/>
      <c r="Z40" s="919"/>
      <c r="AA40" s="919"/>
      <c r="AB40" s="919"/>
      <c r="AC40" s="919"/>
      <c r="AD40" s="919"/>
      <c r="AE40" s="923"/>
      <c r="AF40" s="941"/>
      <c r="AG40" s="678"/>
      <c r="AH40" s="678"/>
      <c r="AI40" s="678"/>
      <c r="AJ40" s="942"/>
      <c r="AK40" s="922"/>
      <c r="AL40" s="919"/>
      <c r="AM40" s="919"/>
      <c r="AN40" s="919"/>
      <c r="AO40" s="919"/>
      <c r="AP40" s="919"/>
      <c r="AQ40" s="919"/>
      <c r="AR40" s="919"/>
      <c r="AS40" s="919"/>
      <c r="AT40" s="919"/>
      <c r="AU40" s="919"/>
      <c r="AV40" s="919"/>
      <c r="AW40" s="919"/>
      <c r="AX40" s="919"/>
      <c r="AY40" s="919"/>
      <c r="AZ40" s="948"/>
      <c r="BA40" s="948"/>
      <c r="BB40" s="948"/>
      <c r="BC40" s="948"/>
      <c r="BD40" s="948"/>
      <c r="BE40" s="920"/>
      <c r="BF40" s="920"/>
      <c r="BG40" s="920"/>
      <c r="BH40" s="920"/>
      <c r="BI40" s="921"/>
      <c r="BJ40" s="56"/>
      <c r="BK40" s="56"/>
      <c r="BL40" s="56"/>
      <c r="BM40" s="56"/>
      <c r="BN40" s="56"/>
      <c r="BO40" s="55"/>
      <c r="BP40" s="55"/>
      <c r="BQ40" s="52">
        <v>34</v>
      </c>
      <c r="BR40" s="72"/>
      <c r="BS40" s="674"/>
      <c r="BT40" s="675"/>
      <c r="BU40" s="675"/>
      <c r="BV40" s="675"/>
      <c r="BW40" s="675"/>
      <c r="BX40" s="675"/>
      <c r="BY40" s="675"/>
      <c r="BZ40" s="675"/>
      <c r="CA40" s="675"/>
      <c r="CB40" s="675"/>
      <c r="CC40" s="675"/>
      <c r="CD40" s="675"/>
      <c r="CE40" s="675"/>
      <c r="CF40" s="675"/>
      <c r="CG40" s="676"/>
      <c r="CH40" s="677"/>
      <c r="CI40" s="678"/>
      <c r="CJ40" s="678"/>
      <c r="CK40" s="678"/>
      <c r="CL40" s="679"/>
      <c r="CM40" s="677"/>
      <c r="CN40" s="678"/>
      <c r="CO40" s="678"/>
      <c r="CP40" s="678"/>
      <c r="CQ40" s="679"/>
      <c r="CR40" s="677"/>
      <c r="CS40" s="678"/>
      <c r="CT40" s="678"/>
      <c r="CU40" s="678"/>
      <c r="CV40" s="679"/>
      <c r="CW40" s="677"/>
      <c r="CX40" s="678"/>
      <c r="CY40" s="678"/>
      <c r="CZ40" s="678"/>
      <c r="DA40" s="679"/>
      <c r="DB40" s="677"/>
      <c r="DC40" s="678"/>
      <c r="DD40" s="678"/>
      <c r="DE40" s="678"/>
      <c r="DF40" s="679"/>
      <c r="DG40" s="677"/>
      <c r="DH40" s="678"/>
      <c r="DI40" s="678"/>
      <c r="DJ40" s="678"/>
      <c r="DK40" s="679"/>
      <c r="DL40" s="677"/>
      <c r="DM40" s="678"/>
      <c r="DN40" s="678"/>
      <c r="DO40" s="678"/>
      <c r="DP40" s="679"/>
      <c r="DQ40" s="677"/>
      <c r="DR40" s="678"/>
      <c r="DS40" s="678"/>
      <c r="DT40" s="678"/>
      <c r="DU40" s="679"/>
      <c r="DV40" s="674"/>
      <c r="DW40" s="675"/>
      <c r="DX40" s="675"/>
      <c r="DY40" s="675"/>
      <c r="DZ40" s="680"/>
      <c r="EA40" s="48"/>
    </row>
    <row r="41" spans="1:131" ht="26.25" customHeight="1" x14ac:dyDescent="0.15">
      <c r="A41" s="52">
        <v>14</v>
      </c>
      <c r="B41" s="674"/>
      <c r="C41" s="675"/>
      <c r="D41" s="675"/>
      <c r="E41" s="675"/>
      <c r="F41" s="675"/>
      <c r="G41" s="675"/>
      <c r="H41" s="675"/>
      <c r="I41" s="675"/>
      <c r="J41" s="675"/>
      <c r="K41" s="675"/>
      <c r="L41" s="675"/>
      <c r="M41" s="675"/>
      <c r="N41" s="675"/>
      <c r="O41" s="675"/>
      <c r="P41" s="676"/>
      <c r="Q41" s="918"/>
      <c r="R41" s="919"/>
      <c r="S41" s="919"/>
      <c r="T41" s="919"/>
      <c r="U41" s="919"/>
      <c r="V41" s="919"/>
      <c r="W41" s="919"/>
      <c r="X41" s="919"/>
      <c r="Y41" s="919"/>
      <c r="Z41" s="919"/>
      <c r="AA41" s="919"/>
      <c r="AB41" s="919"/>
      <c r="AC41" s="919"/>
      <c r="AD41" s="919"/>
      <c r="AE41" s="923"/>
      <c r="AF41" s="941"/>
      <c r="AG41" s="678"/>
      <c r="AH41" s="678"/>
      <c r="AI41" s="678"/>
      <c r="AJ41" s="942"/>
      <c r="AK41" s="922"/>
      <c r="AL41" s="919"/>
      <c r="AM41" s="919"/>
      <c r="AN41" s="919"/>
      <c r="AO41" s="919"/>
      <c r="AP41" s="919"/>
      <c r="AQ41" s="919"/>
      <c r="AR41" s="919"/>
      <c r="AS41" s="919"/>
      <c r="AT41" s="919"/>
      <c r="AU41" s="919"/>
      <c r="AV41" s="919"/>
      <c r="AW41" s="919"/>
      <c r="AX41" s="919"/>
      <c r="AY41" s="919"/>
      <c r="AZ41" s="948"/>
      <c r="BA41" s="948"/>
      <c r="BB41" s="948"/>
      <c r="BC41" s="948"/>
      <c r="BD41" s="948"/>
      <c r="BE41" s="920"/>
      <c r="BF41" s="920"/>
      <c r="BG41" s="920"/>
      <c r="BH41" s="920"/>
      <c r="BI41" s="921"/>
      <c r="BJ41" s="56"/>
      <c r="BK41" s="56"/>
      <c r="BL41" s="56"/>
      <c r="BM41" s="56"/>
      <c r="BN41" s="56"/>
      <c r="BO41" s="55"/>
      <c r="BP41" s="55"/>
      <c r="BQ41" s="52">
        <v>35</v>
      </c>
      <c r="BR41" s="72"/>
      <c r="BS41" s="674"/>
      <c r="BT41" s="675"/>
      <c r="BU41" s="675"/>
      <c r="BV41" s="675"/>
      <c r="BW41" s="675"/>
      <c r="BX41" s="675"/>
      <c r="BY41" s="675"/>
      <c r="BZ41" s="675"/>
      <c r="CA41" s="675"/>
      <c r="CB41" s="675"/>
      <c r="CC41" s="675"/>
      <c r="CD41" s="675"/>
      <c r="CE41" s="675"/>
      <c r="CF41" s="675"/>
      <c r="CG41" s="676"/>
      <c r="CH41" s="677"/>
      <c r="CI41" s="678"/>
      <c r="CJ41" s="678"/>
      <c r="CK41" s="678"/>
      <c r="CL41" s="679"/>
      <c r="CM41" s="677"/>
      <c r="CN41" s="678"/>
      <c r="CO41" s="678"/>
      <c r="CP41" s="678"/>
      <c r="CQ41" s="679"/>
      <c r="CR41" s="677"/>
      <c r="CS41" s="678"/>
      <c r="CT41" s="678"/>
      <c r="CU41" s="678"/>
      <c r="CV41" s="679"/>
      <c r="CW41" s="677"/>
      <c r="CX41" s="678"/>
      <c r="CY41" s="678"/>
      <c r="CZ41" s="678"/>
      <c r="DA41" s="679"/>
      <c r="DB41" s="677"/>
      <c r="DC41" s="678"/>
      <c r="DD41" s="678"/>
      <c r="DE41" s="678"/>
      <c r="DF41" s="679"/>
      <c r="DG41" s="677"/>
      <c r="DH41" s="678"/>
      <c r="DI41" s="678"/>
      <c r="DJ41" s="678"/>
      <c r="DK41" s="679"/>
      <c r="DL41" s="677"/>
      <c r="DM41" s="678"/>
      <c r="DN41" s="678"/>
      <c r="DO41" s="678"/>
      <c r="DP41" s="679"/>
      <c r="DQ41" s="677"/>
      <c r="DR41" s="678"/>
      <c r="DS41" s="678"/>
      <c r="DT41" s="678"/>
      <c r="DU41" s="679"/>
      <c r="DV41" s="674"/>
      <c r="DW41" s="675"/>
      <c r="DX41" s="675"/>
      <c r="DY41" s="675"/>
      <c r="DZ41" s="680"/>
      <c r="EA41" s="48"/>
    </row>
    <row r="42" spans="1:131" ht="26.25" customHeight="1" x14ac:dyDescent="0.15">
      <c r="A42" s="52">
        <v>15</v>
      </c>
      <c r="B42" s="674"/>
      <c r="C42" s="675"/>
      <c r="D42" s="675"/>
      <c r="E42" s="675"/>
      <c r="F42" s="675"/>
      <c r="G42" s="675"/>
      <c r="H42" s="675"/>
      <c r="I42" s="675"/>
      <c r="J42" s="675"/>
      <c r="K42" s="675"/>
      <c r="L42" s="675"/>
      <c r="M42" s="675"/>
      <c r="N42" s="675"/>
      <c r="O42" s="675"/>
      <c r="P42" s="676"/>
      <c r="Q42" s="918"/>
      <c r="R42" s="919"/>
      <c r="S42" s="919"/>
      <c r="T42" s="919"/>
      <c r="U42" s="919"/>
      <c r="V42" s="919"/>
      <c r="W42" s="919"/>
      <c r="X42" s="919"/>
      <c r="Y42" s="919"/>
      <c r="Z42" s="919"/>
      <c r="AA42" s="919"/>
      <c r="AB42" s="919"/>
      <c r="AC42" s="919"/>
      <c r="AD42" s="919"/>
      <c r="AE42" s="923"/>
      <c r="AF42" s="941"/>
      <c r="AG42" s="678"/>
      <c r="AH42" s="678"/>
      <c r="AI42" s="678"/>
      <c r="AJ42" s="942"/>
      <c r="AK42" s="922"/>
      <c r="AL42" s="919"/>
      <c r="AM42" s="919"/>
      <c r="AN42" s="919"/>
      <c r="AO42" s="919"/>
      <c r="AP42" s="919"/>
      <c r="AQ42" s="919"/>
      <c r="AR42" s="919"/>
      <c r="AS42" s="919"/>
      <c r="AT42" s="919"/>
      <c r="AU42" s="919"/>
      <c r="AV42" s="919"/>
      <c r="AW42" s="919"/>
      <c r="AX42" s="919"/>
      <c r="AY42" s="919"/>
      <c r="AZ42" s="948"/>
      <c r="BA42" s="948"/>
      <c r="BB42" s="948"/>
      <c r="BC42" s="948"/>
      <c r="BD42" s="948"/>
      <c r="BE42" s="920"/>
      <c r="BF42" s="920"/>
      <c r="BG42" s="920"/>
      <c r="BH42" s="920"/>
      <c r="BI42" s="921"/>
      <c r="BJ42" s="56"/>
      <c r="BK42" s="56"/>
      <c r="BL42" s="56"/>
      <c r="BM42" s="56"/>
      <c r="BN42" s="56"/>
      <c r="BO42" s="55"/>
      <c r="BP42" s="55"/>
      <c r="BQ42" s="52">
        <v>36</v>
      </c>
      <c r="BR42" s="72"/>
      <c r="BS42" s="674"/>
      <c r="BT42" s="675"/>
      <c r="BU42" s="675"/>
      <c r="BV42" s="675"/>
      <c r="BW42" s="675"/>
      <c r="BX42" s="675"/>
      <c r="BY42" s="675"/>
      <c r="BZ42" s="675"/>
      <c r="CA42" s="675"/>
      <c r="CB42" s="675"/>
      <c r="CC42" s="675"/>
      <c r="CD42" s="675"/>
      <c r="CE42" s="675"/>
      <c r="CF42" s="675"/>
      <c r="CG42" s="676"/>
      <c r="CH42" s="677"/>
      <c r="CI42" s="678"/>
      <c r="CJ42" s="678"/>
      <c r="CK42" s="678"/>
      <c r="CL42" s="679"/>
      <c r="CM42" s="677"/>
      <c r="CN42" s="678"/>
      <c r="CO42" s="678"/>
      <c r="CP42" s="678"/>
      <c r="CQ42" s="679"/>
      <c r="CR42" s="677"/>
      <c r="CS42" s="678"/>
      <c r="CT42" s="678"/>
      <c r="CU42" s="678"/>
      <c r="CV42" s="679"/>
      <c r="CW42" s="677"/>
      <c r="CX42" s="678"/>
      <c r="CY42" s="678"/>
      <c r="CZ42" s="678"/>
      <c r="DA42" s="679"/>
      <c r="DB42" s="677"/>
      <c r="DC42" s="678"/>
      <c r="DD42" s="678"/>
      <c r="DE42" s="678"/>
      <c r="DF42" s="679"/>
      <c r="DG42" s="677"/>
      <c r="DH42" s="678"/>
      <c r="DI42" s="678"/>
      <c r="DJ42" s="678"/>
      <c r="DK42" s="679"/>
      <c r="DL42" s="677"/>
      <c r="DM42" s="678"/>
      <c r="DN42" s="678"/>
      <c r="DO42" s="678"/>
      <c r="DP42" s="679"/>
      <c r="DQ42" s="677"/>
      <c r="DR42" s="678"/>
      <c r="DS42" s="678"/>
      <c r="DT42" s="678"/>
      <c r="DU42" s="679"/>
      <c r="DV42" s="674"/>
      <c r="DW42" s="675"/>
      <c r="DX42" s="675"/>
      <c r="DY42" s="675"/>
      <c r="DZ42" s="680"/>
      <c r="EA42" s="48"/>
    </row>
    <row r="43" spans="1:131" ht="26.25" customHeight="1" x14ac:dyDescent="0.15">
      <c r="A43" s="52">
        <v>16</v>
      </c>
      <c r="B43" s="674"/>
      <c r="C43" s="675"/>
      <c r="D43" s="675"/>
      <c r="E43" s="675"/>
      <c r="F43" s="675"/>
      <c r="G43" s="675"/>
      <c r="H43" s="675"/>
      <c r="I43" s="675"/>
      <c r="J43" s="675"/>
      <c r="K43" s="675"/>
      <c r="L43" s="675"/>
      <c r="M43" s="675"/>
      <c r="N43" s="675"/>
      <c r="O43" s="675"/>
      <c r="P43" s="676"/>
      <c r="Q43" s="918"/>
      <c r="R43" s="919"/>
      <c r="S43" s="919"/>
      <c r="T43" s="919"/>
      <c r="U43" s="919"/>
      <c r="V43" s="919"/>
      <c r="W43" s="919"/>
      <c r="X43" s="919"/>
      <c r="Y43" s="919"/>
      <c r="Z43" s="919"/>
      <c r="AA43" s="919"/>
      <c r="AB43" s="919"/>
      <c r="AC43" s="919"/>
      <c r="AD43" s="919"/>
      <c r="AE43" s="923"/>
      <c r="AF43" s="941"/>
      <c r="AG43" s="678"/>
      <c r="AH43" s="678"/>
      <c r="AI43" s="678"/>
      <c r="AJ43" s="942"/>
      <c r="AK43" s="922"/>
      <c r="AL43" s="919"/>
      <c r="AM43" s="919"/>
      <c r="AN43" s="919"/>
      <c r="AO43" s="919"/>
      <c r="AP43" s="919"/>
      <c r="AQ43" s="919"/>
      <c r="AR43" s="919"/>
      <c r="AS43" s="919"/>
      <c r="AT43" s="919"/>
      <c r="AU43" s="919"/>
      <c r="AV43" s="919"/>
      <c r="AW43" s="919"/>
      <c r="AX43" s="919"/>
      <c r="AY43" s="919"/>
      <c r="AZ43" s="948"/>
      <c r="BA43" s="948"/>
      <c r="BB43" s="948"/>
      <c r="BC43" s="948"/>
      <c r="BD43" s="948"/>
      <c r="BE43" s="920"/>
      <c r="BF43" s="920"/>
      <c r="BG43" s="920"/>
      <c r="BH43" s="920"/>
      <c r="BI43" s="921"/>
      <c r="BJ43" s="56"/>
      <c r="BK43" s="56"/>
      <c r="BL43" s="56"/>
      <c r="BM43" s="56"/>
      <c r="BN43" s="56"/>
      <c r="BO43" s="55"/>
      <c r="BP43" s="55"/>
      <c r="BQ43" s="52">
        <v>37</v>
      </c>
      <c r="BR43" s="72"/>
      <c r="BS43" s="674"/>
      <c r="BT43" s="675"/>
      <c r="BU43" s="675"/>
      <c r="BV43" s="675"/>
      <c r="BW43" s="675"/>
      <c r="BX43" s="675"/>
      <c r="BY43" s="675"/>
      <c r="BZ43" s="675"/>
      <c r="CA43" s="675"/>
      <c r="CB43" s="675"/>
      <c r="CC43" s="675"/>
      <c r="CD43" s="675"/>
      <c r="CE43" s="675"/>
      <c r="CF43" s="675"/>
      <c r="CG43" s="676"/>
      <c r="CH43" s="677"/>
      <c r="CI43" s="678"/>
      <c r="CJ43" s="678"/>
      <c r="CK43" s="678"/>
      <c r="CL43" s="679"/>
      <c r="CM43" s="677"/>
      <c r="CN43" s="678"/>
      <c r="CO43" s="678"/>
      <c r="CP43" s="678"/>
      <c r="CQ43" s="679"/>
      <c r="CR43" s="677"/>
      <c r="CS43" s="678"/>
      <c r="CT43" s="678"/>
      <c r="CU43" s="678"/>
      <c r="CV43" s="679"/>
      <c r="CW43" s="677"/>
      <c r="CX43" s="678"/>
      <c r="CY43" s="678"/>
      <c r="CZ43" s="678"/>
      <c r="DA43" s="679"/>
      <c r="DB43" s="677"/>
      <c r="DC43" s="678"/>
      <c r="DD43" s="678"/>
      <c r="DE43" s="678"/>
      <c r="DF43" s="679"/>
      <c r="DG43" s="677"/>
      <c r="DH43" s="678"/>
      <c r="DI43" s="678"/>
      <c r="DJ43" s="678"/>
      <c r="DK43" s="679"/>
      <c r="DL43" s="677"/>
      <c r="DM43" s="678"/>
      <c r="DN43" s="678"/>
      <c r="DO43" s="678"/>
      <c r="DP43" s="679"/>
      <c r="DQ43" s="677"/>
      <c r="DR43" s="678"/>
      <c r="DS43" s="678"/>
      <c r="DT43" s="678"/>
      <c r="DU43" s="679"/>
      <c r="DV43" s="674"/>
      <c r="DW43" s="675"/>
      <c r="DX43" s="675"/>
      <c r="DY43" s="675"/>
      <c r="DZ43" s="680"/>
      <c r="EA43" s="48"/>
    </row>
    <row r="44" spans="1:131" ht="26.25" customHeight="1" x14ac:dyDescent="0.15">
      <c r="A44" s="52">
        <v>17</v>
      </c>
      <c r="B44" s="674"/>
      <c r="C44" s="675"/>
      <c r="D44" s="675"/>
      <c r="E44" s="675"/>
      <c r="F44" s="675"/>
      <c r="G44" s="675"/>
      <c r="H44" s="675"/>
      <c r="I44" s="675"/>
      <c r="J44" s="675"/>
      <c r="K44" s="675"/>
      <c r="L44" s="675"/>
      <c r="M44" s="675"/>
      <c r="N44" s="675"/>
      <c r="O44" s="675"/>
      <c r="P44" s="676"/>
      <c r="Q44" s="918"/>
      <c r="R44" s="919"/>
      <c r="S44" s="919"/>
      <c r="T44" s="919"/>
      <c r="U44" s="919"/>
      <c r="V44" s="919"/>
      <c r="W44" s="919"/>
      <c r="X44" s="919"/>
      <c r="Y44" s="919"/>
      <c r="Z44" s="919"/>
      <c r="AA44" s="919"/>
      <c r="AB44" s="919"/>
      <c r="AC44" s="919"/>
      <c r="AD44" s="919"/>
      <c r="AE44" s="923"/>
      <c r="AF44" s="941"/>
      <c r="AG44" s="678"/>
      <c r="AH44" s="678"/>
      <c r="AI44" s="678"/>
      <c r="AJ44" s="942"/>
      <c r="AK44" s="922"/>
      <c r="AL44" s="919"/>
      <c r="AM44" s="919"/>
      <c r="AN44" s="919"/>
      <c r="AO44" s="919"/>
      <c r="AP44" s="919"/>
      <c r="AQ44" s="919"/>
      <c r="AR44" s="919"/>
      <c r="AS44" s="919"/>
      <c r="AT44" s="919"/>
      <c r="AU44" s="919"/>
      <c r="AV44" s="919"/>
      <c r="AW44" s="919"/>
      <c r="AX44" s="919"/>
      <c r="AY44" s="919"/>
      <c r="AZ44" s="948"/>
      <c r="BA44" s="948"/>
      <c r="BB44" s="948"/>
      <c r="BC44" s="948"/>
      <c r="BD44" s="948"/>
      <c r="BE44" s="920"/>
      <c r="BF44" s="920"/>
      <c r="BG44" s="920"/>
      <c r="BH44" s="920"/>
      <c r="BI44" s="921"/>
      <c r="BJ44" s="56"/>
      <c r="BK44" s="56"/>
      <c r="BL44" s="56"/>
      <c r="BM44" s="56"/>
      <c r="BN44" s="56"/>
      <c r="BO44" s="55"/>
      <c r="BP44" s="55"/>
      <c r="BQ44" s="52">
        <v>38</v>
      </c>
      <c r="BR44" s="72"/>
      <c r="BS44" s="674"/>
      <c r="BT44" s="675"/>
      <c r="BU44" s="675"/>
      <c r="BV44" s="675"/>
      <c r="BW44" s="675"/>
      <c r="BX44" s="675"/>
      <c r="BY44" s="675"/>
      <c r="BZ44" s="675"/>
      <c r="CA44" s="675"/>
      <c r="CB44" s="675"/>
      <c r="CC44" s="675"/>
      <c r="CD44" s="675"/>
      <c r="CE44" s="675"/>
      <c r="CF44" s="675"/>
      <c r="CG44" s="676"/>
      <c r="CH44" s="677"/>
      <c r="CI44" s="678"/>
      <c r="CJ44" s="678"/>
      <c r="CK44" s="678"/>
      <c r="CL44" s="679"/>
      <c r="CM44" s="677"/>
      <c r="CN44" s="678"/>
      <c r="CO44" s="678"/>
      <c r="CP44" s="678"/>
      <c r="CQ44" s="679"/>
      <c r="CR44" s="677"/>
      <c r="CS44" s="678"/>
      <c r="CT44" s="678"/>
      <c r="CU44" s="678"/>
      <c r="CV44" s="679"/>
      <c r="CW44" s="677"/>
      <c r="CX44" s="678"/>
      <c r="CY44" s="678"/>
      <c r="CZ44" s="678"/>
      <c r="DA44" s="679"/>
      <c r="DB44" s="677"/>
      <c r="DC44" s="678"/>
      <c r="DD44" s="678"/>
      <c r="DE44" s="678"/>
      <c r="DF44" s="679"/>
      <c r="DG44" s="677"/>
      <c r="DH44" s="678"/>
      <c r="DI44" s="678"/>
      <c r="DJ44" s="678"/>
      <c r="DK44" s="679"/>
      <c r="DL44" s="677"/>
      <c r="DM44" s="678"/>
      <c r="DN44" s="678"/>
      <c r="DO44" s="678"/>
      <c r="DP44" s="679"/>
      <c r="DQ44" s="677"/>
      <c r="DR44" s="678"/>
      <c r="DS44" s="678"/>
      <c r="DT44" s="678"/>
      <c r="DU44" s="679"/>
      <c r="DV44" s="674"/>
      <c r="DW44" s="675"/>
      <c r="DX44" s="675"/>
      <c r="DY44" s="675"/>
      <c r="DZ44" s="680"/>
      <c r="EA44" s="48"/>
    </row>
    <row r="45" spans="1:131" ht="26.25" customHeight="1" x14ac:dyDescent="0.15">
      <c r="A45" s="52">
        <v>18</v>
      </c>
      <c r="B45" s="674"/>
      <c r="C45" s="675"/>
      <c r="D45" s="675"/>
      <c r="E45" s="675"/>
      <c r="F45" s="675"/>
      <c r="G45" s="675"/>
      <c r="H45" s="675"/>
      <c r="I45" s="675"/>
      <c r="J45" s="675"/>
      <c r="K45" s="675"/>
      <c r="L45" s="675"/>
      <c r="M45" s="675"/>
      <c r="N45" s="675"/>
      <c r="O45" s="675"/>
      <c r="P45" s="676"/>
      <c r="Q45" s="918"/>
      <c r="R45" s="919"/>
      <c r="S45" s="919"/>
      <c r="T45" s="919"/>
      <c r="U45" s="919"/>
      <c r="V45" s="919"/>
      <c r="W45" s="919"/>
      <c r="X45" s="919"/>
      <c r="Y45" s="919"/>
      <c r="Z45" s="919"/>
      <c r="AA45" s="919"/>
      <c r="AB45" s="919"/>
      <c r="AC45" s="919"/>
      <c r="AD45" s="919"/>
      <c r="AE45" s="923"/>
      <c r="AF45" s="941"/>
      <c r="AG45" s="678"/>
      <c r="AH45" s="678"/>
      <c r="AI45" s="678"/>
      <c r="AJ45" s="942"/>
      <c r="AK45" s="922"/>
      <c r="AL45" s="919"/>
      <c r="AM45" s="919"/>
      <c r="AN45" s="919"/>
      <c r="AO45" s="919"/>
      <c r="AP45" s="919"/>
      <c r="AQ45" s="919"/>
      <c r="AR45" s="919"/>
      <c r="AS45" s="919"/>
      <c r="AT45" s="919"/>
      <c r="AU45" s="919"/>
      <c r="AV45" s="919"/>
      <c r="AW45" s="919"/>
      <c r="AX45" s="919"/>
      <c r="AY45" s="919"/>
      <c r="AZ45" s="948"/>
      <c r="BA45" s="948"/>
      <c r="BB45" s="948"/>
      <c r="BC45" s="948"/>
      <c r="BD45" s="948"/>
      <c r="BE45" s="920"/>
      <c r="BF45" s="920"/>
      <c r="BG45" s="920"/>
      <c r="BH45" s="920"/>
      <c r="BI45" s="921"/>
      <c r="BJ45" s="56"/>
      <c r="BK45" s="56"/>
      <c r="BL45" s="56"/>
      <c r="BM45" s="56"/>
      <c r="BN45" s="56"/>
      <c r="BO45" s="55"/>
      <c r="BP45" s="55"/>
      <c r="BQ45" s="52">
        <v>39</v>
      </c>
      <c r="BR45" s="72"/>
      <c r="BS45" s="674"/>
      <c r="BT45" s="675"/>
      <c r="BU45" s="675"/>
      <c r="BV45" s="675"/>
      <c r="BW45" s="675"/>
      <c r="BX45" s="675"/>
      <c r="BY45" s="675"/>
      <c r="BZ45" s="675"/>
      <c r="CA45" s="675"/>
      <c r="CB45" s="675"/>
      <c r="CC45" s="675"/>
      <c r="CD45" s="675"/>
      <c r="CE45" s="675"/>
      <c r="CF45" s="675"/>
      <c r="CG45" s="676"/>
      <c r="CH45" s="677"/>
      <c r="CI45" s="678"/>
      <c r="CJ45" s="678"/>
      <c r="CK45" s="678"/>
      <c r="CL45" s="679"/>
      <c r="CM45" s="677"/>
      <c r="CN45" s="678"/>
      <c r="CO45" s="678"/>
      <c r="CP45" s="678"/>
      <c r="CQ45" s="679"/>
      <c r="CR45" s="677"/>
      <c r="CS45" s="678"/>
      <c r="CT45" s="678"/>
      <c r="CU45" s="678"/>
      <c r="CV45" s="679"/>
      <c r="CW45" s="677"/>
      <c r="CX45" s="678"/>
      <c r="CY45" s="678"/>
      <c r="CZ45" s="678"/>
      <c r="DA45" s="679"/>
      <c r="DB45" s="677"/>
      <c r="DC45" s="678"/>
      <c r="DD45" s="678"/>
      <c r="DE45" s="678"/>
      <c r="DF45" s="679"/>
      <c r="DG45" s="677"/>
      <c r="DH45" s="678"/>
      <c r="DI45" s="678"/>
      <c r="DJ45" s="678"/>
      <c r="DK45" s="679"/>
      <c r="DL45" s="677"/>
      <c r="DM45" s="678"/>
      <c r="DN45" s="678"/>
      <c r="DO45" s="678"/>
      <c r="DP45" s="679"/>
      <c r="DQ45" s="677"/>
      <c r="DR45" s="678"/>
      <c r="DS45" s="678"/>
      <c r="DT45" s="678"/>
      <c r="DU45" s="679"/>
      <c r="DV45" s="674"/>
      <c r="DW45" s="675"/>
      <c r="DX45" s="675"/>
      <c r="DY45" s="675"/>
      <c r="DZ45" s="680"/>
      <c r="EA45" s="48"/>
    </row>
    <row r="46" spans="1:131" ht="26.25" customHeight="1" x14ac:dyDescent="0.15">
      <c r="A46" s="52">
        <v>19</v>
      </c>
      <c r="B46" s="674"/>
      <c r="C46" s="675"/>
      <c r="D46" s="675"/>
      <c r="E46" s="675"/>
      <c r="F46" s="675"/>
      <c r="G46" s="675"/>
      <c r="H46" s="675"/>
      <c r="I46" s="675"/>
      <c r="J46" s="675"/>
      <c r="K46" s="675"/>
      <c r="L46" s="675"/>
      <c r="M46" s="675"/>
      <c r="N46" s="675"/>
      <c r="O46" s="675"/>
      <c r="P46" s="676"/>
      <c r="Q46" s="918"/>
      <c r="R46" s="919"/>
      <c r="S46" s="919"/>
      <c r="T46" s="919"/>
      <c r="U46" s="919"/>
      <c r="V46" s="919"/>
      <c r="W46" s="919"/>
      <c r="X46" s="919"/>
      <c r="Y46" s="919"/>
      <c r="Z46" s="919"/>
      <c r="AA46" s="919"/>
      <c r="AB46" s="919"/>
      <c r="AC46" s="919"/>
      <c r="AD46" s="919"/>
      <c r="AE46" s="923"/>
      <c r="AF46" s="941"/>
      <c r="AG46" s="678"/>
      <c r="AH46" s="678"/>
      <c r="AI46" s="678"/>
      <c r="AJ46" s="942"/>
      <c r="AK46" s="922"/>
      <c r="AL46" s="919"/>
      <c r="AM46" s="919"/>
      <c r="AN46" s="919"/>
      <c r="AO46" s="919"/>
      <c r="AP46" s="919"/>
      <c r="AQ46" s="919"/>
      <c r="AR46" s="919"/>
      <c r="AS46" s="919"/>
      <c r="AT46" s="919"/>
      <c r="AU46" s="919"/>
      <c r="AV46" s="919"/>
      <c r="AW46" s="919"/>
      <c r="AX46" s="919"/>
      <c r="AY46" s="919"/>
      <c r="AZ46" s="948"/>
      <c r="BA46" s="948"/>
      <c r="BB46" s="948"/>
      <c r="BC46" s="948"/>
      <c r="BD46" s="948"/>
      <c r="BE46" s="920"/>
      <c r="BF46" s="920"/>
      <c r="BG46" s="920"/>
      <c r="BH46" s="920"/>
      <c r="BI46" s="921"/>
      <c r="BJ46" s="56"/>
      <c r="BK46" s="56"/>
      <c r="BL46" s="56"/>
      <c r="BM46" s="56"/>
      <c r="BN46" s="56"/>
      <c r="BO46" s="55"/>
      <c r="BP46" s="55"/>
      <c r="BQ46" s="52">
        <v>40</v>
      </c>
      <c r="BR46" s="72"/>
      <c r="BS46" s="674"/>
      <c r="BT46" s="675"/>
      <c r="BU46" s="675"/>
      <c r="BV46" s="675"/>
      <c r="BW46" s="675"/>
      <c r="BX46" s="675"/>
      <c r="BY46" s="675"/>
      <c r="BZ46" s="675"/>
      <c r="CA46" s="675"/>
      <c r="CB46" s="675"/>
      <c r="CC46" s="675"/>
      <c r="CD46" s="675"/>
      <c r="CE46" s="675"/>
      <c r="CF46" s="675"/>
      <c r="CG46" s="676"/>
      <c r="CH46" s="677"/>
      <c r="CI46" s="678"/>
      <c r="CJ46" s="678"/>
      <c r="CK46" s="678"/>
      <c r="CL46" s="679"/>
      <c r="CM46" s="677"/>
      <c r="CN46" s="678"/>
      <c r="CO46" s="678"/>
      <c r="CP46" s="678"/>
      <c r="CQ46" s="679"/>
      <c r="CR46" s="677"/>
      <c r="CS46" s="678"/>
      <c r="CT46" s="678"/>
      <c r="CU46" s="678"/>
      <c r="CV46" s="679"/>
      <c r="CW46" s="677"/>
      <c r="CX46" s="678"/>
      <c r="CY46" s="678"/>
      <c r="CZ46" s="678"/>
      <c r="DA46" s="679"/>
      <c r="DB46" s="677"/>
      <c r="DC46" s="678"/>
      <c r="DD46" s="678"/>
      <c r="DE46" s="678"/>
      <c r="DF46" s="679"/>
      <c r="DG46" s="677"/>
      <c r="DH46" s="678"/>
      <c r="DI46" s="678"/>
      <c r="DJ46" s="678"/>
      <c r="DK46" s="679"/>
      <c r="DL46" s="677"/>
      <c r="DM46" s="678"/>
      <c r="DN46" s="678"/>
      <c r="DO46" s="678"/>
      <c r="DP46" s="679"/>
      <c r="DQ46" s="677"/>
      <c r="DR46" s="678"/>
      <c r="DS46" s="678"/>
      <c r="DT46" s="678"/>
      <c r="DU46" s="679"/>
      <c r="DV46" s="674"/>
      <c r="DW46" s="675"/>
      <c r="DX46" s="675"/>
      <c r="DY46" s="675"/>
      <c r="DZ46" s="680"/>
      <c r="EA46" s="48"/>
    </row>
    <row r="47" spans="1:131" ht="26.25" customHeight="1" x14ac:dyDescent="0.15">
      <c r="A47" s="52">
        <v>20</v>
      </c>
      <c r="B47" s="674"/>
      <c r="C47" s="675"/>
      <c r="D47" s="675"/>
      <c r="E47" s="675"/>
      <c r="F47" s="675"/>
      <c r="G47" s="675"/>
      <c r="H47" s="675"/>
      <c r="I47" s="675"/>
      <c r="J47" s="675"/>
      <c r="K47" s="675"/>
      <c r="L47" s="675"/>
      <c r="M47" s="675"/>
      <c r="N47" s="675"/>
      <c r="O47" s="675"/>
      <c r="P47" s="676"/>
      <c r="Q47" s="918"/>
      <c r="R47" s="919"/>
      <c r="S47" s="919"/>
      <c r="T47" s="919"/>
      <c r="U47" s="919"/>
      <c r="V47" s="919"/>
      <c r="W47" s="919"/>
      <c r="X47" s="919"/>
      <c r="Y47" s="919"/>
      <c r="Z47" s="919"/>
      <c r="AA47" s="919"/>
      <c r="AB47" s="919"/>
      <c r="AC47" s="919"/>
      <c r="AD47" s="919"/>
      <c r="AE47" s="923"/>
      <c r="AF47" s="941"/>
      <c r="AG47" s="678"/>
      <c r="AH47" s="678"/>
      <c r="AI47" s="678"/>
      <c r="AJ47" s="942"/>
      <c r="AK47" s="922"/>
      <c r="AL47" s="919"/>
      <c r="AM47" s="919"/>
      <c r="AN47" s="919"/>
      <c r="AO47" s="919"/>
      <c r="AP47" s="919"/>
      <c r="AQ47" s="919"/>
      <c r="AR47" s="919"/>
      <c r="AS47" s="919"/>
      <c r="AT47" s="919"/>
      <c r="AU47" s="919"/>
      <c r="AV47" s="919"/>
      <c r="AW47" s="919"/>
      <c r="AX47" s="919"/>
      <c r="AY47" s="919"/>
      <c r="AZ47" s="948"/>
      <c r="BA47" s="948"/>
      <c r="BB47" s="948"/>
      <c r="BC47" s="948"/>
      <c r="BD47" s="948"/>
      <c r="BE47" s="920"/>
      <c r="BF47" s="920"/>
      <c r="BG47" s="920"/>
      <c r="BH47" s="920"/>
      <c r="BI47" s="921"/>
      <c r="BJ47" s="56"/>
      <c r="BK47" s="56"/>
      <c r="BL47" s="56"/>
      <c r="BM47" s="56"/>
      <c r="BN47" s="56"/>
      <c r="BO47" s="55"/>
      <c r="BP47" s="55"/>
      <c r="BQ47" s="52">
        <v>41</v>
      </c>
      <c r="BR47" s="72"/>
      <c r="BS47" s="674"/>
      <c r="BT47" s="675"/>
      <c r="BU47" s="675"/>
      <c r="BV47" s="675"/>
      <c r="BW47" s="675"/>
      <c r="BX47" s="675"/>
      <c r="BY47" s="675"/>
      <c r="BZ47" s="675"/>
      <c r="CA47" s="675"/>
      <c r="CB47" s="675"/>
      <c r="CC47" s="675"/>
      <c r="CD47" s="675"/>
      <c r="CE47" s="675"/>
      <c r="CF47" s="675"/>
      <c r="CG47" s="676"/>
      <c r="CH47" s="677"/>
      <c r="CI47" s="678"/>
      <c r="CJ47" s="678"/>
      <c r="CK47" s="678"/>
      <c r="CL47" s="679"/>
      <c r="CM47" s="677"/>
      <c r="CN47" s="678"/>
      <c r="CO47" s="678"/>
      <c r="CP47" s="678"/>
      <c r="CQ47" s="679"/>
      <c r="CR47" s="677"/>
      <c r="CS47" s="678"/>
      <c r="CT47" s="678"/>
      <c r="CU47" s="678"/>
      <c r="CV47" s="679"/>
      <c r="CW47" s="677"/>
      <c r="CX47" s="678"/>
      <c r="CY47" s="678"/>
      <c r="CZ47" s="678"/>
      <c r="DA47" s="679"/>
      <c r="DB47" s="677"/>
      <c r="DC47" s="678"/>
      <c r="DD47" s="678"/>
      <c r="DE47" s="678"/>
      <c r="DF47" s="679"/>
      <c r="DG47" s="677"/>
      <c r="DH47" s="678"/>
      <c r="DI47" s="678"/>
      <c r="DJ47" s="678"/>
      <c r="DK47" s="679"/>
      <c r="DL47" s="677"/>
      <c r="DM47" s="678"/>
      <c r="DN47" s="678"/>
      <c r="DO47" s="678"/>
      <c r="DP47" s="679"/>
      <c r="DQ47" s="677"/>
      <c r="DR47" s="678"/>
      <c r="DS47" s="678"/>
      <c r="DT47" s="678"/>
      <c r="DU47" s="679"/>
      <c r="DV47" s="674"/>
      <c r="DW47" s="675"/>
      <c r="DX47" s="675"/>
      <c r="DY47" s="675"/>
      <c r="DZ47" s="680"/>
      <c r="EA47" s="48"/>
    </row>
    <row r="48" spans="1:131" ht="26.25" customHeight="1" x14ac:dyDescent="0.15">
      <c r="A48" s="52">
        <v>21</v>
      </c>
      <c r="B48" s="674"/>
      <c r="C48" s="675"/>
      <c r="D48" s="675"/>
      <c r="E48" s="675"/>
      <c r="F48" s="675"/>
      <c r="G48" s="675"/>
      <c r="H48" s="675"/>
      <c r="I48" s="675"/>
      <c r="J48" s="675"/>
      <c r="K48" s="675"/>
      <c r="L48" s="675"/>
      <c r="M48" s="675"/>
      <c r="N48" s="675"/>
      <c r="O48" s="675"/>
      <c r="P48" s="676"/>
      <c r="Q48" s="918"/>
      <c r="R48" s="919"/>
      <c r="S48" s="919"/>
      <c r="T48" s="919"/>
      <c r="U48" s="919"/>
      <c r="V48" s="919"/>
      <c r="W48" s="919"/>
      <c r="X48" s="919"/>
      <c r="Y48" s="919"/>
      <c r="Z48" s="919"/>
      <c r="AA48" s="919"/>
      <c r="AB48" s="919"/>
      <c r="AC48" s="919"/>
      <c r="AD48" s="919"/>
      <c r="AE48" s="923"/>
      <c r="AF48" s="941"/>
      <c r="AG48" s="678"/>
      <c r="AH48" s="678"/>
      <c r="AI48" s="678"/>
      <c r="AJ48" s="942"/>
      <c r="AK48" s="922"/>
      <c r="AL48" s="919"/>
      <c r="AM48" s="919"/>
      <c r="AN48" s="919"/>
      <c r="AO48" s="919"/>
      <c r="AP48" s="919"/>
      <c r="AQ48" s="919"/>
      <c r="AR48" s="919"/>
      <c r="AS48" s="919"/>
      <c r="AT48" s="919"/>
      <c r="AU48" s="919"/>
      <c r="AV48" s="919"/>
      <c r="AW48" s="919"/>
      <c r="AX48" s="919"/>
      <c r="AY48" s="919"/>
      <c r="AZ48" s="948"/>
      <c r="BA48" s="948"/>
      <c r="BB48" s="948"/>
      <c r="BC48" s="948"/>
      <c r="BD48" s="948"/>
      <c r="BE48" s="920"/>
      <c r="BF48" s="920"/>
      <c r="BG48" s="920"/>
      <c r="BH48" s="920"/>
      <c r="BI48" s="921"/>
      <c r="BJ48" s="56"/>
      <c r="BK48" s="56"/>
      <c r="BL48" s="56"/>
      <c r="BM48" s="56"/>
      <c r="BN48" s="56"/>
      <c r="BO48" s="55"/>
      <c r="BP48" s="55"/>
      <c r="BQ48" s="52">
        <v>42</v>
      </c>
      <c r="BR48" s="72"/>
      <c r="BS48" s="674"/>
      <c r="BT48" s="675"/>
      <c r="BU48" s="675"/>
      <c r="BV48" s="675"/>
      <c r="BW48" s="675"/>
      <c r="BX48" s="675"/>
      <c r="BY48" s="675"/>
      <c r="BZ48" s="675"/>
      <c r="CA48" s="675"/>
      <c r="CB48" s="675"/>
      <c r="CC48" s="675"/>
      <c r="CD48" s="675"/>
      <c r="CE48" s="675"/>
      <c r="CF48" s="675"/>
      <c r="CG48" s="676"/>
      <c r="CH48" s="677"/>
      <c r="CI48" s="678"/>
      <c r="CJ48" s="678"/>
      <c r="CK48" s="678"/>
      <c r="CL48" s="679"/>
      <c r="CM48" s="677"/>
      <c r="CN48" s="678"/>
      <c r="CO48" s="678"/>
      <c r="CP48" s="678"/>
      <c r="CQ48" s="679"/>
      <c r="CR48" s="677"/>
      <c r="CS48" s="678"/>
      <c r="CT48" s="678"/>
      <c r="CU48" s="678"/>
      <c r="CV48" s="679"/>
      <c r="CW48" s="677"/>
      <c r="CX48" s="678"/>
      <c r="CY48" s="678"/>
      <c r="CZ48" s="678"/>
      <c r="DA48" s="679"/>
      <c r="DB48" s="677"/>
      <c r="DC48" s="678"/>
      <c r="DD48" s="678"/>
      <c r="DE48" s="678"/>
      <c r="DF48" s="679"/>
      <c r="DG48" s="677"/>
      <c r="DH48" s="678"/>
      <c r="DI48" s="678"/>
      <c r="DJ48" s="678"/>
      <c r="DK48" s="679"/>
      <c r="DL48" s="677"/>
      <c r="DM48" s="678"/>
      <c r="DN48" s="678"/>
      <c r="DO48" s="678"/>
      <c r="DP48" s="679"/>
      <c r="DQ48" s="677"/>
      <c r="DR48" s="678"/>
      <c r="DS48" s="678"/>
      <c r="DT48" s="678"/>
      <c r="DU48" s="679"/>
      <c r="DV48" s="674"/>
      <c r="DW48" s="675"/>
      <c r="DX48" s="675"/>
      <c r="DY48" s="675"/>
      <c r="DZ48" s="680"/>
      <c r="EA48" s="48"/>
    </row>
    <row r="49" spans="1:131" ht="26.25" customHeight="1" x14ac:dyDescent="0.15">
      <c r="A49" s="52">
        <v>22</v>
      </c>
      <c r="B49" s="674"/>
      <c r="C49" s="675"/>
      <c r="D49" s="675"/>
      <c r="E49" s="675"/>
      <c r="F49" s="675"/>
      <c r="G49" s="675"/>
      <c r="H49" s="675"/>
      <c r="I49" s="675"/>
      <c r="J49" s="675"/>
      <c r="K49" s="675"/>
      <c r="L49" s="675"/>
      <c r="M49" s="675"/>
      <c r="N49" s="675"/>
      <c r="O49" s="675"/>
      <c r="P49" s="676"/>
      <c r="Q49" s="918"/>
      <c r="R49" s="919"/>
      <c r="S49" s="919"/>
      <c r="T49" s="919"/>
      <c r="U49" s="919"/>
      <c r="V49" s="919"/>
      <c r="W49" s="919"/>
      <c r="X49" s="919"/>
      <c r="Y49" s="919"/>
      <c r="Z49" s="919"/>
      <c r="AA49" s="919"/>
      <c r="AB49" s="919"/>
      <c r="AC49" s="919"/>
      <c r="AD49" s="919"/>
      <c r="AE49" s="923"/>
      <c r="AF49" s="941"/>
      <c r="AG49" s="678"/>
      <c r="AH49" s="678"/>
      <c r="AI49" s="678"/>
      <c r="AJ49" s="942"/>
      <c r="AK49" s="922"/>
      <c r="AL49" s="919"/>
      <c r="AM49" s="919"/>
      <c r="AN49" s="919"/>
      <c r="AO49" s="919"/>
      <c r="AP49" s="919"/>
      <c r="AQ49" s="919"/>
      <c r="AR49" s="919"/>
      <c r="AS49" s="919"/>
      <c r="AT49" s="919"/>
      <c r="AU49" s="919"/>
      <c r="AV49" s="919"/>
      <c r="AW49" s="919"/>
      <c r="AX49" s="919"/>
      <c r="AY49" s="919"/>
      <c r="AZ49" s="948"/>
      <c r="BA49" s="948"/>
      <c r="BB49" s="948"/>
      <c r="BC49" s="948"/>
      <c r="BD49" s="948"/>
      <c r="BE49" s="920"/>
      <c r="BF49" s="920"/>
      <c r="BG49" s="920"/>
      <c r="BH49" s="920"/>
      <c r="BI49" s="921"/>
      <c r="BJ49" s="56"/>
      <c r="BK49" s="56"/>
      <c r="BL49" s="56"/>
      <c r="BM49" s="56"/>
      <c r="BN49" s="56"/>
      <c r="BO49" s="55"/>
      <c r="BP49" s="55"/>
      <c r="BQ49" s="52">
        <v>43</v>
      </c>
      <c r="BR49" s="72"/>
      <c r="BS49" s="674"/>
      <c r="BT49" s="675"/>
      <c r="BU49" s="675"/>
      <c r="BV49" s="675"/>
      <c r="BW49" s="675"/>
      <c r="BX49" s="675"/>
      <c r="BY49" s="675"/>
      <c r="BZ49" s="675"/>
      <c r="CA49" s="675"/>
      <c r="CB49" s="675"/>
      <c r="CC49" s="675"/>
      <c r="CD49" s="675"/>
      <c r="CE49" s="675"/>
      <c r="CF49" s="675"/>
      <c r="CG49" s="676"/>
      <c r="CH49" s="677"/>
      <c r="CI49" s="678"/>
      <c r="CJ49" s="678"/>
      <c r="CK49" s="678"/>
      <c r="CL49" s="679"/>
      <c r="CM49" s="677"/>
      <c r="CN49" s="678"/>
      <c r="CO49" s="678"/>
      <c r="CP49" s="678"/>
      <c r="CQ49" s="679"/>
      <c r="CR49" s="677"/>
      <c r="CS49" s="678"/>
      <c r="CT49" s="678"/>
      <c r="CU49" s="678"/>
      <c r="CV49" s="679"/>
      <c r="CW49" s="677"/>
      <c r="CX49" s="678"/>
      <c r="CY49" s="678"/>
      <c r="CZ49" s="678"/>
      <c r="DA49" s="679"/>
      <c r="DB49" s="677"/>
      <c r="DC49" s="678"/>
      <c r="DD49" s="678"/>
      <c r="DE49" s="678"/>
      <c r="DF49" s="679"/>
      <c r="DG49" s="677"/>
      <c r="DH49" s="678"/>
      <c r="DI49" s="678"/>
      <c r="DJ49" s="678"/>
      <c r="DK49" s="679"/>
      <c r="DL49" s="677"/>
      <c r="DM49" s="678"/>
      <c r="DN49" s="678"/>
      <c r="DO49" s="678"/>
      <c r="DP49" s="679"/>
      <c r="DQ49" s="677"/>
      <c r="DR49" s="678"/>
      <c r="DS49" s="678"/>
      <c r="DT49" s="678"/>
      <c r="DU49" s="679"/>
      <c r="DV49" s="674"/>
      <c r="DW49" s="675"/>
      <c r="DX49" s="675"/>
      <c r="DY49" s="675"/>
      <c r="DZ49" s="680"/>
      <c r="EA49" s="48"/>
    </row>
    <row r="50" spans="1:131" ht="26.25" customHeight="1" x14ac:dyDescent="0.15">
      <c r="A50" s="52">
        <v>23</v>
      </c>
      <c r="B50" s="674"/>
      <c r="C50" s="675"/>
      <c r="D50" s="675"/>
      <c r="E50" s="675"/>
      <c r="F50" s="675"/>
      <c r="G50" s="675"/>
      <c r="H50" s="675"/>
      <c r="I50" s="675"/>
      <c r="J50" s="675"/>
      <c r="K50" s="675"/>
      <c r="L50" s="675"/>
      <c r="M50" s="675"/>
      <c r="N50" s="675"/>
      <c r="O50" s="675"/>
      <c r="P50" s="676"/>
      <c r="Q50" s="938"/>
      <c r="R50" s="939"/>
      <c r="S50" s="939"/>
      <c r="T50" s="939"/>
      <c r="U50" s="939"/>
      <c r="V50" s="939"/>
      <c r="W50" s="939"/>
      <c r="X50" s="939"/>
      <c r="Y50" s="939"/>
      <c r="Z50" s="939"/>
      <c r="AA50" s="939"/>
      <c r="AB50" s="939"/>
      <c r="AC50" s="939"/>
      <c r="AD50" s="939"/>
      <c r="AE50" s="940"/>
      <c r="AF50" s="941"/>
      <c r="AG50" s="678"/>
      <c r="AH50" s="678"/>
      <c r="AI50" s="678"/>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20"/>
      <c r="BF50" s="920"/>
      <c r="BG50" s="920"/>
      <c r="BH50" s="920"/>
      <c r="BI50" s="921"/>
      <c r="BJ50" s="56"/>
      <c r="BK50" s="56"/>
      <c r="BL50" s="56"/>
      <c r="BM50" s="56"/>
      <c r="BN50" s="56"/>
      <c r="BO50" s="55"/>
      <c r="BP50" s="55"/>
      <c r="BQ50" s="52">
        <v>44</v>
      </c>
      <c r="BR50" s="72"/>
      <c r="BS50" s="674"/>
      <c r="BT50" s="675"/>
      <c r="BU50" s="675"/>
      <c r="BV50" s="675"/>
      <c r="BW50" s="675"/>
      <c r="BX50" s="675"/>
      <c r="BY50" s="675"/>
      <c r="BZ50" s="675"/>
      <c r="CA50" s="675"/>
      <c r="CB50" s="675"/>
      <c r="CC50" s="675"/>
      <c r="CD50" s="675"/>
      <c r="CE50" s="675"/>
      <c r="CF50" s="675"/>
      <c r="CG50" s="676"/>
      <c r="CH50" s="677"/>
      <c r="CI50" s="678"/>
      <c r="CJ50" s="678"/>
      <c r="CK50" s="678"/>
      <c r="CL50" s="679"/>
      <c r="CM50" s="677"/>
      <c r="CN50" s="678"/>
      <c r="CO50" s="678"/>
      <c r="CP50" s="678"/>
      <c r="CQ50" s="679"/>
      <c r="CR50" s="677"/>
      <c r="CS50" s="678"/>
      <c r="CT50" s="678"/>
      <c r="CU50" s="678"/>
      <c r="CV50" s="679"/>
      <c r="CW50" s="677"/>
      <c r="CX50" s="678"/>
      <c r="CY50" s="678"/>
      <c r="CZ50" s="678"/>
      <c r="DA50" s="679"/>
      <c r="DB50" s="677"/>
      <c r="DC50" s="678"/>
      <c r="DD50" s="678"/>
      <c r="DE50" s="678"/>
      <c r="DF50" s="679"/>
      <c r="DG50" s="677"/>
      <c r="DH50" s="678"/>
      <c r="DI50" s="678"/>
      <c r="DJ50" s="678"/>
      <c r="DK50" s="679"/>
      <c r="DL50" s="677"/>
      <c r="DM50" s="678"/>
      <c r="DN50" s="678"/>
      <c r="DO50" s="678"/>
      <c r="DP50" s="679"/>
      <c r="DQ50" s="677"/>
      <c r="DR50" s="678"/>
      <c r="DS50" s="678"/>
      <c r="DT50" s="678"/>
      <c r="DU50" s="679"/>
      <c r="DV50" s="674"/>
      <c r="DW50" s="675"/>
      <c r="DX50" s="675"/>
      <c r="DY50" s="675"/>
      <c r="DZ50" s="680"/>
      <c r="EA50" s="48"/>
    </row>
    <row r="51" spans="1:131" ht="26.25" customHeight="1" x14ac:dyDescent="0.15">
      <c r="A51" s="52">
        <v>24</v>
      </c>
      <c r="B51" s="674"/>
      <c r="C51" s="675"/>
      <c r="D51" s="675"/>
      <c r="E51" s="675"/>
      <c r="F51" s="675"/>
      <c r="G51" s="675"/>
      <c r="H51" s="675"/>
      <c r="I51" s="675"/>
      <c r="J51" s="675"/>
      <c r="K51" s="675"/>
      <c r="L51" s="675"/>
      <c r="M51" s="675"/>
      <c r="N51" s="675"/>
      <c r="O51" s="675"/>
      <c r="P51" s="676"/>
      <c r="Q51" s="938"/>
      <c r="R51" s="939"/>
      <c r="S51" s="939"/>
      <c r="T51" s="939"/>
      <c r="U51" s="939"/>
      <c r="V51" s="939"/>
      <c r="W51" s="939"/>
      <c r="X51" s="939"/>
      <c r="Y51" s="939"/>
      <c r="Z51" s="939"/>
      <c r="AA51" s="939"/>
      <c r="AB51" s="939"/>
      <c r="AC51" s="939"/>
      <c r="AD51" s="939"/>
      <c r="AE51" s="940"/>
      <c r="AF51" s="941"/>
      <c r="AG51" s="678"/>
      <c r="AH51" s="678"/>
      <c r="AI51" s="678"/>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20"/>
      <c r="BF51" s="920"/>
      <c r="BG51" s="920"/>
      <c r="BH51" s="920"/>
      <c r="BI51" s="921"/>
      <c r="BJ51" s="56"/>
      <c r="BK51" s="56"/>
      <c r="BL51" s="56"/>
      <c r="BM51" s="56"/>
      <c r="BN51" s="56"/>
      <c r="BO51" s="55"/>
      <c r="BP51" s="55"/>
      <c r="BQ51" s="52">
        <v>45</v>
      </c>
      <c r="BR51" s="72"/>
      <c r="BS51" s="674"/>
      <c r="BT51" s="675"/>
      <c r="BU51" s="675"/>
      <c r="BV51" s="675"/>
      <c r="BW51" s="675"/>
      <c r="BX51" s="675"/>
      <c r="BY51" s="675"/>
      <c r="BZ51" s="675"/>
      <c r="CA51" s="675"/>
      <c r="CB51" s="675"/>
      <c r="CC51" s="675"/>
      <c r="CD51" s="675"/>
      <c r="CE51" s="675"/>
      <c r="CF51" s="675"/>
      <c r="CG51" s="676"/>
      <c r="CH51" s="677"/>
      <c r="CI51" s="678"/>
      <c r="CJ51" s="678"/>
      <c r="CK51" s="678"/>
      <c r="CL51" s="679"/>
      <c r="CM51" s="677"/>
      <c r="CN51" s="678"/>
      <c r="CO51" s="678"/>
      <c r="CP51" s="678"/>
      <c r="CQ51" s="679"/>
      <c r="CR51" s="677"/>
      <c r="CS51" s="678"/>
      <c r="CT51" s="678"/>
      <c r="CU51" s="678"/>
      <c r="CV51" s="679"/>
      <c r="CW51" s="677"/>
      <c r="CX51" s="678"/>
      <c r="CY51" s="678"/>
      <c r="CZ51" s="678"/>
      <c r="DA51" s="679"/>
      <c r="DB51" s="677"/>
      <c r="DC51" s="678"/>
      <c r="DD51" s="678"/>
      <c r="DE51" s="678"/>
      <c r="DF51" s="679"/>
      <c r="DG51" s="677"/>
      <c r="DH51" s="678"/>
      <c r="DI51" s="678"/>
      <c r="DJ51" s="678"/>
      <c r="DK51" s="679"/>
      <c r="DL51" s="677"/>
      <c r="DM51" s="678"/>
      <c r="DN51" s="678"/>
      <c r="DO51" s="678"/>
      <c r="DP51" s="679"/>
      <c r="DQ51" s="677"/>
      <c r="DR51" s="678"/>
      <c r="DS51" s="678"/>
      <c r="DT51" s="678"/>
      <c r="DU51" s="679"/>
      <c r="DV51" s="674"/>
      <c r="DW51" s="675"/>
      <c r="DX51" s="675"/>
      <c r="DY51" s="675"/>
      <c r="DZ51" s="680"/>
      <c r="EA51" s="48"/>
    </row>
    <row r="52" spans="1:131" ht="26.25" customHeight="1" x14ac:dyDescent="0.15">
      <c r="A52" s="52">
        <v>25</v>
      </c>
      <c r="B52" s="674"/>
      <c r="C52" s="675"/>
      <c r="D52" s="675"/>
      <c r="E52" s="675"/>
      <c r="F52" s="675"/>
      <c r="G52" s="675"/>
      <c r="H52" s="675"/>
      <c r="I52" s="675"/>
      <c r="J52" s="675"/>
      <c r="K52" s="675"/>
      <c r="L52" s="675"/>
      <c r="M52" s="675"/>
      <c r="N52" s="675"/>
      <c r="O52" s="675"/>
      <c r="P52" s="676"/>
      <c r="Q52" s="938"/>
      <c r="R52" s="939"/>
      <c r="S52" s="939"/>
      <c r="T52" s="939"/>
      <c r="U52" s="939"/>
      <c r="V52" s="939"/>
      <c r="W52" s="939"/>
      <c r="X52" s="939"/>
      <c r="Y52" s="939"/>
      <c r="Z52" s="939"/>
      <c r="AA52" s="939"/>
      <c r="AB52" s="939"/>
      <c r="AC52" s="939"/>
      <c r="AD52" s="939"/>
      <c r="AE52" s="940"/>
      <c r="AF52" s="941"/>
      <c r="AG52" s="678"/>
      <c r="AH52" s="678"/>
      <c r="AI52" s="678"/>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20"/>
      <c r="BF52" s="920"/>
      <c r="BG52" s="920"/>
      <c r="BH52" s="920"/>
      <c r="BI52" s="921"/>
      <c r="BJ52" s="56"/>
      <c r="BK52" s="56"/>
      <c r="BL52" s="56"/>
      <c r="BM52" s="56"/>
      <c r="BN52" s="56"/>
      <c r="BO52" s="55"/>
      <c r="BP52" s="55"/>
      <c r="BQ52" s="52">
        <v>46</v>
      </c>
      <c r="BR52" s="72"/>
      <c r="BS52" s="674"/>
      <c r="BT52" s="675"/>
      <c r="BU52" s="675"/>
      <c r="BV52" s="675"/>
      <c r="BW52" s="675"/>
      <c r="BX52" s="675"/>
      <c r="BY52" s="675"/>
      <c r="BZ52" s="675"/>
      <c r="CA52" s="675"/>
      <c r="CB52" s="675"/>
      <c r="CC52" s="675"/>
      <c r="CD52" s="675"/>
      <c r="CE52" s="675"/>
      <c r="CF52" s="675"/>
      <c r="CG52" s="676"/>
      <c r="CH52" s="677"/>
      <c r="CI52" s="678"/>
      <c r="CJ52" s="678"/>
      <c r="CK52" s="678"/>
      <c r="CL52" s="679"/>
      <c r="CM52" s="677"/>
      <c r="CN52" s="678"/>
      <c r="CO52" s="678"/>
      <c r="CP52" s="678"/>
      <c r="CQ52" s="679"/>
      <c r="CR52" s="677"/>
      <c r="CS52" s="678"/>
      <c r="CT52" s="678"/>
      <c r="CU52" s="678"/>
      <c r="CV52" s="679"/>
      <c r="CW52" s="677"/>
      <c r="CX52" s="678"/>
      <c r="CY52" s="678"/>
      <c r="CZ52" s="678"/>
      <c r="DA52" s="679"/>
      <c r="DB52" s="677"/>
      <c r="DC52" s="678"/>
      <c r="DD52" s="678"/>
      <c r="DE52" s="678"/>
      <c r="DF52" s="679"/>
      <c r="DG52" s="677"/>
      <c r="DH52" s="678"/>
      <c r="DI52" s="678"/>
      <c r="DJ52" s="678"/>
      <c r="DK52" s="679"/>
      <c r="DL52" s="677"/>
      <c r="DM52" s="678"/>
      <c r="DN52" s="678"/>
      <c r="DO52" s="678"/>
      <c r="DP52" s="679"/>
      <c r="DQ52" s="677"/>
      <c r="DR52" s="678"/>
      <c r="DS52" s="678"/>
      <c r="DT52" s="678"/>
      <c r="DU52" s="679"/>
      <c r="DV52" s="674"/>
      <c r="DW52" s="675"/>
      <c r="DX52" s="675"/>
      <c r="DY52" s="675"/>
      <c r="DZ52" s="680"/>
      <c r="EA52" s="48"/>
    </row>
    <row r="53" spans="1:131" ht="26.25" customHeight="1" x14ac:dyDescent="0.15">
      <c r="A53" s="52">
        <v>26</v>
      </c>
      <c r="B53" s="674"/>
      <c r="C53" s="675"/>
      <c r="D53" s="675"/>
      <c r="E53" s="675"/>
      <c r="F53" s="675"/>
      <c r="G53" s="675"/>
      <c r="H53" s="675"/>
      <c r="I53" s="675"/>
      <c r="J53" s="675"/>
      <c r="K53" s="675"/>
      <c r="L53" s="675"/>
      <c r="M53" s="675"/>
      <c r="N53" s="675"/>
      <c r="O53" s="675"/>
      <c r="P53" s="676"/>
      <c r="Q53" s="938"/>
      <c r="R53" s="939"/>
      <c r="S53" s="939"/>
      <c r="T53" s="939"/>
      <c r="U53" s="939"/>
      <c r="V53" s="939"/>
      <c r="W53" s="939"/>
      <c r="X53" s="939"/>
      <c r="Y53" s="939"/>
      <c r="Z53" s="939"/>
      <c r="AA53" s="939"/>
      <c r="AB53" s="939"/>
      <c r="AC53" s="939"/>
      <c r="AD53" s="939"/>
      <c r="AE53" s="940"/>
      <c r="AF53" s="941"/>
      <c r="AG53" s="678"/>
      <c r="AH53" s="678"/>
      <c r="AI53" s="678"/>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20"/>
      <c r="BF53" s="920"/>
      <c r="BG53" s="920"/>
      <c r="BH53" s="920"/>
      <c r="BI53" s="921"/>
      <c r="BJ53" s="56"/>
      <c r="BK53" s="56"/>
      <c r="BL53" s="56"/>
      <c r="BM53" s="56"/>
      <c r="BN53" s="56"/>
      <c r="BO53" s="55"/>
      <c r="BP53" s="55"/>
      <c r="BQ53" s="52">
        <v>47</v>
      </c>
      <c r="BR53" s="72"/>
      <c r="BS53" s="674"/>
      <c r="BT53" s="675"/>
      <c r="BU53" s="675"/>
      <c r="BV53" s="675"/>
      <c r="BW53" s="675"/>
      <c r="BX53" s="675"/>
      <c r="BY53" s="675"/>
      <c r="BZ53" s="675"/>
      <c r="CA53" s="675"/>
      <c r="CB53" s="675"/>
      <c r="CC53" s="675"/>
      <c r="CD53" s="675"/>
      <c r="CE53" s="675"/>
      <c r="CF53" s="675"/>
      <c r="CG53" s="676"/>
      <c r="CH53" s="677"/>
      <c r="CI53" s="678"/>
      <c r="CJ53" s="678"/>
      <c r="CK53" s="678"/>
      <c r="CL53" s="679"/>
      <c r="CM53" s="677"/>
      <c r="CN53" s="678"/>
      <c r="CO53" s="678"/>
      <c r="CP53" s="678"/>
      <c r="CQ53" s="679"/>
      <c r="CR53" s="677"/>
      <c r="CS53" s="678"/>
      <c r="CT53" s="678"/>
      <c r="CU53" s="678"/>
      <c r="CV53" s="679"/>
      <c r="CW53" s="677"/>
      <c r="CX53" s="678"/>
      <c r="CY53" s="678"/>
      <c r="CZ53" s="678"/>
      <c r="DA53" s="679"/>
      <c r="DB53" s="677"/>
      <c r="DC53" s="678"/>
      <c r="DD53" s="678"/>
      <c r="DE53" s="678"/>
      <c r="DF53" s="679"/>
      <c r="DG53" s="677"/>
      <c r="DH53" s="678"/>
      <c r="DI53" s="678"/>
      <c r="DJ53" s="678"/>
      <c r="DK53" s="679"/>
      <c r="DL53" s="677"/>
      <c r="DM53" s="678"/>
      <c r="DN53" s="678"/>
      <c r="DO53" s="678"/>
      <c r="DP53" s="679"/>
      <c r="DQ53" s="677"/>
      <c r="DR53" s="678"/>
      <c r="DS53" s="678"/>
      <c r="DT53" s="678"/>
      <c r="DU53" s="679"/>
      <c r="DV53" s="674"/>
      <c r="DW53" s="675"/>
      <c r="DX53" s="675"/>
      <c r="DY53" s="675"/>
      <c r="DZ53" s="680"/>
      <c r="EA53" s="48"/>
    </row>
    <row r="54" spans="1:131" ht="26.25" customHeight="1" x14ac:dyDescent="0.15">
      <c r="A54" s="52">
        <v>27</v>
      </c>
      <c r="B54" s="674"/>
      <c r="C54" s="675"/>
      <c r="D54" s="675"/>
      <c r="E54" s="675"/>
      <c r="F54" s="675"/>
      <c r="G54" s="675"/>
      <c r="H54" s="675"/>
      <c r="I54" s="675"/>
      <c r="J54" s="675"/>
      <c r="K54" s="675"/>
      <c r="L54" s="675"/>
      <c r="M54" s="675"/>
      <c r="N54" s="675"/>
      <c r="O54" s="675"/>
      <c r="P54" s="676"/>
      <c r="Q54" s="938"/>
      <c r="R54" s="939"/>
      <c r="S54" s="939"/>
      <c r="T54" s="939"/>
      <c r="U54" s="939"/>
      <c r="V54" s="939"/>
      <c r="W54" s="939"/>
      <c r="X54" s="939"/>
      <c r="Y54" s="939"/>
      <c r="Z54" s="939"/>
      <c r="AA54" s="939"/>
      <c r="AB54" s="939"/>
      <c r="AC54" s="939"/>
      <c r="AD54" s="939"/>
      <c r="AE54" s="940"/>
      <c r="AF54" s="941"/>
      <c r="AG54" s="678"/>
      <c r="AH54" s="678"/>
      <c r="AI54" s="678"/>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20"/>
      <c r="BF54" s="920"/>
      <c r="BG54" s="920"/>
      <c r="BH54" s="920"/>
      <c r="BI54" s="921"/>
      <c r="BJ54" s="56"/>
      <c r="BK54" s="56"/>
      <c r="BL54" s="56"/>
      <c r="BM54" s="56"/>
      <c r="BN54" s="56"/>
      <c r="BO54" s="55"/>
      <c r="BP54" s="55"/>
      <c r="BQ54" s="52">
        <v>48</v>
      </c>
      <c r="BR54" s="72"/>
      <c r="BS54" s="674"/>
      <c r="BT54" s="675"/>
      <c r="BU54" s="675"/>
      <c r="BV54" s="675"/>
      <c r="BW54" s="675"/>
      <c r="BX54" s="675"/>
      <c r="BY54" s="675"/>
      <c r="BZ54" s="675"/>
      <c r="CA54" s="675"/>
      <c r="CB54" s="675"/>
      <c r="CC54" s="675"/>
      <c r="CD54" s="675"/>
      <c r="CE54" s="675"/>
      <c r="CF54" s="675"/>
      <c r="CG54" s="676"/>
      <c r="CH54" s="677"/>
      <c r="CI54" s="678"/>
      <c r="CJ54" s="678"/>
      <c r="CK54" s="678"/>
      <c r="CL54" s="679"/>
      <c r="CM54" s="677"/>
      <c r="CN54" s="678"/>
      <c r="CO54" s="678"/>
      <c r="CP54" s="678"/>
      <c r="CQ54" s="679"/>
      <c r="CR54" s="677"/>
      <c r="CS54" s="678"/>
      <c r="CT54" s="678"/>
      <c r="CU54" s="678"/>
      <c r="CV54" s="679"/>
      <c r="CW54" s="677"/>
      <c r="CX54" s="678"/>
      <c r="CY54" s="678"/>
      <c r="CZ54" s="678"/>
      <c r="DA54" s="679"/>
      <c r="DB54" s="677"/>
      <c r="DC54" s="678"/>
      <c r="DD54" s="678"/>
      <c r="DE54" s="678"/>
      <c r="DF54" s="679"/>
      <c r="DG54" s="677"/>
      <c r="DH54" s="678"/>
      <c r="DI54" s="678"/>
      <c r="DJ54" s="678"/>
      <c r="DK54" s="679"/>
      <c r="DL54" s="677"/>
      <c r="DM54" s="678"/>
      <c r="DN54" s="678"/>
      <c r="DO54" s="678"/>
      <c r="DP54" s="679"/>
      <c r="DQ54" s="677"/>
      <c r="DR54" s="678"/>
      <c r="DS54" s="678"/>
      <c r="DT54" s="678"/>
      <c r="DU54" s="679"/>
      <c r="DV54" s="674"/>
      <c r="DW54" s="675"/>
      <c r="DX54" s="675"/>
      <c r="DY54" s="675"/>
      <c r="DZ54" s="680"/>
      <c r="EA54" s="48"/>
    </row>
    <row r="55" spans="1:131" ht="26.25" customHeight="1" x14ac:dyDescent="0.15">
      <c r="A55" s="52">
        <v>28</v>
      </c>
      <c r="B55" s="674"/>
      <c r="C55" s="675"/>
      <c r="D55" s="675"/>
      <c r="E55" s="675"/>
      <c r="F55" s="675"/>
      <c r="G55" s="675"/>
      <c r="H55" s="675"/>
      <c r="I55" s="675"/>
      <c r="J55" s="675"/>
      <c r="K55" s="675"/>
      <c r="L55" s="675"/>
      <c r="M55" s="675"/>
      <c r="N55" s="675"/>
      <c r="O55" s="675"/>
      <c r="P55" s="676"/>
      <c r="Q55" s="938"/>
      <c r="R55" s="939"/>
      <c r="S55" s="939"/>
      <c r="T55" s="939"/>
      <c r="U55" s="939"/>
      <c r="V55" s="939"/>
      <c r="W55" s="939"/>
      <c r="X55" s="939"/>
      <c r="Y55" s="939"/>
      <c r="Z55" s="939"/>
      <c r="AA55" s="939"/>
      <c r="AB55" s="939"/>
      <c r="AC55" s="939"/>
      <c r="AD55" s="939"/>
      <c r="AE55" s="940"/>
      <c r="AF55" s="941"/>
      <c r="AG55" s="678"/>
      <c r="AH55" s="678"/>
      <c r="AI55" s="678"/>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20"/>
      <c r="BF55" s="920"/>
      <c r="BG55" s="920"/>
      <c r="BH55" s="920"/>
      <c r="BI55" s="921"/>
      <c r="BJ55" s="56"/>
      <c r="BK55" s="56"/>
      <c r="BL55" s="56"/>
      <c r="BM55" s="56"/>
      <c r="BN55" s="56"/>
      <c r="BO55" s="55"/>
      <c r="BP55" s="55"/>
      <c r="BQ55" s="52">
        <v>49</v>
      </c>
      <c r="BR55" s="72"/>
      <c r="BS55" s="674"/>
      <c r="BT55" s="675"/>
      <c r="BU55" s="675"/>
      <c r="BV55" s="675"/>
      <c r="BW55" s="675"/>
      <c r="BX55" s="675"/>
      <c r="BY55" s="675"/>
      <c r="BZ55" s="675"/>
      <c r="CA55" s="675"/>
      <c r="CB55" s="675"/>
      <c r="CC55" s="675"/>
      <c r="CD55" s="675"/>
      <c r="CE55" s="675"/>
      <c r="CF55" s="675"/>
      <c r="CG55" s="676"/>
      <c r="CH55" s="677"/>
      <c r="CI55" s="678"/>
      <c r="CJ55" s="678"/>
      <c r="CK55" s="678"/>
      <c r="CL55" s="679"/>
      <c r="CM55" s="677"/>
      <c r="CN55" s="678"/>
      <c r="CO55" s="678"/>
      <c r="CP55" s="678"/>
      <c r="CQ55" s="679"/>
      <c r="CR55" s="677"/>
      <c r="CS55" s="678"/>
      <c r="CT55" s="678"/>
      <c r="CU55" s="678"/>
      <c r="CV55" s="679"/>
      <c r="CW55" s="677"/>
      <c r="CX55" s="678"/>
      <c r="CY55" s="678"/>
      <c r="CZ55" s="678"/>
      <c r="DA55" s="679"/>
      <c r="DB55" s="677"/>
      <c r="DC55" s="678"/>
      <c r="DD55" s="678"/>
      <c r="DE55" s="678"/>
      <c r="DF55" s="679"/>
      <c r="DG55" s="677"/>
      <c r="DH55" s="678"/>
      <c r="DI55" s="678"/>
      <c r="DJ55" s="678"/>
      <c r="DK55" s="679"/>
      <c r="DL55" s="677"/>
      <c r="DM55" s="678"/>
      <c r="DN55" s="678"/>
      <c r="DO55" s="678"/>
      <c r="DP55" s="679"/>
      <c r="DQ55" s="677"/>
      <c r="DR55" s="678"/>
      <c r="DS55" s="678"/>
      <c r="DT55" s="678"/>
      <c r="DU55" s="679"/>
      <c r="DV55" s="674"/>
      <c r="DW55" s="675"/>
      <c r="DX55" s="675"/>
      <c r="DY55" s="675"/>
      <c r="DZ55" s="680"/>
      <c r="EA55" s="48"/>
    </row>
    <row r="56" spans="1:131" ht="26.25" customHeight="1" x14ac:dyDescent="0.15">
      <c r="A56" s="52">
        <v>29</v>
      </c>
      <c r="B56" s="674"/>
      <c r="C56" s="675"/>
      <c r="D56" s="675"/>
      <c r="E56" s="675"/>
      <c r="F56" s="675"/>
      <c r="G56" s="675"/>
      <c r="H56" s="675"/>
      <c r="I56" s="675"/>
      <c r="J56" s="675"/>
      <c r="K56" s="675"/>
      <c r="L56" s="675"/>
      <c r="M56" s="675"/>
      <c r="N56" s="675"/>
      <c r="O56" s="675"/>
      <c r="P56" s="676"/>
      <c r="Q56" s="938"/>
      <c r="R56" s="939"/>
      <c r="S56" s="939"/>
      <c r="T56" s="939"/>
      <c r="U56" s="939"/>
      <c r="V56" s="939"/>
      <c r="W56" s="939"/>
      <c r="X56" s="939"/>
      <c r="Y56" s="939"/>
      <c r="Z56" s="939"/>
      <c r="AA56" s="939"/>
      <c r="AB56" s="939"/>
      <c r="AC56" s="939"/>
      <c r="AD56" s="939"/>
      <c r="AE56" s="940"/>
      <c r="AF56" s="941"/>
      <c r="AG56" s="678"/>
      <c r="AH56" s="678"/>
      <c r="AI56" s="678"/>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20"/>
      <c r="BF56" s="920"/>
      <c r="BG56" s="920"/>
      <c r="BH56" s="920"/>
      <c r="BI56" s="921"/>
      <c r="BJ56" s="56"/>
      <c r="BK56" s="56"/>
      <c r="BL56" s="56"/>
      <c r="BM56" s="56"/>
      <c r="BN56" s="56"/>
      <c r="BO56" s="55"/>
      <c r="BP56" s="55"/>
      <c r="BQ56" s="52">
        <v>50</v>
      </c>
      <c r="BR56" s="72"/>
      <c r="BS56" s="674"/>
      <c r="BT56" s="675"/>
      <c r="BU56" s="675"/>
      <c r="BV56" s="675"/>
      <c r="BW56" s="675"/>
      <c r="BX56" s="675"/>
      <c r="BY56" s="675"/>
      <c r="BZ56" s="675"/>
      <c r="CA56" s="675"/>
      <c r="CB56" s="675"/>
      <c r="CC56" s="675"/>
      <c r="CD56" s="675"/>
      <c r="CE56" s="675"/>
      <c r="CF56" s="675"/>
      <c r="CG56" s="676"/>
      <c r="CH56" s="677"/>
      <c r="CI56" s="678"/>
      <c r="CJ56" s="678"/>
      <c r="CK56" s="678"/>
      <c r="CL56" s="679"/>
      <c r="CM56" s="677"/>
      <c r="CN56" s="678"/>
      <c r="CO56" s="678"/>
      <c r="CP56" s="678"/>
      <c r="CQ56" s="679"/>
      <c r="CR56" s="677"/>
      <c r="CS56" s="678"/>
      <c r="CT56" s="678"/>
      <c r="CU56" s="678"/>
      <c r="CV56" s="679"/>
      <c r="CW56" s="677"/>
      <c r="CX56" s="678"/>
      <c r="CY56" s="678"/>
      <c r="CZ56" s="678"/>
      <c r="DA56" s="679"/>
      <c r="DB56" s="677"/>
      <c r="DC56" s="678"/>
      <c r="DD56" s="678"/>
      <c r="DE56" s="678"/>
      <c r="DF56" s="679"/>
      <c r="DG56" s="677"/>
      <c r="DH56" s="678"/>
      <c r="DI56" s="678"/>
      <c r="DJ56" s="678"/>
      <c r="DK56" s="679"/>
      <c r="DL56" s="677"/>
      <c r="DM56" s="678"/>
      <c r="DN56" s="678"/>
      <c r="DO56" s="678"/>
      <c r="DP56" s="679"/>
      <c r="DQ56" s="677"/>
      <c r="DR56" s="678"/>
      <c r="DS56" s="678"/>
      <c r="DT56" s="678"/>
      <c r="DU56" s="679"/>
      <c r="DV56" s="674"/>
      <c r="DW56" s="675"/>
      <c r="DX56" s="675"/>
      <c r="DY56" s="675"/>
      <c r="DZ56" s="680"/>
      <c r="EA56" s="48"/>
    </row>
    <row r="57" spans="1:131" ht="26.25" customHeight="1" x14ac:dyDescent="0.15">
      <c r="A57" s="52">
        <v>30</v>
      </c>
      <c r="B57" s="674"/>
      <c r="C57" s="675"/>
      <c r="D57" s="675"/>
      <c r="E57" s="675"/>
      <c r="F57" s="675"/>
      <c r="G57" s="675"/>
      <c r="H57" s="675"/>
      <c r="I57" s="675"/>
      <c r="J57" s="675"/>
      <c r="K57" s="675"/>
      <c r="L57" s="675"/>
      <c r="M57" s="675"/>
      <c r="N57" s="675"/>
      <c r="O57" s="675"/>
      <c r="P57" s="676"/>
      <c r="Q57" s="938"/>
      <c r="R57" s="939"/>
      <c r="S57" s="939"/>
      <c r="T57" s="939"/>
      <c r="U57" s="939"/>
      <c r="V57" s="939"/>
      <c r="W57" s="939"/>
      <c r="X57" s="939"/>
      <c r="Y57" s="939"/>
      <c r="Z57" s="939"/>
      <c r="AA57" s="939"/>
      <c r="AB57" s="939"/>
      <c r="AC57" s="939"/>
      <c r="AD57" s="939"/>
      <c r="AE57" s="940"/>
      <c r="AF57" s="941"/>
      <c r="AG57" s="678"/>
      <c r="AH57" s="678"/>
      <c r="AI57" s="678"/>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20"/>
      <c r="BF57" s="920"/>
      <c r="BG57" s="920"/>
      <c r="BH57" s="920"/>
      <c r="BI57" s="921"/>
      <c r="BJ57" s="56"/>
      <c r="BK57" s="56"/>
      <c r="BL57" s="56"/>
      <c r="BM57" s="56"/>
      <c r="BN57" s="56"/>
      <c r="BO57" s="55"/>
      <c r="BP57" s="55"/>
      <c r="BQ57" s="52">
        <v>51</v>
      </c>
      <c r="BR57" s="72"/>
      <c r="BS57" s="674"/>
      <c r="BT57" s="675"/>
      <c r="BU57" s="675"/>
      <c r="BV57" s="675"/>
      <c r="BW57" s="675"/>
      <c r="BX57" s="675"/>
      <c r="BY57" s="675"/>
      <c r="BZ57" s="675"/>
      <c r="CA57" s="675"/>
      <c r="CB57" s="675"/>
      <c r="CC57" s="675"/>
      <c r="CD57" s="675"/>
      <c r="CE57" s="675"/>
      <c r="CF57" s="675"/>
      <c r="CG57" s="676"/>
      <c r="CH57" s="677"/>
      <c r="CI57" s="678"/>
      <c r="CJ57" s="678"/>
      <c r="CK57" s="678"/>
      <c r="CL57" s="679"/>
      <c r="CM57" s="677"/>
      <c r="CN57" s="678"/>
      <c r="CO57" s="678"/>
      <c r="CP57" s="678"/>
      <c r="CQ57" s="679"/>
      <c r="CR57" s="677"/>
      <c r="CS57" s="678"/>
      <c r="CT57" s="678"/>
      <c r="CU57" s="678"/>
      <c r="CV57" s="679"/>
      <c r="CW57" s="677"/>
      <c r="CX57" s="678"/>
      <c r="CY57" s="678"/>
      <c r="CZ57" s="678"/>
      <c r="DA57" s="679"/>
      <c r="DB57" s="677"/>
      <c r="DC57" s="678"/>
      <c r="DD57" s="678"/>
      <c r="DE57" s="678"/>
      <c r="DF57" s="679"/>
      <c r="DG57" s="677"/>
      <c r="DH57" s="678"/>
      <c r="DI57" s="678"/>
      <c r="DJ57" s="678"/>
      <c r="DK57" s="679"/>
      <c r="DL57" s="677"/>
      <c r="DM57" s="678"/>
      <c r="DN57" s="678"/>
      <c r="DO57" s="678"/>
      <c r="DP57" s="679"/>
      <c r="DQ57" s="677"/>
      <c r="DR57" s="678"/>
      <c r="DS57" s="678"/>
      <c r="DT57" s="678"/>
      <c r="DU57" s="679"/>
      <c r="DV57" s="674"/>
      <c r="DW57" s="675"/>
      <c r="DX57" s="675"/>
      <c r="DY57" s="675"/>
      <c r="DZ57" s="680"/>
      <c r="EA57" s="48"/>
    </row>
    <row r="58" spans="1:131" ht="26.25" customHeight="1" x14ac:dyDescent="0.15">
      <c r="A58" s="52">
        <v>31</v>
      </c>
      <c r="B58" s="674"/>
      <c r="C58" s="675"/>
      <c r="D58" s="675"/>
      <c r="E58" s="675"/>
      <c r="F58" s="675"/>
      <c r="G58" s="675"/>
      <c r="H58" s="675"/>
      <c r="I58" s="675"/>
      <c r="J58" s="675"/>
      <c r="K58" s="675"/>
      <c r="L58" s="675"/>
      <c r="M58" s="675"/>
      <c r="N58" s="675"/>
      <c r="O58" s="675"/>
      <c r="P58" s="676"/>
      <c r="Q58" s="938"/>
      <c r="R58" s="939"/>
      <c r="S58" s="939"/>
      <c r="T58" s="939"/>
      <c r="U58" s="939"/>
      <c r="V58" s="939"/>
      <c r="W58" s="939"/>
      <c r="X58" s="939"/>
      <c r="Y58" s="939"/>
      <c r="Z58" s="939"/>
      <c r="AA58" s="939"/>
      <c r="AB58" s="939"/>
      <c r="AC58" s="939"/>
      <c r="AD58" s="939"/>
      <c r="AE58" s="940"/>
      <c r="AF58" s="941"/>
      <c r="AG58" s="678"/>
      <c r="AH58" s="678"/>
      <c r="AI58" s="678"/>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20"/>
      <c r="BF58" s="920"/>
      <c r="BG58" s="920"/>
      <c r="BH58" s="920"/>
      <c r="BI58" s="921"/>
      <c r="BJ58" s="56"/>
      <c r="BK58" s="56"/>
      <c r="BL58" s="56"/>
      <c r="BM58" s="56"/>
      <c r="BN58" s="56"/>
      <c r="BO58" s="55"/>
      <c r="BP58" s="55"/>
      <c r="BQ58" s="52">
        <v>52</v>
      </c>
      <c r="BR58" s="72"/>
      <c r="BS58" s="674"/>
      <c r="BT58" s="675"/>
      <c r="BU58" s="675"/>
      <c r="BV58" s="675"/>
      <c r="BW58" s="675"/>
      <c r="BX58" s="675"/>
      <c r="BY58" s="675"/>
      <c r="BZ58" s="675"/>
      <c r="CA58" s="675"/>
      <c r="CB58" s="675"/>
      <c r="CC58" s="675"/>
      <c r="CD58" s="675"/>
      <c r="CE58" s="675"/>
      <c r="CF58" s="675"/>
      <c r="CG58" s="676"/>
      <c r="CH58" s="677"/>
      <c r="CI58" s="678"/>
      <c r="CJ58" s="678"/>
      <c r="CK58" s="678"/>
      <c r="CL58" s="679"/>
      <c r="CM58" s="677"/>
      <c r="CN58" s="678"/>
      <c r="CO58" s="678"/>
      <c r="CP58" s="678"/>
      <c r="CQ58" s="679"/>
      <c r="CR58" s="677"/>
      <c r="CS58" s="678"/>
      <c r="CT58" s="678"/>
      <c r="CU58" s="678"/>
      <c r="CV58" s="679"/>
      <c r="CW58" s="677"/>
      <c r="CX58" s="678"/>
      <c r="CY58" s="678"/>
      <c r="CZ58" s="678"/>
      <c r="DA58" s="679"/>
      <c r="DB58" s="677"/>
      <c r="DC58" s="678"/>
      <c r="DD58" s="678"/>
      <c r="DE58" s="678"/>
      <c r="DF58" s="679"/>
      <c r="DG58" s="677"/>
      <c r="DH58" s="678"/>
      <c r="DI58" s="678"/>
      <c r="DJ58" s="678"/>
      <c r="DK58" s="679"/>
      <c r="DL58" s="677"/>
      <c r="DM58" s="678"/>
      <c r="DN58" s="678"/>
      <c r="DO58" s="678"/>
      <c r="DP58" s="679"/>
      <c r="DQ58" s="677"/>
      <c r="DR58" s="678"/>
      <c r="DS58" s="678"/>
      <c r="DT58" s="678"/>
      <c r="DU58" s="679"/>
      <c r="DV58" s="674"/>
      <c r="DW58" s="675"/>
      <c r="DX58" s="675"/>
      <c r="DY58" s="675"/>
      <c r="DZ58" s="680"/>
      <c r="EA58" s="48"/>
    </row>
    <row r="59" spans="1:131" ht="26.25" customHeight="1" x14ac:dyDescent="0.15">
      <c r="A59" s="52">
        <v>32</v>
      </c>
      <c r="B59" s="674"/>
      <c r="C59" s="675"/>
      <c r="D59" s="675"/>
      <c r="E59" s="675"/>
      <c r="F59" s="675"/>
      <c r="G59" s="675"/>
      <c r="H59" s="675"/>
      <c r="I59" s="675"/>
      <c r="J59" s="675"/>
      <c r="K59" s="675"/>
      <c r="L59" s="675"/>
      <c r="M59" s="675"/>
      <c r="N59" s="675"/>
      <c r="O59" s="675"/>
      <c r="P59" s="676"/>
      <c r="Q59" s="938"/>
      <c r="R59" s="939"/>
      <c r="S59" s="939"/>
      <c r="T59" s="939"/>
      <c r="U59" s="939"/>
      <c r="V59" s="939"/>
      <c r="W59" s="939"/>
      <c r="X59" s="939"/>
      <c r="Y59" s="939"/>
      <c r="Z59" s="939"/>
      <c r="AA59" s="939"/>
      <c r="AB59" s="939"/>
      <c r="AC59" s="939"/>
      <c r="AD59" s="939"/>
      <c r="AE59" s="940"/>
      <c r="AF59" s="941"/>
      <c r="AG59" s="678"/>
      <c r="AH59" s="678"/>
      <c r="AI59" s="678"/>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20"/>
      <c r="BF59" s="920"/>
      <c r="BG59" s="920"/>
      <c r="BH59" s="920"/>
      <c r="BI59" s="921"/>
      <c r="BJ59" s="56"/>
      <c r="BK59" s="56"/>
      <c r="BL59" s="56"/>
      <c r="BM59" s="56"/>
      <c r="BN59" s="56"/>
      <c r="BO59" s="55"/>
      <c r="BP59" s="55"/>
      <c r="BQ59" s="52">
        <v>53</v>
      </c>
      <c r="BR59" s="72"/>
      <c r="BS59" s="674"/>
      <c r="BT59" s="675"/>
      <c r="BU59" s="675"/>
      <c r="BV59" s="675"/>
      <c r="BW59" s="675"/>
      <c r="BX59" s="675"/>
      <c r="BY59" s="675"/>
      <c r="BZ59" s="675"/>
      <c r="CA59" s="675"/>
      <c r="CB59" s="675"/>
      <c r="CC59" s="675"/>
      <c r="CD59" s="675"/>
      <c r="CE59" s="675"/>
      <c r="CF59" s="675"/>
      <c r="CG59" s="676"/>
      <c r="CH59" s="677"/>
      <c r="CI59" s="678"/>
      <c r="CJ59" s="678"/>
      <c r="CK59" s="678"/>
      <c r="CL59" s="679"/>
      <c r="CM59" s="677"/>
      <c r="CN59" s="678"/>
      <c r="CO59" s="678"/>
      <c r="CP59" s="678"/>
      <c r="CQ59" s="679"/>
      <c r="CR59" s="677"/>
      <c r="CS59" s="678"/>
      <c r="CT59" s="678"/>
      <c r="CU59" s="678"/>
      <c r="CV59" s="679"/>
      <c r="CW59" s="677"/>
      <c r="CX59" s="678"/>
      <c r="CY59" s="678"/>
      <c r="CZ59" s="678"/>
      <c r="DA59" s="679"/>
      <c r="DB59" s="677"/>
      <c r="DC59" s="678"/>
      <c r="DD59" s="678"/>
      <c r="DE59" s="678"/>
      <c r="DF59" s="679"/>
      <c r="DG59" s="677"/>
      <c r="DH59" s="678"/>
      <c r="DI59" s="678"/>
      <c r="DJ59" s="678"/>
      <c r="DK59" s="679"/>
      <c r="DL59" s="677"/>
      <c r="DM59" s="678"/>
      <c r="DN59" s="678"/>
      <c r="DO59" s="678"/>
      <c r="DP59" s="679"/>
      <c r="DQ59" s="677"/>
      <c r="DR59" s="678"/>
      <c r="DS59" s="678"/>
      <c r="DT59" s="678"/>
      <c r="DU59" s="679"/>
      <c r="DV59" s="674"/>
      <c r="DW59" s="675"/>
      <c r="DX59" s="675"/>
      <c r="DY59" s="675"/>
      <c r="DZ59" s="680"/>
      <c r="EA59" s="48"/>
    </row>
    <row r="60" spans="1:131" ht="26.25" customHeight="1" x14ac:dyDescent="0.15">
      <c r="A60" s="52">
        <v>33</v>
      </c>
      <c r="B60" s="674"/>
      <c r="C60" s="675"/>
      <c r="D60" s="675"/>
      <c r="E60" s="675"/>
      <c r="F60" s="675"/>
      <c r="G60" s="675"/>
      <c r="H60" s="675"/>
      <c r="I60" s="675"/>
      <c r="J60" s="675"/>
      <c r="K60" s="675"/>
      <c r="L60" s="675"/>
      <c r="M60" s="675"/>
      <c r="N60" s="675"/>
      <c r="O60" s="675"/>
      <c r="P60" s="676"/>
      <c r="Q60" s="938"/>
      <c r="R60" s="939"/>
      <c r="S60" s="939"/>
      <c r="T60" s="939"/>
      <c r="U60" s="939"/>
      <c r="V60" s="939"/>
      <c r="W60" s="939"/>
      <c r="X60" s="939"/>
      <c r="Y60" s="939"/>
      <c r="Z60" s="939"/>
      <c r="AA60" s="939"/>
      <c r="AB60" s="939"/>
      <c r="AC60" s="939"/>
      <c r="AD60" s="939"/>
      <c r="AE60" s="940"/>
      <c r="AF60" s="941"/>
      <c r="AG60" s="678"/>
      <c r="AH60" s="678"/>
      <c r="AI60" s="678"/>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20"/>
      <c r="BF60" s="920"/>
      <c r="BG60" s="920"/>
      <c r="BH60" s="920"/>
      <c r="BI60" s="921"/>
      <c r="BJ60" s="56"/>
      <c r="BK60" s="56"/>
      <c r="BL60" s="56"/>
      <c r="BM60" s="56"/>
      <c r="BN60" s="56"/>
      <c r="BO60" s="55"/>
      <c r="BP60" s="55"/>
      <c r="BQ60" s="52">
        <v>54</v>
      </c>
      <c r="BR60" s="72"/>
      <c r="BS60" s="674"/>
      <c r="BT60" s="675"/>
      <c r="BU60" s="675"/>
      <c r="BV60" s="675"/>
      <c r="BW60" s="675"/>
      <c r="BX60" s="675"/>
      <c r="BY60" s="675"/>
      <c r="BZ60" s="675"/>
      <c r="CA60" s="675"/>
      <c r="CB60" s="675"/>
      <c r="CC60" s="675"/>
      <c r="CD60" s="675"/>
      <c r="CE60" s="675"/>
      <c r="CF60" s="675"/>
      <c r="CG60" s="676"/>
      <c r="CH60" s="677"/>
      <c r="CI60" s="678"/>
      <c r="CJ60" s="678"/>
      <c r="CK60" s="678"/>
      <c r="CL60" s="679"/>
      <c r="CM60" s="677"/>
      <c r="CN60" s="678"/>
      <c r="CO60" s="678"/>
      <c r="CP60" s="678"/>
      <c r="CQ60" s="679"/>
      <c r="CR60" s="677"/>
      <c r="CS60" s="678"/>
      <c r="CT60" s="678"/>
      <c r="CU60" s="678"/>
      <c r="CV60" s="679"/>
      <c r="CW60" s="677"/>
      <c r="CX60" s="678"/>
      <c r="CY60" s="678"/>
      <c r="CZ60" s="678"/>
      <c r="DA60" s="679"/>
      <c r="DB60" s="677"/>
      <c r="DC60" s="678"/>
      <c r="DD60" s="678"/>
      <c r="DE60" s="678"/>
      <c r="DF60" s="679"/>
      <c r="DG60" s="677"/>
      <c r="DH60" s="678"/>
      <c r="DI60" s="678"/>
      <c r="DJ60" s="678"/>
      <c r="DK60" s="679"/>
      <c r="DL60" s="677"/>
      <c r="DM60" s="678"/>
      <c r="DN60" s="678"/>
      <c r="DO60" s="678"/>
      <c r="DP60" s="679"/>
      <c r="DQ60" s="677"/>
      <c r="DR60" s="678"/>
      <c r="DS60" s="678"/>
      <c r="DT60" s="678"/>
      <c r="DU60" s="679"/>
      <c r="DV60" s="674"/>
      <c r="DW60" s="675"/>
      <c r="DX60" s="675"/>
      <c r="DY60" s="675"/>
      <c r="DZ60" s="680"/>
      <c r="EA60" s="48"/>
    </row>
    <row r="61" spans="1:131" ht="26.25" customHeight="1" x14ac:dyDescent="0.15">
      <c r="A61" s="52">
        <v>34</v>
      </c>
      <c r="B61" s="674"/>
      <c r="C61" s="675"/>
      <c r="D61" s="675"/>
      <c r="E61" s="675"/>
      <c r="F61" s="675"/>
      <c r="G61" s="675"/>
      <c r="H61" s="675"/>
      <c r="I61" s="675"/>
      <c r="J61" s="675"/>
      <c r="K61" s="675"/>
      <c r="L61" s="675"/>
      <c r="M61" s="675"/>
      <c r="N61" s="675"/>
      <c r="O61" s="675"/>
      <c r="P61" s="676"/>
      <c r="Q61" s="938"/>
      <c r="R61" s="939"/>
      <c r="S61" s="939"/>
      <c r="T61" s="939"/>
      <c r="U61" s="939"/>
      <c r="V61" s="939"/>
      <c r="W61" s="939"/>
      <c r="X61" s="939"/>
      <c r="Y61" s="939"/>
      <c r="Z61" s="939"/>
      <c r="AA61" s="939"/>
      <c r="AB61" s="939"/>
      <c r="AC61" s="939"/>
      <c r="AD61" s="939"/>
      <c r="AE61" s="940"/>
      <c r="AF61" s="941"/>
      <c r="AG61" s="678"/>
      <c r="AH61" s="678"/>
      <c r="AI61" s="678"/>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20"/>
      <c r="BF61" s="920"/>
      <c r="BG61" s="920"/>
      <c r="BH61" s="920"/>
      <c r="BI61" s="921"/>
      <c r="BJ61" s="56"/>
      <c r="BK61" s="56"/>
      <c r="BL61" s="56"/>
      <c r="BM61" s="56"/>
      <c r="BN61" s="56"/>
      <c r="BO61" s="55"/>
      <c r="BP61" s="55"/>
      <c r="BQ61" s="52">
        <v>55</v>
      </c>
      <c r="BR61" s="72"/>
      <c r="BS61" s="674"/>
      <c r="BT61" s="675"/>
      <c r="BU61" s="675"/>
      <c r="BV61" s="675"/>
      <c r="BW61" s="675"/>
      <c r="BX61" s="675"/>
      <c r="BY61" s="675"/>
      <c r="BZ61" s="675"/>
      <c r="CA61" s="675"/>
      <c r="CB61" s="675"/>
      <c r="CC61" s="675"/>
      <c r="CD61" s="675"/>
      <c r="CE61" s="675"/>
      <c r="CF61" s="675"/>
      <c r="CG61" s="676"/>
      <c r="CH61" s="677"/>
      <c r="CI61" s="678"/>
      <c r="CJ61" s="678"/>
      <c r="CK61" s="678"/>
      <c r="CL61" s="679"/>
      <c r="CM61" s="677"/>
      <c r="CN61" s="678"/>
      <c r="CO61" s="678"/>
      <c r="CP61" s="678"/>
      <c r="CQ61" s="679"/>
      <c r="CR61" s="677"/>
      <c r="CS61" s="678"/>
      <c r="CT61" s="678"/>
      <c r="CU61" s="678"/>
      <c r="CV61" s="679"/>
      <c r="CW61" s="677"/>
      <c r="CX61" s="678"/>
      <c r="CY61" s="678"/>
      <c r="CZ61" s="678"/>
      <c r="DA61" s="679"/>
      <c r="DB61" s="677"/>
      <c r="DC61" s="678"/>
      <c r="DD61" s="678"/>
      <c r="DE61" s="678"/>
      <c r="DF61" s="679"/>
      <c r="DG61" s="677"/>
      <c r="DH61" s="678"/>
      <c r="DI61" s="678"/>
      <c r="DJ61" s="678"/>
      <c r="DK61" s="679"/>
      <c r="DL61" s="677"/>
      <c r="DM61" s="678"/>
      <c r="DN61" s="678"/>
      <c r="DO61" s="678"/>
      <c r="DP61" s="679"/>
      <c r="DQ61" s="677"/>
      <c r="DR61" s="678"/>
      <c r="DS61" s="678"/>
      <c r="DT61" s="678"/>
      <c r="DU61" s="679"/>
      <c r="DV61" s="674"/>
      <c r="DW61" s="675"/>
      <c r="DX61" s="675"/>
      <c r="DY61" s="675"/>
      <c r="DZ61" s="680"/>
      <c r="EA61" s="48"/>
    </row>
    <row r="62" spans="1:131" ht="26.25" customHeight="1" x14ac:dyDescent="0.15">
      <c r="A62" s="52">
        <v>35</v>
      </c>
      <c r="B62" s="674"/>
      <c r="C62" s="675"/>
      <c r="D62" s="675"/>
      <c r="E62" s="675"/>
      <c r="F62" s="675"/>
      <c r="G62" s="675"/>
      <c r="H62" s="675"/>
      <c r="I62" s="675"/>
      <c r="J62" s="675"/>
      <c r="K62" s="675"/>
      <c r="L62" s="675"/>
      <c r="M62" s="675"/>
      <c r="N62" s="675"/>
      <c r="O62" s="675"/>
      <c r="P62" s="676"/>
      <c r="Q62" s="938"/>
      <c r="R62" s="939"/>
      <c r="S62" s="939"/>
      <c r="T62" s="939"/>
      <c r="U62" s="939"/>
      <c r="V62" s="939"/>
      <c r="W62" s="939"/>
      <c r="X62" s="939"/>
      <c r="Y62" s="939"/>
      <c r="Z62" s="939"/>
      <c r="AA62" s="939"/>
      <c r="AB62" s="939"/>
      <c r="AC62" s="939"/>
      <c r="AD62" s="939"/>
      <c r="AE62" s="940"/>
      <c r="AF62" s="941"/>
      <c r="AG62" s="678"/>
      <c r="AH62" s="678"/>
      <c r="AI62" s="678"/>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20"/>
      <c r="BF62" s="920"/>
      <c r="BG62" s="920"/>
      <c r="BH62" s="920"/>
      <c r="BI62" s="921"/>
      <c r="BJ62" s="945" t="s">
        <v>464</v>
      </c>
      <c r="BK62" s="946"/>
      <c r="BL62" s="946"/>
      <c r="BM62" s="946"/>
      <c r="BN62" s="947"/>
      <c r="BO62" s="55"/>
      <c r="BP62" s="55"/>
      <c r="BQ62" s="52">
        <v>56</v>
      </c>
      <c r="BR62" s="72"/>
      <c r="BS62" s="674"/>
      <c r="BT62" s="675"/>
      <c r="BU62" s="675"/>
      <c r="BV62" s="675"/>
      <c r="BW62" s="675"/>
      <c r="BX62" s="675"/>
      <c r="BY62" s="675"/>
      <c r="BZ62" s="675"/>
      <c r="CA62" s="675"/>
      <c r="CB62" s="675"/>
      <c r="CC62" s="675"/>
      <c r="CD62" s="675"/>
      <c r="CE62" s="675"/>
      <c r="CF62" s="675"/>
      <c r="CG62" s="676"/>
      <c r="CH62" s="677"/>
      <c r="CI62" s="678"/>
      <c r="CJ62" s="678"/>
      <c r="CK62" s="678"/>
      <c r="CL62" s="679"/>
      <c r="CM62" s="677"/>
      <c r="CN62" s="678"/>
      <c r="CO62" s="678"/>
      <c r="CP62" s="678"/>
      <c r="CQ62" s="679"/>
      <c r="CR62" s="677"/>
      <c r="CS62" s="678"/>
      <c r="CT62" s="678"/>
      <c r="CU62" s="678"/>
      <c r="CV62" s="679"/>
      <c r="CW62" s="677"/>
      <c r="CX62" s="678"/>
      <c r="CY62" s="678"/>
      <c r="CZ62" s="678"/>
      <c r="DA62" s="679"/>
      <c r="DB62" s="677"/>
      <c r="DC62" s="678"/>
      <c r="DD62" s="678"/>
      <c r="DE62" s="678"/>
      <c r="DF62" s="679"/>
      <c r="DG62" s="677"/>
      <c r="DH62" s="678"/>
      <c r="DI62" s="678"/>
      <c r="DJ62" s="678"/>
      <c r="DK62" s="679"/>
      <c r="DL62" s="677"/>
      <c r="DM62" s="678"/>
      <c r="DN62" s="678"/>
      <c r="DO62" s="678"/>
      <c r="DP62" s="679"/>
      <c r="DQ62" s="677"/>
      <c r="DR62" s="678"/>
      <c r="DS62" s="678"/>
      <c r="DT62" s="678"/>
      <c r="DU62" s="679"/>
      <c r="DV62" s="674"/>
      <c r="DW62" s="675"/>
      <c r="DX62" s="675"/>
      <c r="DY62" s="675"/>
      <c r="DZ62" s="680"/>
      <c r="EA62" s="48"/>
    </row>
    <row r="63" spans="1:131" ht="26.25" customHeight="1" x14ac:dyDescent="0.15">
      <c r="A63" s="53" t="s">
        <v>246</v>
      </c>
      <c r="B63" s="896" t="s">
        <v>372</v>
      </c>
      <c r="C63" s="897"/>
      <c r="D63" s="897"/>
      <c r="E63" s="897"/>
      <c r="F63" s="897"/>
      <c r="G63" s="897"/>
      <c r="H63" s="897"/>
      <c r="I63" s="897"/>
      <c r="J63" s="897"/>
      <c r="K63" s="897"/>
      <c r="L63" s="897"/>
      <c r="M63" s="897"/>
      <c r="N63" s="897"/>
      <c r="O63" s="897"/>
      <c r="P63" s="898"/>
      <c r="Q63" s="906"/>
      <c r="R63" s="907"/>
      <c r="S63" s="907"/>
      <c r="T63" s="907"/>
      <c r="U63" s="907"/>
      <c r="V63" s="907"/>
      <c r="W63" s="907"/>
      <c r="X63" s="907"/>
      <c r="Y63" s="907"/>
      <c r="Z63" s="907"/>
      <c r="AA63" s="907"/>
      <c r="AB63" s="907"/>
      <c r="AC63" s="907"/>
      <c r="AD63" s="907"/>
      <c r="AE63" s="931"/>
      <c r="AF63" s="932">
        <v>1000</v>
      </c>
      <c r="AG63" s="908"/>
      <c r="AH63" s="908"/>
      <c r="AI63" s="908"/>
      <c r="AJ63" s="933"/>
      <c r="AK63" s="934"/>
      <c r="AL63" s="907"/>
      <c r="AM63" s="907"/>
      <c r="AN63" s="907"/>
      <c r="AO63" s="907"/>
      <c r="AP63" s="908">
        <v>2966</v>
      </c>
      <c r="AQ63" s="908"/>
      <c r="AR63" s="908"/>
      <c r="AS63" s="908"/>
      <c r="AT63" s="908"/>
      <c r="AU63" s="908">
        <v>561</v>
      </c>
      <c r="AV63" s="908"/>
      <c r="AW63" s="908"/>
      <c r="AX63" s="908"/>
      <c r="AY63" s="908"/>
      <c r="AZ63" s="935"/>
      <c r="BA63" s="935"/>
      <c r="BB63" s="935"/>
      <c r="BC63" s="935"/>
      <c r="BD63" s="935"/>
      <c r="BE63" s="909"/>
      <c r="BF63" s="909"/>
      <c r="BG63" s="909"/>
      <c r="BH63" s="909"/>
      <c r="BI63" s="910"/>
      <c r="BJ63" s="936" t="s">
        <v>200</v>
      </c>
      <c r="BK63" s="903"/>
      <c r="BL63" s="903"/>
      <c r="BM63" s="903"/>
      <c r="BN63" s="937"/>
      <c r="BO63" s="55"/>
      <c r="BP63" s="55"/>
      <c r="BQ63" s="52">
        <v>57</v>
      </c>
      <c r="BR63" s="72"/>
      <c r="BS63" s="674"/>
      <c r="BT63" s="675"/>
      <c r="BU63" s="675"/>
      <c r="BV63" s="675"/>
      <c r="BW63" s="675"/>
      <c r="BX63" s="675"/>
      <c r="BY63" s="675"/>
      <c r="BZ63" s="675"/>
      <c r="CA63" s="675"/>
      <c r="CB63" s="675"/>
      <c r="CC63" s="675"/>
      <c r="CD63" s="675"/>
      <c r="CE63" s="675"/>
      <c r="CF63" s="675"/>
      <c r="CG63" s="676"/>
      <c r="CH63" s="677"/>
      <c r="CI63" s="678"/>
      <c r="CJ63" s="678"/>
      <c r="CK63" s="678"/>
      <c r="CL63" s="679"/>
      <c r="CM63" s="677"/>
      <c r="CN63" s="678"/>
      <c r="CO63" s="678"/>
      <c r="CP63" s="678"/>
      <c r="CQ63" s="679"/>
      <c r="CR63" s="677"/>
      <c r="CS63" s="678"/>
      <c r="CT63" s="678"/>
      <c r="CU63" s="678"/>
      <c r="CV63" s="679"/>
      <c r="CW63" s="677"/>
      <c r="CX63" s="678"/>
      <c r="CY63" s="678"/>
      <c r="CZ63" s="678"/>
      <c r="DA63" s="679"/>
      <c r="DB63" s="677"/>
      <c r="DC63" s="678"/>
      <c r="DD63" s="678"/>
      <c r="DE63" s="678"/>
      <c r="DF63" s="679"/>
      <c r="DG63" s="677"/>
      <c r="DH63" s="678"/>
      <c r="DI63" s="678"/>
      <c r="DJ63" s="678"/>
      <c r="DK63" s="679"/>
      <c r="DL63" s="677"/>
      <c r="DM63" s="678"/>
      <c r="DN63" s="678"/>
      <c r="DO63" s="678"/>
      <c r="DP63" s="679"/>
      <c r="DQ63" s="677"/>
      <c r="DR63" s="678"/>
      <c r="DS63" s="678"/>
      <c r="DT63" s="678"/>
      <c r="DU63" s="679"/>
      <c r="DV63" s="674"/>
      <c r="DW63" s="675"/>
      <c r="DX63" s="675"/>
      <c r="DY63" s="675"/>
      <c r="DZ63" s="68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4"/>
      <c r="BT64" s="675"/>
      <c r="BU64" s="675"/>
      <c r="BV64" s="675"/>
      <c r="BW64" s="675"/>
      <c r="BX64" s="675"/>
      <c r="BY64" s="675"/>
      <c r="BZ64" s="675"/>
      <c r="CA64" s="675"/>
      <c r="CB64" s="675"/>
      <c r="CC64" s="675"/>
      <c r="CD64" s="675"/>
      <c r="CE64" s="675"/>
      <c r="CF64" s="675"/>
      <c r="CG64" s="676"/>
      <c r="CH64" s="677"/>
      <c r="CI64" s="678"/>
      <c r="CJ64" s="678"/>
      <c r="CK64" s="678"/>
      <c r="CL64" s="679"/>
      <c r="CM64" s="677"/>
      <c r="CN64" s="678"/>
      <c r="CO64" s="678"/>
      <c r="CP64" s="678"/>
      <c r="CQ64" s="679"/>
      <c r="CR64" s="677"/>
      <c r="CS64" s="678"/>
      <c r="CT64" s="678"/>
      <c r="CU64" s="678"/>
      <c r="CV64" s="679"/>
      <c r="CW64" s="677"/>
      <c r="CX64" s="678"/>
      <c r="CY64" s="678"/>
      <c r="CZ64" s="678"/>
      <c r="DA64" s="679"/>
      <c r="DB64" s="677"/>
      <c r="DC64" s="678"/>
      <c r="DD64" s="678"/>
      <c r="DE64" s="678"/>
      <c r="DF64" s="679"/>
      <c r="DG64" s="677"/>
      <c r="DH64" s="678"/>
      <c r="DI64" s="678"/>
      <c r="DJ64" s="678"/>
      <c r="DK64" s="679"/>
      <c r="DL64" s="677"/>
      <c r="DM64" s="678"/>
      <c r="DN64" s="678"/>
      <c r="DO64" s="678"/>
      <c r="DP64" s="679"/>
      <c r="DQ64" s="677"/>
      <c r="DR64" s="678"/>
      <c r="DS64" s="678"/>
      <c r="DT64" s="678"/>
      <c r="DU64" s="679"/>
      <c r="DV64" s="674"/>
      <c r="DW64" s="675"/>
      <c r="DX64" s="675"/>
      <c r="DY64" s="675"/>
      <c r="DZ64" s="680"/>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4"/>
      <c r="BT65" s="675"/>
      <c r="BU65" s="675"/>
      <c r="BV65" s="675"/>
      <c r="BW65" s="675"/>
      <c r="BX65" s="675"/>
      <c r="BY65" s="675"/>
      <c r="BZ65" s="675"/>
      <c r="CA65" s="675"/>
      <c r="CB65" s="675"/>
      <c r="CC65" s="675"/>
      <c r="CD65" s="675"/>
      <c r="CE65" s="675"/>
      <c r="CF65" s="675"/>
      <c r="CG65" s="676"/>
      <c r="CH65" s="677"/>
      <c r="CI65" s="678"/>
      <c r="CJ65" s="678"/>
      <c r="CK65" s="678"/>
      <c r="CL65" s="679"/>
      <c r="CM65" s="677"/>
      <c r="CN65" s="678"/>
      <c r="CO65" s="678"/>
      <c r="CP65" s="678"/>
      <c r="CQ65" s="679"/>
      <c r="CR65" s="677"/>
      <c r="CS65" s="678"/>
      <c r="CT65" s="678"/>
      <c r="CU65" s="678"/>
      <c r="CV65" s="679"/>
      <c r="CW65" s="677"/>
      <c r="CX65" s="678"/>
      <c r="CY65" s="678"/>
      <c r="CZ65" s="678"/>
      <c r="DA65" s="679"/>
      <c r="DB65" s="677"/>
      <c r="DC65" s="678"/>
      <c r="DD65" s="678"/>
      <c r="DE65" s="678"/>
      <c r="DF65" s="679"/>
      <c r="DG65" s="677"/>
      <c r="DH65" s="678"/>
      <c r="DI65" s="678"/>
      <c r="DJ65" s="678"/>
      <c r="DK65" s="679"/>
      <c r="DL65" s="677"/>
      <c r="DM65" s="678"/>
      <c r="DN65" s="678"/>
      <c r="DO65" s="678"/>
      <c r="DP65" s="679"/>
      <c r="DQ65" s="677"/>
      <c r="DR65" s="678"/>
      <c r="DS65" s="678"/>
      <c r="DT65" s="678"/>
      <c r="DU65" s="679"/>
      <c r="DV65" s="674"/>
      <c r="DW65" s="675"/>
      <c r="DX65" s="675"/>
      <c r="DY65" s="675"/>
      <c r="DZ65" s="680"/>
      <c r="EA65" s="48"/>
    </row>
    <row r="66" spans="1:131" ht="26.25" customHeight="1" x14ac:dyDescent="0.15">
      <c r="A66" s="657" t="s">
        <v>446</v>
      </c>
      <c r="B66" s="658"/>
      <c r="C66" s="658"/>
      <c r="D66" s="658"/>
      <c r="E66" s="658"/>
      <c r="F66" s="658"/>
      <c r="G66" s="658"/>
      <c r="H66" s="658"/>
      <c r="I66" s="658"/>
      <c r="J66" s="658"/>
      <c r="K66" s="658"/>
      <c r="L66" s="658"/>
      <c r="M66" s="658"/>
      <c r="N66" s="658"/>
      <c r="O66" s="658"/>
      <c r="P66" s="659"/>
      <c r="Q66" s="649" t="s">
        <v>454</v>
      </c>
      <c r="R66" s="650"/>
      <c r="S66" s="650"/>
      <c r="T66" s="650"/>
      <c r="U66" s="651"/>
      <c r="V66" s="649" t="s">
        <v>455</v>
      </c>
      <c r="W66" s="650"/>
      <c r="X66" s="650"/>
      <c r="Y66" s="650"/>
      <c r="Z66" s="651"/>
      <c r="AA66" s="649" t="s">
        <v>456</v>
      </c>
      <c r="AB66" s="650"/>
      <c r="AC66" s="650"/>
      <c r="AD66" s="650"/>
      <c r="AE66" s="651"/>
      <c r="AF66" s="669" t="s">
        <v>241</v>
      </c>
      <c r="AG66" s="664"/>
      <c r="AH66" s="664"/>
      <c r="AI66" s="664"/>
      <c r="AJ66" s="670"/>
      <c r="AK66" s="649" t="s">
        <v>385</v>
      </c>
      <c r="AL66" s="658"/>
      <c r="AM66" s="658"/>
      <c r="AN66" s="658"/>
      <c r="AO66" s="659"/>
      <c r="AP66" s="649" t="s">
        <v>352</v>
      </c>
      <c r="AQ66" s="650"/>
      <c r="AR66" s="650"/>
      <c r="AS66" s="650"/>
      <c r="AT66" s="651"/>
      <c r="AU66" s="649" t="s">
        <v>465</v>
      </c>
      <c r="AV66" s="650"/>
      <c r="AW66" s="650"/>
      <c r="AX66" s="650"/>
      <c r="AY66" s="651"/>
      <c r="AZ66" s="649" t="s">
        <v>442</v>
      </c>
      <c r="BA66" s="650"/>
      <c r="BB66" s="650"/>
      <c r="BC66" s="650"/>
      <c r="BD66" s="655"/>
      <c r="BE66" s="55"/>
      <c r="BF66" s="55"/>
      <c r="BG66" s="55"/>
      <c r="BH66" s="55"/>
      <c r="BI66" s="55"/>
      <c r="BJ66" s="55"/>
      <c r="BK66" s="55"/>
      <c r="BL66" s="55"/>
      <c r="BM66" s="55"/>
      <c r="BN66" s="55"/>
      <c r="BO66" s="55"/>
      <c r="BP66" s="55"/>
      <c r="BQ66" s="52">
        <v>60</v>
      </c>
      <c r="BR66" s="73"/>
      <c r="BS66" s="889"/>
      <c r="BT66" s="890"/>
      <c r="BU66" s="890"/>
      <c r="BV66" s="890"/>
      <c r="BW66" s="890"/>
      <c r="BX66" s="890"/>
      <c r="BY66" s="890"/>
      <c r="BZ66" s="890"/>
      <c r="CA66" s="890"/>
      <c r="CB66" s="890"/>
      <c r="CC66" s="890"/>
      <c r="CD66" s="890"/>
      <c r="CE66" s="890"/>
      <c r="CF66" s="890"/>
      <c r="CG66" s="891"/>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5"/>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9"/>
      <c r="BT67" s="890"/>
      <c r="BU67" s="890"/>
      <c r="BV67" s="890"/>
      <c r="BW67" s="890"/>
      <c r="BX67" s="890"/>
      <c r="BY67" s="890"/>
      <c r="BZ67" s="890"/>
      <c r="CA67" s="890"/>
      <c r="CB67" s="890"/>
      <c r="CC67" s="890"/>
      <c r="CD67" s="890"/>
      <c r="CE67" s="890"/>
      <c r="CF67" s="890"/>
      <c r="CG67" s="891"/>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5"/>
      <c r="EA67" s="48"/>
    </row>
    <row r="68" spans="1:131" ht="26.25" customHeight="1" x14ac:dyDescent="0.15">
      <c r="A68" s="51">
        <v>1</v>
      </c>
      <c r="B68" s="924" t="s">
        <v>461</v>
      </c>
      <c r="C68" s="925"/>
      <c r="D68" s="925"/>
      <c r="E68" s="925"/>
      <c r="F68" s="925"/>
      <c r="G68" s="925"/>
      <c r="H68" s="925"/>
      <c r="I68" s="925"/>
      <c r="J68" s="925"/>
      <c r="K68" s="925"/>
      <c r="L68" s="925"/>
      <c r="M68" s="925"/>
      <c r="N68" s="925"/>
      <c r="O68" s="925"/>
      <c r="P68" s="926"/>
      <c r="Q68" s="927">
        <v>5665</v>
      </c>
      <c r="R68" s="928"/>
      <c r="S68" s="928"/>
      <c r="T68" s="928"/>
      <c r="U68" s="928"/>
      <c r="V68" s="928">
        <v>5575</v>
      </c>
      <c r="W68" s="928"/>
      <c r="X68" s="928"/>
      <c r="Y68" s="928"/>
      <c r="Z68" s="928"/>
      <c r="AA68" s="928">
        <v>90</v>
      </c>
      <c r="AB68" s="928"/>
      <c r="AC68" s="928"/>
      <c r="AD68" s="928"/>
      <c r="AE68" s="928"/>
      <c r="AF68" s="928">
        <v>90</v>
      </c>
      <c r="AG68" s="928"/>
      <c r="AH68" s="928"/>
      <c r="AI68" s="928"/>
      <c r="AJ68" s="928"/>
      <c r="AK68" s="928">
        <v>45</v>
      </c>
      <c r="AL68" s="928"/>
      <c r="AM68" s="928"/>
      <c r="AN68" s="928"/>
      <c r="AO68" s="928"/>
      <c r="AP68" s="928">
        <v>6955</v>
      </c>
      <c r="AQ68" s="928"/>
      <c r="AR68" s="928"/>
      <c r="AS68" s="928"/>
      <c r="AT68" s="928"/>
      <c r="AU68" s="928">
        <v>348</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9"/>
      <c r="BT68" s="890"/>
      <c r="BU68" s="890"/>
      <c r="BV68" s="890"/>
      <c r="BW68" s="890"/>
      <c r="BX68" s="890"/>
      <c r="BY68" s="890"/>
      <c r="BZ68" s="890"/>
      <c r="CA68" s="890"/>
      <c r="CB68" s="890"/>
      <c r="CC68" s="890"/>
      <c r="CD68" s="890"/>
      <c r="CE68" s="890"/>
      <c r="CF68" s="890"/>
      <c r="CG68" s="891"/>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5"/>
      <c r="EA68" s="48"/>
    </row>
    <row r="69" spans="1:131" ht="26.25" customHeight="1" x14ac:dyDescent="0.15">
      <c r="A69" s="52">
        <v>2</v>
      </c>
      <c r="B69" s="674" t="s">
        <v>493</v>
      </c>
      <c r="C69" s="675"/>
      <c r="D69" s="675"/>
      <c r="E69" s="675"/>
      <c r="F69" s="675"/>
      <c r="G69" s="675"/>
      <c r="H69" s="675"/>
      <c r="I69" s="675"/>
      <c r="J69" s="675"/>
      <c r="K69" s="675"/>
      <c r="L69" s="675"/>
      <c r="M69" s="675"/>
      <c r="N69" s="675"/>
      <c r="O69" s="675"/>
      <c r="P69" s="676"/>
      <c r="Q69" s="918">
        <v>3963</v>
      </c>
      <c r="R69" s="919"/>
      <c r="S69" s="919"/>
      <c r="T69" s="919"/>
      <c r="U69" s="919"/>
      <c r="V69" s="919">
        <v>3588</v>
      </c>
      <c r="W69" s="919"/>
      <c r="X69" s="919"/>
      <c r="Y69" s="919"/>
      <c r="Z69" s="919"/>
      <c r="AA69" s="919">
        <v>375</v>
      </c>
      <c r="AB69" s="919"/>
      <c r="AC69" s="919"/>
      <c r="AD69" s="919"/>
      <c r="AE69" s="919"/>
      <c r="AF69" s="919">
        <v>375</v>
      </c>
      <c r="AG69" s="919"/>
      <c r="AH69" s="919"/>
      <c r="AI69" s="919"/>
      <c r="AJ69" s="919"/>
      <c r="AK69" s="919">
        <v>22</v>
      </c>
      <c r="AL69" s="919"/>
      <c r="AM69" s="919"/>
      <c r="AN69" s="919"/>
      <c r="AO69" s="919"/>
      <c r="AP69" s="919" t="s">
        <v>200</v>
      </c>
      <c r="AQ69" s="919"/>
      <c r="AR69" s="919"/>
      <c r="AS69" s="919"/>
      <c r="AT69" s="919"/>
      <c r="AU69" s="919" t="s">
        <v>200</v>
      </c>
      <c r="AV69" s="919"/>
      <c r="AW69" s="919"/>
      <c r="AX69" s="919"/>
      <c r="AY69" s="919"/>
      <c r="AZ69" s="920"/>
      <c r="BA69" s="920"/>
      <c r="BB69" s="920"/>
      <c r="BC69" s="920"/>
      <c r="BD69" s="921"/>
      <c r="BE69" s="55"/>
      <c r="BF69" s="55"/>
      <c r="BG69" s="55"/>
      <c r="BH69" s="55"/>
      <c r="BI69" s="55"/>
      <c r="BJ69" s="55"/>
      <c r="BK69" s="55"/>
      <c r="BL69" s="55"/>
      <c r="BM69" s="55"/>
      <c r="BN69" s="55"/>
      <c r="BO69" s="55"/>
      <c r="BP69" s="55"/>
      <c r="BQ69" s="52">
        <v>63</v>
      </c>
      <c r="BR69" s="73"/>
      <c r="BS69" s="889"/>
      <c r="BT69" s="890"/>
      <c r="BU69" s="890"/>
      <c r="BV69" s="890"/>
      <c r="BW69" s="890"/>
      <c r="BX69" s="890"/>
      <c r="BY69" s="890"/>
      <c r="BZ69" s="890"/>
      <c r="CA69" s="890"/>
      <c r="CB69" s="890"/>
      <c r="CC69" s="890"/>
      <c r="CD69" s="890"/>
      <c r="CE69" s="890"/>
      <c r="CF69" s="890"/>
      <c r="CG69" s="891"/>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5"/>
      <c r="EA69" s="48"/>
    </row>
    <row r="70" spans="1:131" ht="26.25" customHeight="1" x14ac:dyDescent="0.15">
      <c r="A70" s="52">
        <v>3</v>
      </c>
      <c r="B70" s="674" t="s">
        <v>463</v>
      </c>
      <c r="C70" s="675"/>
      <c r="D70" s="675"/>
      <c r="E70" s="675"/>
      <c r="F70" s="675"/>
      <c r="G70" s="675"/>
      <c r="H70" s="675"/>
      <c r="I70" s="675"/>
      <c r="J70" s="675"/>
      <c r="K70" s="675"/>
      <c r="L70" s="675"/>
      <c r="M70" s="675"/>
      <c r="N70" s="675"/>
      <c r="O70" s="675"/>
      <c r="P70" s="676"/>
      <c r="Q70" s="918">
        <v>17</v>
      </c>
      <c r="R70" s="919"/>
      <c r="S70" s="919"/>
      <c r="T70" s="919"/>
      <c r="U70" s="919"/>
      <c r="V70" s="919">
        <v>12</v>
      </c>
      <c r="W70" s="919"/>
      <c r="X70" s="919"/>
      <c r="Y70" s="919"/>
      <c r="Z70" s="919"/>
      <c r="AA70" s="919">
        <v>5</v>
      </c>
      <c r="AB70" s="919"/>
      <c r="AC70" s="919"/>
      <c r="AD70" s="919"/>
      <c r="AE70" s="919"/>
      <c r="AF70" s="919">
        <v>5</v>
      </c>
      <c r="AG70" s="919"/>
      <c r="AH70" s="919"/>
      <c r="AI70" s="919"/>
      <c r="AJ70" s="919"/>
      <c r="AK70" s="919" t="s">
        <v>200</v>
      </c>
      <c r="AL70" s="919"/>
      <c r="AM70" s="919"/>
      <c r="AN70" s="919"/>
      <c r="AO70" s="919"/>
      <c r="AP70" s="919" t="s">
        <v>200</v>
      </c>
      <c r="AQ70" s="919"/>
      <c r="AR70" s="919"/>
      <c r="AS70" s="919"/>
      <c r="AT70" s="919"/>
      <c r="AU70" s="919" t="s">
        <v>200</v>
      </c>
      <c r="AV70" s="919"/>
      <c r="AW70" s="919"/>
      <c r="AX70" s="919"/>
      <c r="AY70" s="919"/>
      <c r="AZ70" s="920"/>
      <c r="BA70" s="920"/>
      <c r="BB70" s="920"/>
      <c r="BC70" s="920"/>
      <c r="BD70" s="921"/>
      <c r="BE70" s="55"/>
      <c r="BF70" s="55"/>
      <c r="BG70" s="55"/>
      <c r="BH70" s="55"/>
      <c r="BI70" s="55"/>
      <c r="BJ70" s="55"/>
      <c r="BK70" s="55"/>
      <c r="BL70" s="55"/>
      <c r="BM70" s="55"/>
      <c r="BN70" s="55"/>
      <c r="BO70" s="55"/>
      <c r="BP70" s="55"/>
      <c r="BQ70" s="52">
        <v>64</v>
      </c>
      <c r="BR70" s="73"/>
      <c r="BS70" s="889"/>
      <c r="BT70" s="890"/>
      <c r="BU70" s="890"/>
      <c r="BV70" s="890"/>
      <c r="BW70" s="890"/>
      <c r="BX70" s="890"/>
      <c r="BY70" s="890"/>
      <c r="BZ70" s="890"/>
      <c r="CA70" s="890"/>
      <c r="CB70" s="890"/>
      <c r="CC70" s="890"/>
      <c r="CD70" s="890"/>
      <c r="CE70" s="890"/>
      <c r="CF70" s="890"/>
      <c r="CG70" s="891"/>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5"/>
      <c r="EA70" s="48"/>
    </row>
    <row r="71" spans="1:131" ht="26.25" customHeight="1" x14ac:dyDescent="0.15">
      <c r="A71" s="52">
        <v>4</v>
      </c>
      <c r="B71" s="674" t="s">
        <v>521</v>
      </c>
      <c r="C71" s="675"/>
      <c r="D71" s="675"/>
      <c r="E71" s="675"/>
      <c r="F71" s="675"/>
      <c r="G71" s="675"/>
      <c r="H71" s="675"/>
      <c r="I71" s="675"/>
      <c r="J71" s="675"/>
      <c r="K71" s="675"/>
      <c r="L71" s="675"/>
      <c r="M71" s="675"/>
      <c r="N71" s="675"/>
      <c r="O71" s="675"/>
      <c r="P71" s="676"/>
      <c r="Q71" s="918">
        <v>14</v>
      </c>
      <c r="R71" s="919"/>
      <c r="S71" s="919"/>
      <c r="T71" s="919"/>
      <c r="U71" s="919"/>
      <c r="V71" s="919">
        <v>12</v>
      </c>
      <c r="W71" s="919"/>
      <c r="X71" s="919"/>
      <c r="Y71" s="919"/>
      <c r="Z71" s="919"/>
      <c r="AA71" s="919">
        <v>3</v>
      </c>
      <c r="AB71" s="919"/>
      <c r="AC71" s="919"/>
      <c r="AD71" s="919"/>
      <c r="AE71" s="919"/>
      <c r="AF71" s="919">
        <v>3</v>
      </c>
      <c r="AG71" s="919"/>
      <c r="AH71" s="919"/>
      <c r="AI71" s="919"/>
      <c r="AJ71" s="919"/>
      <c r="AK71" s="919" t="s">
        <v>200</v>
      </c>
      <c r="AL71" s="919"/>
      <c r="AM71" s="919"/>
      <c r="AN71" s="919"/>
      <c r="AO71" s="919"/>
      <c r="AP71" s="919" t="s">
        <v>200</v>
      </c>
      <c r="AQ71" s="919"/>
      <c r="AR71" s="919"/>
      <c r="AS71" s="919"/>
      <c r="AT71" s="919"/>
      <c r="AU71" s="919" t="s">
        <v>200</v>
      </c>
      <c r="AV71" s="919"/>
      <c r="AW71" s="919"/>
      <c r="AX71" s="919"/>
      <c r="AY71" s="919"/>
      <c r="AZ71" s="920"/>
      <c r="BA71" s="920"/>
      <c r="BB71" s="920"/>
      <c r="BC71" s="920"/>
      <c r="BD71" s="921"/>
      <c r="BE71" s="55"/>
      <c r="BF71" s="55"/>
      <c r="BG71" s="55"/>
      <c r="BH71" s="55"/>
      <c r="BI71" s="55"/>
      <c r="BJ71" s="55"/>
      <c r="BK71" s="55"/>
      <c r="BL71" s="55"/>
      <c r="BM71" s="55"/>
      <c r="BN71" s="55"/>
      <c r="BO71" s="55"/>
      <c r="BP71" s="55"/>
      <c r="BQ71" s="52">
        <v>65</v>
      </c>
      <c r="BR71" s="73"/>
      <c r="BS71" s="889"/>
      <c r="BT71" s="890"/>
      <c r="BU71" s="890"/>
      <c r="BV71" s="890"/>
      <c r="BW71" s="890"/>
      <c r="BX71" s="890"/>
      <c r="BY71" s="890"/>
      <c r="BZ71" s="890"/>
      <c r="CA71" s="890"/>
      <c r="CB71" s="890"/>
      <c r="CC71" s="890"/>
      <c r="CD71" s="890"/>
      <c r="CE71" s="890"/>
      <c r="CF71" s="890"/>
      <c r="CG71" s="891"/>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5"/>
      <c r="EA71" s="48"/>
    </row>
    <row r="72" spans="1:131" ht="26.25" customHeight="1" x14ac:dyDescent="0.15">
      <c r="A72" s="52">
        <v>5</v>
      </c>
      <c r="B72" s="674" t="s">
        <v>245</v>
      </c>
      <c r="C72" s="675"/>
      <c r="D72" s="675"/>
      <c r="E72" s="675"/>
      <c r="F72" s="675"/>
      <c r="G72" s="675"/>
      <c r="H72" s="675"/>
      <c r="I72" s="675"/>
      <c r="J72" s="675"/>
      <c r="K72" s="675"/>
      <c r="L72" s="675"/>
      <c r="M72" s="675"/>
      <c r="N72" s="675"/>
      <c r="O72" s="675"/>
      <c r="P72" s="676"/>
      <c r="Q72" s="918">
        <v>3</v>
      </c>
      <c r="R72" s="919"/>
      <c r="S72" s="919"/>
      <c r="T72" s="919"/>
      <c r="U72" s="919"/>
      <c r="V72" s="919">
        <v>1</v>
      </c>
      <c r="W72" s="919"/>
      <c r="X72" s="919"/>
      <c r="Y72" s="919"/>
      <c r="Z72" s="919"/>
      <c r="AA72" s="919">
        <v>2</v>
      </c>
      <c r="AB72" s="919"/>
      <c r="AC72" s="919"/>
      <c r="AD72" s="919"/>
      <c r="AE72" s="919"/>
      <c r="AF72" s="919">
        <v>2</v>
      </c>
      <c r="AG72" s="919"/>
      <c r="AH72" s="919"/>
      <c r="AI72" s="919"/>
      <c r="AJ72" s="919"/>
      <c r="AK72" s="919" t="s">
        <v>200</v>
      </c>
      <c r="AL72" s="919"/>
      <c r="AM72" s="919"/>
      <c r="AN72" s="919"/>
      <c r="AO72" s="919"/>
      <c r="AP72" s="919" t="s">
        <v>200</v>
      </c>
      <c r="AQ72" s="919"/>
      <c r="AR72" s="919"/>
      <c r="AS72" s="919"/>
      <c r="AT72" s="919"/>
      <c r="AU72" s="919" t="s">
        <v>200</v>
      </c>
      <c r="AV72" s="919"/>
      <c r="AW72" s="919"/>
      <c r="AX72" s="919"/>
      <c r="AY72" s="919"/>
      <c r="AZ72" s="920"/>
      <c r="BA72" s="920"/>
      <c r="BB72" s="920"/>
      <c r="BC72" s="920"/>
      <c r="BD72" s="921"/>
      <c r="BE72" s="55"/>
      <c r="BF72" s="55"/>
      <c r="BG72" s="55"/>
      <c r="BH72" s="55"/>
      <c r="BI72" s="55"/>
      <c r="BJ72" s="55"/>
      <c r="BK72" s="55"/>
      <c r="BL72" s="55"/>
      <c r="BM72" s="55"/>
      <c r="BN72" s="55"/>
      <c r="BO72" s="55"/>
      <c r="BP72" s="55"/>
      <c r="BQ72" s="52">
        <v>66</v>
      </c>
      <c r="BR72" s="73"/>
      <c r="BS72" s="889"/>
      <c r="BT72" s="890"/>
      <c r="BU72" s="890"/>
      <c r="BV72" s="890"/>
      <c r="BW72" s="890"/>
      <c r="BX72" s="890"/>
      <c r="BY72" s="890"/>
      <c r="BZ72" s="890"/>
      <c r="CA72" s="890"/>
      <c r="CB72" s="890"/>
      <c r="CC72" s="890"/>
      <c r="CD72" s="890"/>
      <c r="CE72" s="890"/>
      <c r="CF72" s="890"/>
      <c r="CG72" s="891"/>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5"/>
      <c r="EA72" s="48"/>
    </row>
    <row r="73" spans="1:131" ht="26.25" customHeight="1" x14ac:dyDescent="0.15">
      <c r="A73" s="52">
        <v>6</v>
      </c>
      <c r="B73" s="674" t="s">
        <v>123</v>
      </c>
      <c r="C73" s="675"/>
      <c r="D73" s="675"/>
      <c r="E73" s="675"/>
      <c r="F73" s="675"/>
      <c r="G73" s="675"/>
      <c r="H73" s="675"/>
      <c r="I73" s="675"/>
      <c r="J73" s="675"/>
      <c r="K73" s="675"/>
      <c r="L73" s="675"/>
      <c r="M73" s="675"/>
      <c r="N73" s="675"/>
      <c r="O73" s="675"/>
      <c r="P73" s="676"/>
      <c r="Q73" s="918">
        <v>93</v>
      </c>
      <c r="R73" s="919"/>
      <c r="S73" s="919"/>
      <c r="T73" s="919"/>
      <c r="U73" s="919"/>
      <c r="V73" s="919">
        <v>91</v>
      </c>
      <c r="W73" s="919"/>
      <c r="X73" s="919"/>
      <c r="Y73" s="919"/>
      <c r="Z73" s="919"/>
      <c r="AA73" s="919">
        <v>2</v>
      </c>
      <c r="AB73" s="919"/>
      <c r="AC73" s="919"/>
      <c r="AD73" s="919"/>
      <c r="AE73" s="919"/>
      <c r="AF73" s="919">
        <v>2</v>
      </c>
      <c r="AG73" s="919"/>
      <c r="AH73" s="919"/>
      <c r="AI73" s="919"/>
      <c r="AJ73" s="919"/>
      <c r="AK73" s="919" t="s">
        <v>200</v>
      </c>
      <c r="AL73" s="919"/>
      <c r="AM73" s="919"/>
      <c r="AN73" s="919"/>
      <c r="AO73" s="919"/>
      <c r="AP73" s="919" t="s">
        <v>200</v>
      </c>
      <c r="AQ73" s="919"/>
      <c r="AR73" s="919"/>
      <c r="AS73" s="919"/>
      <c r="AT73" s="919"/>
      <c r="AU73" s="919" t="s">
        <v>200</v>
      </c>
      <c r="AV73" s="919"/>
      <c r="AW73" s="919"/>
      <c r="AX73" s="919"/>
      <c r="AY73" s="919"/>
      <c r="AZ73" s="920"/>
      <c r="BA73" s="920"/>
      <c r="BB73" s="920"/>
      <c r="BC73" s="920"/>
      <c r="BD73" s="921"/>
      <c r="BE73" s="55"/>
      <c r="BF73" s="55"/>
      <c r="BG73" s="55"/>
      <c r="BH73" s="55"/>
      <c r="BI73" s="55"/>
      <c r="BJ73" s="55"/>
      <c r="BK73" s="55"/>
      <c r="BL73" s="55"/>
      <c r="BM73" s="55"/>
      <c r="BN73" s="55"/>
      <c r="BO73" s="55"/>
      <c r="BP73" s="55"/>
      <c r="BQ73" s="52">
        <v>67</v>
      </c>
      <c r="BR73" s="73"/>
      <c r="BS73" s="889"/>
      <c r="BT73" s="890"/>
      <c r="BU73" s="890"/>
      <c r="BV73" s="890"/>
      <c r="BW73" s="890"/>
      <c r="BX73" s="890"/>
      <c r="BY73" s="890"/>
      <c r="BZ73" s="890"/>
      <c r="CA73" s="890"/>
      <c r="CB73" s="890"/>
      <c r="CC73" s="890"/>
      <c r="CD73" s="890"/>
      <c r="CE73" s="890"/>
      <c r="CF73" s="890"/>
      <c r="CG73" s="891"/>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5"/>
      <c r="EA73" s="48"/>
    </row>
    <row r="74" spans="1:131" ht="26.25" customHeight="1" x14ac:dyDescent="0.15">
      <c r="A74" s="52">
        <v>7</v>
      </c>
      <c r="B74" s="674" t="s">
        <v>356</v>
      </c>
      <c r="C74" s="675"/>
      <c r="D74" s="675"/>
      <c r="E74" s="675"/>
      <c r="F74" s="675"/>
      <c r="G74" s="675"/>
      <c r="H74" s="675"/>
      <c r="I74" s="675"/>
      <c r="J74" s="675"/>
      <c r="K74" s="675"/>
      <c r="L74" s="675"/>
      <c r="M74" s="675"/>
      <c r="N74" s="675"/>
      <c r="O74" s="675"/>
      <c r="P74" s="676"/>
      <c r="Q74" s="918">
        <v>1111</v>
      </c>
      <c r="R74" s="919"/>
      <c r="S74" s="919"/>
      <c r="T74" s="919"/>
      <c r="U74" s="919"/>
      <c r="V74" s="919">
        <v>1018</v>
      </c>
      <c r="W74" s="919"/>
      <c r="X74" s="919"/>
      <c r="Y74" s="919"/>
      <c r="Z74" s="919"/>
      <c r="AA74" s="919">
        <v>93</v>
      </c>
      <c r="AB74" s="919"/>
      <c r="AC74" s="919"/>
      <c r="AD74" s="919"/>
      <c r="AE74" s="919"/>
      <c r="AF74" s="919">
        <v>93</v>
      </c>
      <c r="AG74" s="919"/>
      <c r="AH74" s="919"/>
      <c r="AI74" s="919"/>
      <c r="AJ74" s="919"/>
      <c r="AK74" s="919">
        <v>34</v>
      </c>
      <c r="AL74" s="919"/>
      <c r="AM74" s="919"/>
      <c r="AN74" s="919"/>
      <c r="AO74" s="919"/>
      <c r="AP74" s="919" t="s">
        <v>200</v>
      </c>
      <c r="AQ74" s="919"/>
      <c r="AR74" s="919"/>
      <c r="AS74" s="919"/>
      <c r="AT74" s="919"/>
      <c r="AU74" s="919" t="s">
        <v>200</v>
      </c>
      <c r="AV74" s="919"/>
      <c r="AW74" s="919"/>
      <c r="AX74" s="919"/>
      <c r="AY74" s="919"/>
      <c r="AZ74" s="920"/>
      <c r="BA74" s="920"/>
      <c r="BB74" s="920"/>
      <c r="BC74" s="920"/>
      <c r="BD74" s="921"/>
      <c r="BE74" s="55"/>
      <c r="BF74" s="55"/>
      <c r="BG74" s="55"/>
      <c r="BH74" s="55"/>
      <c r="BI74" s="55"/>
      <c r="BJ74" s="55"/>
      <c r="BK74" s="55"/>
      <c r="BL74" s="55"/>
      <c r="BM74" s="55"/>
      <c r="BN74" s="55"/>
      <c r="BO74" s="55"/>
      <c r="BP74" s="55"/>
      <c r="BQ74" s="52">
        <v>68</v>
      </c>
      <c r="BR74" s="73"/>
      <c r="BS74" s="889"/>
      <c r="BT74" s="890"/>
      <c r="BU74" s="890"/>
      <c r="BV74" s="890"/>
      <c r="BW74" s="890"/>
      <c r="BX74" s="890"/>
      <c r="BY74" s="890"/>
      <c r="BZ74" s="890"/>
      <c r="CA74" s="890"/>
      <c r="CB74" s="890"/>
      <c r="CC74" s="890"/>
      <c r="CD74" s="890"/>
      <c r="CE74" s="890"/>
      <c r="CF74" s="890"/>
      <c r="CG74" s="891"/>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5"/>
      <c r="EA74" s="48"/>
    </row>
    <row r="75" spans="1:131" ht="26.25" customHeight="1" x14ac:dyDescent="0.15">
      <c r="A75" s="52">
        <v>8</v>
      </c>
      <c r="B75" s="674" t="s">
        <v>436</v>
      </c>
      <c r="C75" s="675"/>
      <c r="D75" s="675"/>
      <c r="E75" s="675"/>
      <c r="F75" s="675"/>
      <c r="G75" s="675"/>
      <c r="H75" s="675"/>
      <c r="I75" s="675"/>
      <c r="J75" s="675"/>
      <c r="K75" s="675"/>
      <c r="L75" s="675"/>
      <c r="M75" s="675"/>
      <c r="N75" s="675"/>
      <c r="O75" s="675"/>
      <c r="P75" s="676"/>
      <c r="Q75" s="677">
        <v>416492</v>
      </c>
      <c r="R75" s="678"/>
      <c r="S75" s="678"/>
      <c r="T75" s="678"/>
      <c r="U75" s="922"/>
      <c r="V75" s="923">
        <v>405939</v>
      </c>
      <c r="W75" s="678"/>
      <c r="X75" s="678"/>
      <c r="Y75" s="678"/>
      <c r="Z75" s="922"/>
      <c r="AA75" s="923">
        <v>10552</v>
      </c>
      <c r="AB75" s="678"/>
      <c r="AC75" s="678"/>
      <c r="AD75" s="678"/>
      <c r="AE75" s="922"/>
      <c r="AF75" s="923">
        <v>10552</v>
      </c>
      <c r="AG75" s="678"/>
      <c r="AH75" s="678"/>
      <c r="AI75" s="678"/>
      <c r="AJ75" s="922"/>
      <c r="AK75" s="923">
        <v>2584</v>
      </c>
      <c r="AL75" s="678"/>
      <c r="AM75" s="678"/>
      <c r="AN75" s="678"/>
      <c r="AO75" s="922"/>
      <c r="AP75" s="923" t="s">
        <v>200</v>
      </c>
      <c r="AQ75" s="678"/>
      <c r="AR75" s="678"/>
      <c r="AS75" s="678"/>
      <c r="AT75" s="922"/>
      <c r="AU75" s="923" t="s">
        <v>200</v>
      </c>
      <c r="AV75" s="678"/>
      <c r="AW75" s="678"/>
      <c r="AX75" s="678"/>
      <c r="AY75" s="922"/>
      <c r="AZ75" s="920"/>
      <c r="BA75" s="920"/>
      <c r="BB75" s="920"/>
      <c r="BC75" s="920"/>
      <c r="BD75" s="921"/>
      <c r="BE75" s="55"/>
      <c r="BF75" s="55"/>
      <c r="BG75" s="55"/>
      <c r="BH75" s="55"/>
      <c r="BI75" s="55"/>
      <c r="BJ75" s="55"/>
      <c r="BK75" s="55"/>
      <c r="BL75" s="55"/>
      <c r="BM75" s="55"/>
      <c r="BN75" s="55"/>
      <c r="BO75" s="55"/>
      <c r="BP75" s="55"/>
      <c r="BQ75" s="52">
        <v>69</v>
      </c>
      <c r="BR75" s="73"/>
      <c r="BS75" s="889"/>
      <c r="BT75" s="890"/>
      <c r="BU75" s="890"/>
      <c r="BV75" s="890"/>
      <c r="BW75" s="890"/>
      <c r="BX75" s="890"/>
      <c r="BY75" s="890"/>
      <c r="BZ75" s="890"/>
      <c r="CA75" s="890"/>
      <c r="CB75" s="890"/>
      <c r="CC75" s="890"/>
      <c r="CD75" s="890"/>
      <c r="CE75" s="890"/>
      <c r="CF75" s="890"/>
      <c r="CG75" s="891"/>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5"/>
      <c r="EA75" s="48"/>
    </row>
    <row r="76" spans="1:131" ht="26.25" customHeight="1" x14ac:dyDescent="0.15">
      <c r="A76" s="52">
        <v>9</v>
      </c>
      <c r="B76" s="674" t="s">
        <v>531</v>
      </c>
      <c r="C76" s="675"/>
      <c r="D76" s="675"/>
      <c r="E76" s="675"/>
      <c r="F76" s="675"/>
      <c r="G76" s="675"/>
      <c r="H76" s="675"/>
      <c r="I76" s="675"/>
      <c r="J76" s="675"/>
      <c r="K76" s="675"/>
      <c r="L76" s="675"/>
      <c r="M76" s="675"/>
      <c r="N76" s="675"/>
      <c r="O76" s="675"/>
      <c r="P76" s="676"/>
      <c r="Q76" s="677">
        <v>2453</v>
      </c>
      <c r="R76" s="678"/>
      <c r="S76" s="678"/>
      <c r="T76" s="678"/>
      <c r="U76" s="922"/>
      <c r="V76" s="923">
        <v>2452</v>
      </c>
      <c r="W76" s="678"/>
      <c r="X76" s="678"/>
      <c r="Y76" s="678"/>
      <c r="Z76" s="922"/>
      <c r="AA76" s="923">
        <v>1</v>
      </c>
      <c r="AB76" s="678"/>
      <c r="AC76" s="678"/>
      <c r="AD76" s="678"/>
      <c r="AE76" s="922"/>
      <c r="AF76" s="923">
        <v>1</v>
      </c>
      <c r="AG76" s="678"/>
      <c r="AH76" s="678"/>
      <c r="AI76" s="678"/>
      <c r="AJ76" s="922"/>
      <c r="AK76" s="923" t="s">
        <v>200</v>
      </c>
      <c r="AL76" s="678"/>
      <c r="AM76" s="678"/>
      <c r="AN76" s="678"/>
      <c r="AO76" s="922"/>
      <c r="AP76" s="923" t="s">
        <v>200</v>
      </c>
      <c r="AQ76" s="678"/>
      <c r="AR76" s="678"/>
      <c r="AS76" s="678"/>
      <c r="AT76" s="922"/>
      <c r="AU76" s="923" t="s">
        <v>200</v>
      </c>
      <c r="AV76" s="678"/>
      <c r="AW76" s="678"/>
      <c r="AX76" s="678"/>
      <c r="AY76" s="922"/>
      <c r="AZ76" s="920"/>
      <c r="BA76" s="920"/>
      <c r="BB76" s="920"/>
      <c r="BC76" s="920"/>
      <c r="BD76" s="921"/>
      <c r="BE76" s="55"/>
      <c r="BF76" s="55"/>
      <c r="BG76" s="55"/>
      <c r="BH76" s="55"/>
      <c r="BI76" s="55"/>
      <c r="BJ76" s="55"/>
      <c r="BK76" s="55"/>
      <c r="BL76" s="55"/>
      <c r="BM76" s="55"/>
      <c r="BN76" s="55"/>
      <c r="BO76" s="55"/>
      <c r="BP76" s="55"/>
      <c r="BQ76" s="52">
        <v>70</v>
      </c>
      <c r="BR76" s="73"/>
      <c r="BS76" s="889"/>
      <c r="BT76" s="890"/>
      <c r="BU76" s="890"/>
      <c r="BV76" s="890"/>
      <c r="BW76" s="890"/>
      <c r="BX76" s="890"/>
      <c r="BY76" s="890"/>
      <c r="BZ76" s="890"/>
      <c r="CA76" s="890"/>
      <c r="CB76" s="890"/>
      <c r="CC76" s="890"/>
      <c r="CD76" s="890"/>
      <c r="CE76" s="890"/>
      <c r="CF76" s="890"/>
      <c r="CG76" s="891"/>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5"/>
      <c r="EA76" s="48"/>
    </row>
    <row r="77" spans="1:131" ht="26.25" customHeight="1" x14ac:dyDescent="0.15">
      <c r="A77" s="52">
        <v>10</v>
      </c>
      <c r="B77" s="674"/>
      <c r="C77" s="675"/>
      <c r="D77" s="675"/>
      <c r="E77" s="675"/>
      <c r="F77" s="675"/>
      <c r="G77" s="675"/>
      <c r="H77" s="675"/>
      <c r="I77" s="675"/>
      <c r="J77" s="675"/>
      <c r="K77" s="675"/>
      <c r="L77" s="675"/>
      <c r="M77" s="675"/>
      <c r="N77" s="675"/>
      <c r="O77" s="675"/>
      <c r="P77" s="676"/>
      <c r="Q77" s="677"/>
      <c r="R77" s="678"/>
      <c r="S77" s="678"/>
      <c r="T77" s="678"/>
      <c r="U77" s="922"/>
      <c r="V77" s="923"/>
      <c r="W77" s="678"/>
      <c r="X77" s="678"/>
      <c r="Y77" s="678"/>
      <c r="Z77" s="922"/>
      <c r="AA77" s="923"/>
      <c r="AB77" s="678"/>
      <c r="AC77" s="678"/>
      <c r="AD77" s="678"/>
      <c r="AE77" s="922"/>
      <c r="AF77" s="923"/>
      <c r="AG77" s="678"/>
      <c r="AH77" s="678"/>
      <c r="AI77" s="678"/>
      <c r="AJ77" s="922"/>
      <c r="AK77" s="923"/>
      <c r="AL77" s="678"/>
      <c r="AM77" s="678"/>
      <c r="AN77" s="678"/>
      <c r="AO77" s="922"/>
      <c r="AP77" s="923"/>
      <c r="AQ77" s="678"/>
      <c r="AR77" s="678"/>
      <c r="AS77" s="678"/>
      <c r="AT77" s="922"/>
      <c r="AU77" s="923"/>
      <c r="AV77" s="678"/>
      <c r="AW77" s="678"/>
      <c r="AX77" s="678"/>
      <c r="AY77" s="922"/>
      <c r="AZ77" s="920"/>
      <c r="BA77" s="920"/>
      <c r="BB77" s="920"/>
      <c r="BC77" s="920"/>
      <c r="BD77" s="921"/>
      <c r="BE77" s="55"/>
      <c r="BF77" s="55"/>
      <c r="BG77" s="55"/>
      <c r="BH77" s="55"/>
      <c r="BI77" s="55"/>
      <c r="BJ77" s="55"/>
      <c r="BK77" s="55"/>
      <c r="BL77" s="55"/>
      <c r="BM77" s="55"/>
      <c r="BN77" s="55"/>
      <c r="BO77" s="55"/>
      <c r="BP77" s="55"/>
      <c r="BQ77" s="52">
        <v>71</v>
      </c>
      <c r="BR77" s="73"/>
      <c r="BS77" s="889"/>
      <c r="BT77" s="890"/>
      <c r="BU77" s="890"/>
      <c r="BV77" s="890"/>
      <c r="BW77" s="890"/>
      <c r="BX77" s="890"/>
      <c r="BY77" s="890"/>
      <c r="BZ77" s="890"/>
      <c r="CA77" s="890"/>
      <c r="CB77" s="890"/>
      <c r="CC77" s="890"/>
      <c r="CD77" s="890"/>
      <c r="CE77" s="890"/>
      <c r="CF77" s="890"/>
      <c r="CG77" s="891"/>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5"/>
      <c r="EA77" s="48"/>
    </row>
    <row r="78" spans="1:131" ht="26.25" customHeight="1" x14ac:dyDescent="0.15">
      <c r="A78" s="52">
        <v>11</v>
      </c>
      <c r="B78" s="674"/>
      <c r="C78" s="675"/>
      <c r="D78" s="675"/>
      <c r="E78" s="675"/>
      <c r="F78" s="675"/>
      <c r="G78" s="675"/>
      <c r="H78" s="675"/>
      <c r="I78" s="675"/>
      <c r="J78" s="675"/>
      <c r="K78" s="675"/>
      <c r="L78" s="675"/>
      <c r="M78" s="675"/>
      <c r="N78" s="675"/>
      <c r="O78" s="675"/>
      <c r="P78" s="676"/>
      <c r="Q78" s="918"/>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20"/>
      <c r="BA78" s="920"/>
      <c r="BB78" s="920"/>
      <c r="BC78" s="920"/>
      <c r="BD78" s="921"/>
      <c r="BE78" s="55"/>
      <c r="BF78" s="55"/>
      <c r="BG78" s="55"/>
      <c r="BH78" s="55"/>
      <c r="BI78" s="55"/>
      <c r="BJ78" s="48"/>
      <c r="BK78" s="48"/>
      <c r="BL78" s="48"/>
      <c r="BM78" s="48"/>
      <c r="BN78" s="48"/>
      <c r="BO78" s="55"/>
      <c r="BP78" s="55"/>
      <c r="BQ78" s="52">
        <v>72</v>
      </c>
      <c r="BR78" s="73"/>
      <c r="BS78" s="889"/>
      <c r="BT78" s="890"/>
      <c r="BU78" s="890"/>
      <c r="BV78" s="890"/>
      <c r="BW78" s="890"/>
      <c r="BX78" s="890"/>
      <c r="BY78" s="890"/>
      <c r="BZ78" s="890"/>
      <c r="CA78" s="890"/>
      <c r="CB78" s="890"/>
      <c r="CC78" s="890"/>
      <c r="CD78" s="890"/>
      <c r="CE78" s="890"/>
      <c r="CF78" s="890"/>
      <c r="CG78" s="891"/>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5"/>
      <c r="EA78" s="48"/>
    </row>
    <row r="79" spans="1:131" ht="26.25" customHeight="1" x14ac:dyDescent="0.15">
      <c r="A79" s="52">
        <v>12</v>
      </c>
      <c r="B79" s="674"/>
      <c r="C79" s="675"/>
      <c r="D79" s="675"/>
      <c r="E79" s="675"/>
      <c r="F79" s="675"/>
      <c r="G79" s="675"/>
      <c r="H79" s="675"/>
      <c r="I79" s="675"/>
      <c r="J79" s="675"/>
      <c r="K79" s="675"/>
      <c r="L79" s="675"/>
      <c r="M79" s="675"/>
      <c r="N79" s="675"/>
      <c r="O79" s="675"/>
      <c r="P79" s="676"/>
      <c r="Q79" s="918"/>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20"/>
      <c r="BA79" s="920"/>
      <c r="BB79" s="920"/>
      <c r="BC79" s="920"/>
      <c r="BD79" s="921"/>
      <c r="BE79" s="55"/>
      <c r="BF79" s="55"/>
      <c r="BG79" s="55"/>
      <c r="BH79" s="55"/>
      <c r="BI79" s="55"/>
      <c r="BJ79" s="48"/>
      <c r="BK79" s="48"/>
      <c r="BL79" s="48"/>
      <c r="BM79" s="48"/>
      <c r="BN79" s="48"/>
      <c r="BO79" s="55"/>
      <c r="BP79" s="55"/>
      <c r="BQ79" s="52">
        <v>73</v>
      </c>
      <c r="BR79" s="73"/>
      <c r="BS79" s="889"/>
      <c r="BT79" s="890"/>
      <c r="BU79" s="890"/>
      <c r="BV79" s="890"/>
      <c r="BW79" s="890"/>
      <c r="BX79" s="890"/>
      <c r="BY79" s="890"/>
      <c r="BZ79" s="890"/>
      <c r="CA79" s="890"/>
      <c r="CB79" s="890"/>
      <c r="CC79" s="890"/>
      <c r="CD79" s="890"/>
      <c r="CE79" s="890"/>
      <c r="CF79" s="890"/>
      <c r="CG79" s="891"/>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5"/>
      <c r="EA79" s="48"/>
    </row>
    <row r="80" spans="1:131" ht="26.25" customHeight="1" x14ac:dyDescent="0.15">
      <c r="A80" s="52">
        <v>13</v>
      </c>
      <c r="B80" s="674"/>
      <c r="C80" s="675"/>
      <c r="D80" s="675"/>
      <c r="E80" s="675"/>
      <c r="F80" s="675"/>
      <c r="G80" s="675"/>
      <c r="H80" s="675"/>
      <c r="I80" s="675"/>
      <c r="J80" s="675"/>
      <c r="K80" s="675"/>
      <c r="L80" s="675"/>
      <c r="M80" s="675"/>
      <c r="N80" s="675"/>
      <c r="O80" s="675"/>
      <c r="P80" s="676"/>
      <c r="Q80" s="918"/>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20"/>
      <c r="BA80" s="920"/>
      <c r="BB80" s="920"/>
      <c r="BC80" s="920"/>
      <c r="BD80" s="921"/>
      <c r="BE80" s="55"/>
      <c r="BF80" s="55"/>
      <c r="BG80" s="55"/>
      <c r="BH80" s="55"/>
      <c r="BI80" s="55"/>
      <c r="BJ80" s="55"/>
      <c r="BK80" s="55"/>
      <c r="BL80" s="55"/>
      <c r="BM80" s="55"/>
      <c r="BN80" s="55"/>
      <c r="BO80" s="55"/>
      <c r="BP80" s="55"/>
      <c r="BQ80" s="52">
        <v>74</v>
      </c>
      <c r="BR80" s="73"/>
      <c r="BS80" s="889"/>
      <c r="BT80" s="890"/>
      <c r="BU80" s="890"/>
      <c r="BV80" s="890"/>
      <c r="BW80" s="890"/>
      <c r="BX80" s="890"/>
      <c r="BY80" s="890"/>
      <c r="BZ80" s="890"/>
      <c r="CA80" s="890"/>
      <c r="CB80" s="890"/>
      <c r="CC80" s="890"/>
      <c r="CD80" s="890"/>
      <c r="CE80" s="890"/>
      <c r="CF80" s="890"/>
      <c r="CG80" s="891"/>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5"/>
      <c r="EA80" s="48"/>
    </row>
    <row r="81" spans="1:131" ht="26.25" customHeight="1" x14ac:dyDescent="0.15">
      <c r="A81" s="52">
        <v>14</v>
      </c>
      <c r="B81" s="674"/>
      <c r="C81" s="675"/>
      <c r="D81" s="675"/>
      <c r="E81" s="675"/>
      <c r="F81" s="675"/>
      <c r="G81" s="675"/>
      <c r="H81" s="675"/>
      <c r="I81" s="675"/>
      <c r="J81" s="675"/>
      <c r="K81" s="675"/>
      <c r="L81" s="675"/>
      <c r="M81" s="675"/>
      <c r="N81" s="675"/>
      <c r="O81" s="675"/>
      <c r="P81" s="676"/>
      <c r="Q81" s="918"/>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20"/>
      <c r="BA81" s="920"/>
      <c r="BB81" s="920"/>
      <c r="BC81" s="920"/>
      <c r="BD81" s="921"/>
      <c r="BE81" s="55"/>
      <c r="BF81" s="55"/>
      <c r="BG81" s="55"/>
      <c r="BH81" s="55"/>
      <c r="BI81" s="55"/>
      <c r="BJ81" s="55"/>
      <c r="BK81" s="55"/>
      <c r="BL81" s="55"/>
      <c r="BM81" s="55"/>
      <c r="BN81" s="55"/>
      <c r="BO81" s="55"/>
      <c r="BP81" s="55"/>
      <c r="BQ81" s="52">
        <v>75</v>
      </c>
      <c r="BR81" s="73"/>
      <c r="BS81" s="889"/>
      <c r="BT81" s="890"/>
      <c r="BU81" s="890"/>
      <c r="BV81" s="890"/>
      <c r="BW81" s="890"/>
      <c r="BX81" s="890"/>
      <c r="BY81" s="890"/>
      <c r="BZ81" s="890"/>
      <c r="CA81" s="890"/>
      <c r="CB81" s="890"/>
      <c r="CC81" s="890"/>
      <c r="CD81" s="890"/>
      <c r="CE81" s="890"/>
      <c r="CF81" s="890"/>
      <c r="CG81" s="891"/>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5"/>
      <c r="EA81" s="48"/>
    </row>
    <row r="82" spans="1:131" ht="26.25" customHeight="1" x14ac:dyDescent="0.15">
      <c r="A82" s="52">
        <v>15</v>
      </c>
      <c r="B82" s="674"/>
      <c r="C82" s="675"/>
      <c r="D82" s="675"/>
      <c r="E82" s="675"/>
      <c r="F82" s="675"/>
      <c r="G82" s="675"/>
      <c r="H82" s="675"/>
      <c r="I82" s="675"/>
      <c r="J82" s="675"/>
      <c r="K82" s="675"/>
      <c r="L82" s="675"/>
      <c r="M82" s="675"/>
      <c r="N82" s="675"/>
      <c r="O82" s="675"/>
      <c r="P82" s="676"/>
      <c r="Q82" s="918"/>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20"/>
      <c r="BA82" s="920"/>
      <c r="BB82" s="920"/>
      <c r="BC82" s="920"/>
      <c r="BD82" s="921"/>
      <c r="BE82" s="55"/>
      <c r="BF82" s="55"/>
      <c r="BG82" s="55"/>
      <c r="BH82" s="55"/>
      <c r="BI82" s="55"/>
      <c r="BJ82" s="55"/>
      <c r="BK82" s="55"/>
      <c r="BL82" s="55"/>
      <c r="BM82" s="55"/>
      <c r="BN82" s="55"/>
      <c r="BO82" s="55"/>
      <c r="BP82" s="55"/>
      <c r="BQ82" s="52">
        <v>76</v>
      </c>
      <c r="BR82" s="73"/>
      <c r="BS82" s="889"/>
      <c r="BT82" s="890"/>
      <c r="BU82" s="890"/>
      <c r="BV82" s="890"/>
      <c r="BW82" s="890"/>
      <c r="BX82" s="890"/>
      <c r="BY82" s="890"/>
      <c r="BZ82" s="890"/>
      <c r="CA82" s="890"/>
      <c r="CB82" s="890"/>
      <c r="CC82" s="890"/>
      <c r="CD82" s="890"/>
      <c r="CE82" s="890"/>
      <c r="CF82" s="890"/>
      <c r="CG82" s="891"/>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5"/>
      <c r="EA82" s="48"/>
    </row>
    <row r="83" spans="1:131" ht="26.25" customHeight="1" x14ac:dyDescent="0.15">
      <c r="A83" s="52">
        <v>16</v>
      </c>
      <c r="B83" s="674"/>
      <c r="C83" s="675"/>
      <c r="D83" s="675"/>
      <c r="E83" s="675"/>
      <c r="F83" s="675"/>
      <c r="G83" s="675"/>
      <c r="H83" s="675"/>
      <c r="I83" s="675"/>
      <c r="J83" s="675"/>
      <c r="K83" s="675"/>
      <c r="L83" s="675"/>
      <c r="M83" s="675"/>
      <c r="N83" s="675"/>
      <c r="O83" s="675"/>
      <c r="P83" s="676"/>
      <c r="Q83" s="918"/>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20"/>
      <c r="BA83" s="920"/>
      <c r="BB83" s="920"/>
      <c r="BC83" s="920"/>
      <c r="BD83" s="921"/>
      <c r="BE83" s="55"/>
      <c r="BF83" s="55"/>
      <c r="BG83" s="55"/>
      <c r="BH83" s="55"/>
      <c r="BI83" s="55"/>
      <c r="BJ83" s="55"/>
      <c r="BK83" s="55"/>
      <c r="BL83" s="55"/>
      <c r="BM83" s="55"/>
      <c r="BN83" s="55"/>
      <c r="BO83" s="55"/>
      <c r="BP83" s="55"/>
      <c r="BQ83" s="52">
        <v>77</v>
      </c>
      <c r="BR83" s="73"/>
      <c r="BS83" s="889"/>
      <c r="BT83" s="890"/>
      <c r="BU83" s="890"/>
      <c r="BV83" s="890"/>
      <c r="BW83" s="890"/>
      <c r="BX83" s="890"/>
      <c r="BY83" s="890"/>
      <c r="BZ83" s="890"/>
      <c r="CA83" s="890"/>
      <c r="CB83" s="890"/>
      <c r="CC83" s="890"/>
      <c r="CD83" s="890"/>
      <c r="CE83" s="890"/>
      <c r="CF83" s="890"/>
      <c r="CG83" s="891"/>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5"/>
      <c r="EA83" s="48"/>
    </row>
    <row r="84" spans="1:131" ht="26.25" customHeight="1" x14ac:dyDescent="0.15">
      <c r="A84" s="52">
        <v>17</v>
      </c>
      <c r="B84" s="674"/>
      <c r="C84" s="675"/>
      <c r="D84" s="675"/>
      <c r="E84" s="675"/>
      <c r="F84" s="675"/>
      <c r="G84" s="675"/>
      <c r="H84" s="675"/>
      <c r="I84" s="675"/>
      <c r="J84" s="675"/>
      <c r="K84" s="675"/>
      <c r="L84" s="675"/>
      <c r="M84" s="675"/>
      <c r="N84" s="675"/>
      <c r="O84" s="675"/>
      <c r="P84" s="676"/>
      <c r="Q84" s="918"/>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20"/>
      <c r="BA84" s="920"/>
      <c r="BB84" s="920"/>
      <c r="BC84" s="920"/>
      <c r="BD84" s="921"/>
      <c r="BE84" s="55"/>
      <c r="BF84" s="55"/>
      <c r="BG84" s="55"/>
      <c r="BH84" s="55"/>
      <c r="BI84" s="55"/>
      <c r="BJ84" s="55"/>
      <c r="BK84" s="55"/>
      <c r="BL84" s="55"/>
      <c r="BM84" s="55"/>
      <c r="BN84" s="55"/>
      <c r="BO84" s="55"/>
      <c r="BP84" s="55"/>
      <c r="BQ84" s="52">
        <v>78</v>
      </c>
      <c r="BR84" s="73"/>
      <c r="BS84" s="889"/>
      <c r="BT84" s="890"/>
      <c r="BU84" s="890"/>
      <c r="BV84" s="890"/>
      <c r="BW84" s="890"/>
      <c r="BX84" s="890"/>
      <c r="BY84" s="890"/>
      <c r="BZ84" s="890"/>
      <c r="CA84" s="890"/>
      <c r="CB84" s="890"/>
      <c r="CC84" s="890"/>
      <c r="CD84" s="890"/>
      <c r="CE84" s="890"/>
      <c r="CF84" s="890"/>
      <c r="CG84" s="891"/>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5"/>
      <c r="EA84" s="48"/>
    </row>
    <row r="85" spans="1:131" ht="26.25" customHeight="1" x14ac:dyDescent="0.15">
      <c r="A85" s="52">
        <v>18</v>
      </c>
      <c r="B85" s="674"/>
      <c r="C85" s="675"/>
      <c r="D85" s="675"/>
      <c r="E85" s="675"/>
      <c r="F85" s="675"/>
      <c r="G85" s="675"/>
      <c r="H85" s="675"/>
      <c r="I85" s="675"/>
      <c r="J85" s="675"/>
      <c r="K85" s="675"/>
      <c r="L85" s="675"/>
      <c r="M85" s="675"/>
      <c r="N85" s="675"/>
      <c r="O85" s="675"/>
      <c r="P85" s="676"/>
      <c r="Q85" s="918"/>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20"/>
      <c r="BA85" s="920"/>
      <c r="BB85" s="920"/>
      <c r="BC85" s="920"/>
      <c r="BD85" s="921"/>
      <c r="BE85" s="55"/>
      <c r="BF85" s="55"/>
      <c r="BG85" s="55"/>
      <c r="BH85" s="55"/>
      <c r="BI85" s="55"/>
      <c r="BJ85" s="55"/>
      <c r="BK85" s="55"/>
      <c r="BL85" s="55"/>
      <c r="BM85" s="55"/>
      <c r="BN85" s="55"/>
      <c r="BO85" s="55"/>
      <c r="BP85" s="55"/>
      <c r="BQ85" s="52">
        <v>79</v>
      </c>
      <c r="BR85" s="73"/>
      <c r="BS85" s="889"/>
      <c r="BT85" s="890"/>
      <c r="BU85" s="890"/>
      <c r="BV85" s="890"/>
      <c r="BW85" s="890"/>
      <c r="BX85" s="890"/>
      <c r="BY85" s="890"/>
      <c r="BZ85" s="890"/>
      <c r="CA85" s="890"/>
      <c r="CB85" s="890"/>
      <c r="CC85" s="890"/>
      <c r="CD85" s="890"/>
      <c r="CE85" s="890"/>
      <c r="CF85" s="890"/>
      <c r="CG85" s="891"/>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5"/>
      <c r="EA85" s="48"/>
    </row>
    <row r="86" spans="1:131" ht="26.25" customHeight="1" x14ac:dyDescent="0.15">
      <c r="A86" s="52">
        <v>19</v>
      </c>
      <c r="B86" s="674"/>
      <c r="C86" s="675"/>
      <c r="D86" s="675"/>
      <c r="E86" s="675"/>
      <c r="F86" s="675"/>
      <c r="G86" s="675"/>
      <c r="H86" s="675"/>
      <c r="I86" s="675"/>
      <c r="J86" s="675"/>
      <c r="K86" s="675"/>
      <c r="L86" s="675"/>
      <c r="M86" s="675"/>
      <c r="N86" s="675"/>
      <c r="O86" s="675"/>
      <c r="P86" s="676"/>
      <c r="Q86" s="918"/>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20"/>
      <c r="BA86" s="920"/>
      <c r="BB86" s="920"/>
      <c r="BC86" s="920"/>
      <c r="BD86" s="921"/>
      <c r="BE86" s="55"/>
      <c r="BF86" s="55"/>
      <c r="BG86" s="55"/>
      <c r="BH86" s="55"/>
      <c r="BI86" s="55"/>
      <c r="BJ86" s="55"/>
      <c r="BK86" s="55"/>
      <c r="BL86" s="55"/>
      <c r="BM86" s="55"/>
      <c r="BN86" s="55"/>
      <c r="BO86" s="55"/>
      <c r="BP86" s="55"/>
      <c r="BQ86" s="52">
        <v>80</v>
      </c>
      <c r="BR86" s="73"/>
      <c r="BS86" s="889"/>
      <c r="BT86" s="890"/>
      <c r="BU86" s="890"/>
      <c r="BV86" s="890"/>
      <c r="BW86" s="890"/>
      <c r="BX86" s="890"/>
      <c r="BY86" s="890"/>
      <c r="BZ86" s="890"/>
      <c r="CA86" s="890"/>
      <c r="CB86" s="890"/>
      <c r="CC86" s="890"/>
      <c r="CD86" s="890"/>
      <c r="CE86" s="890"/>
      <c r="CF86" s="890"/>
      <c r="CG86" s="891"/>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5"/>
      <c r="EA86" s="48"/>
    </row>
    <row r="87" spans="1:131" ht="26.25" customHeight="1" x14ac:dyDescent="0.15">
      <c r="A87" s="57">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55"/>
      <c r="BF87" s="55"/>
      <c r="BG87" s="55"/>
      <c r="BH87" s="55"/>
      <c r="BI87" s="55"/>
      <c r="BJ87" s="55"/>
      <c r="BK87" s="55"/>
      <c r="BL87" s="55"/>
      <c r="BM87" s="55"/>
      <c r="BN87" s="55"/>
      <c r="BO87" s="55"/>
      <c r="BP87" s="55"/>
      <c r="BQ87" s="52">
        <v>81</v>
      </c>
      <c r="BR87" s="73"/>
      <c r="BS87" s="889"/>
      <c r="BT87" s="890"/>
      <c r="BU87" s="890"/>
      <c r="BV87" s="890"/>
      <c r="BW87" s="890"/>
      <c r="BX87" s="890"/>
      <c r="BY87" s="890"/>
      <c r="BZ87" s="890"/>
      <c r="CA87" s="890"/>
      <c r="CB87" s="890"/>
      <c r="CC87" s="890"/>
      <c r="CD87" s="890"/>
      <c r="CE87" s="890"/>
      <c r="CF87" s="890"/>
      <c r="CG87" s="891"/>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5"/>
      <c r="EA87" s="48"/>
    </row>
    <row r="88" spans="1:131" ht="26.25" customHeight="1" x14ac:dyDescent="0.15">
      <c r="A88" s="53" t="s">
        <v>246</v>
      </c>
      <c r="B88" s="896" t="s">
        <v>186</v>
      </c>
      <c r="C88" s="897"/>
      <c r="D88" s="897"/>
      <c r="E88" s="897"/>
      <c r="F88" s="897"/>
      <c r="G88" s="897"/>
      <c r="H88" s="897"/>
      <c r="I88" s="897"/>
      <c r="J88" s="897"/>
      <c r="K88" s="897"/>
      <c r="L88" s="897"/>
      <c r="M88" s="897"/>
      <c r="N88" s="897"/>
      <c r="O88" s="897"/>
      <c r="P88" s="898"/>
      <c r="Q88" s="906"/>
      <c r="R88" s="907"/>
      <c r="S88" s="907"/>
      <c r="T88" s="907"/>
      <c r="U88" s="907"/>
      <c r="V88" s="907"/>
      <c r="W88" s="907"/>
      <c r="X88" s="907"/>
      <c r="Y88" s="907"/>
      <c r="Z88" s="907"/>
      <c r="AA88" s="907"/>
      <c r="AB88" s="907"/>
      <c r="AC88" s="907"/>
      <c r="AD88" s="907"/>
      <c r="AE88" s="907"/>
      <c r="AF88" s="908">
        <v>11122</v>
      </c>
      <c r="AG88" s="908"/>
      <c r="AH88" s="908"/>
      <c r="AI88" s="908"/>
      <c r="AJ88" s="908"/>
      <c r="AK88" s="907"/>
      <c r="AL88" s="907"/>
      <c r="AM88" s="907"/>
      <c r="AN88" s="907"/>
      <c r="AO88" s="907"/>
      <c r="AP88" s="908">
        <v>6955</v>
      </c>
      <c r="AQ88" s="908"/>
      <c r="AR88" s="908"/>
      <c r="AS88" s="908"/>
      <c r="AT88" s="908"/>
      <c r="AU88" s="908">
        <v>348</v>
      </c>
      <c r="AV88" s="908"/>
      <c r="AW88" s="908"/>
      <c r="AX88" s="908"/>
      <c r="AY88" s="908"/>
      <c r="AZ88" s="909"/>
      <c r="BA88" s="909"/>
      <c r="BB88" s="909"/>
      <c r="BC88" s="909"/>
      <c r="BD88" s="910"/>
      <c r="BE88" s="55"/>
      <c r="BF88" s="55"/>
      <c r="BG88" s="55"/>
      <c r="BH88" s="55"/>
      <c r="BI88" s="55"/>
      <c r="BJ88" s="55"/>
      <c r="BK88" s="55"/>
      <c r="BL88" s="55"/>
      <c r="BM88" s="55"/>
      <c r="BN88" s="55"/>
      <c r="BO88" s="55"/>
      <c r="BP88" s="55"/>
      <c r="BQ88" s="52">
        <v>82</v>
      </c>
      <c r="BR88" s="73"/>
      <c r="BS88" s="889"/>
      <c r="BT88" s="890"/>
      <c r="BU88" s="890"/>
      <c r="BV88" s="890"/>
      <c r="BW88" s="890"/>
      <c r="BX88" s="890"/>
      <c r="BY88" s="890"/>
      <c r="BZ88" s="890"/>
      <c r="CA88" s="890"/>
      <c r="CB88" s="890"/>
      <c r="CC88" s="890"/>
      <c r="CD88" s="890"/>
      <c r="CE88" s="890"/>
      <c r="CF88" s="890"/>
      <c r="CG88" s="891"/>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9"/>
      <c r="BT89" s="890"/>
      <c r="BU89" s="890"/>
      <c r="BV89" s="890"/>
      <c r="BW89" s="890"/>
      <c r="BX89" s="890"/>
      <c r="BY89" s="890"/>
      <c r="BZ89" s="890"/>
      <c r="CA89" s="890"/>
      <c r="CB89" s="890"/>
      <c r="CC89" s="890"/>
      <c r="CD89" s="890"/>
      <c r="CE89" s="890"/>
      <c r="CF89" s="890"/>
      <c r="CG89" s="891"/>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9"/>
      <c r="BT90" s="890"/>
      <c r="BU90" s="890"/>
      <c r="BV90" s="890"/>
      <c r="BW90" s="890"/>
      <c r="BX90" s="890"/>
      <c r="BY90" s="890"/>
      <c r="BZ90" s="890"/>
      <c r="CA90" s="890"/>
      <c r="CB90" s="890"/>
      <c r="CC90" s="890"/>
      <c r="CD90" s="890"/>
      <c r="CE90" s="890"/>
      <c r="CF90" s="890"/>
      <c r="CG90" s="891"/>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9"/>
      <c r="BT91" s="890"/>
      <c r="BU91" s="890"/>
      <c r="BV91" s="890"/>
      <c r="BW91" s="890"/>
      <c r="BX91" s="890"/>
      <c r="BY91" s="890"/>
      <c r="BZ91" s="890"/>
      <c r="CA91" s="890"/>
      <c r="CB91" s="890"/>
      <c r="CC91" s="890"/>
      <c r="CD91" s="890"/>
      <c r="CE91" s="890"/>
      <c r="CF91" s="890"/>
      <c r="CG91" s="891"/>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9"/>
      <c r="BT92" s="890"/>
      <c r="BU92" s="890"/>
      <c r="BV92" s="890"/>
      <c r="BW92" s="890"/>
      <c r="BX92" s="890"/>
      <c r="BY92" s="890"/>
      <c r="BZ92" s="890"/>
      <c r="CA92" s="890"/>
      <c r="CB92" s="890"/>
      <c r="CC92" s="890"/>
      <c r="CD92" s="890"/>
      <c r="CE92" s="890"/>
      <c r="CF92" s="890"/>
      <c r="CG92" s="891"/>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9"/>
      <c r="BT93" s="890"/>
      <c r="BU93" s="890"/>
      <c r="BV93" s="890"/>
      <c r="BW93" s="890"/>
      <c r="BX93" s="890"/>
      <c r="BY93" s="890"/>
      <c r="BZ93" s="890"/>
      <c r="CA93" s="890"/>
      <c r="CB93" s="890"/>
      <c r="CC93" s="890"/>
      <c r="CD93" s="890"/>
      <c r="CE93" s="890"/>
      <c r="CF93" s="890"/>
      <c r="CG93" s="891"/>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9"/>
      <c r="BT94" s="890"/>
      <c r="BU94" s="890"/>
      <c r="BV94" s="890"/>
      <c r="BW94" s="890"/>
      <c r="BX94" s="890"/>
      <c r="BY94" s="890"/>
      <c r="BZ94" s="890"/>
      <c r="CA94" s="890"/>
      <c r="CB94" s="890"/>
      <c r="CC94" s="890"/>
      <c r="CD94" s="890"/>
      <c r="CE94" s="890"/>
      <c r="CF94" s="890"/>
      <c r="CG94" s="891"/>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9"/>
      <c r="BT95" s="890"/>
      <c r="BU95" s="890"/>
      <c r="BV95" s="890"/>
      <c r="BW95" s="890"/>
      <c r="BX95" s="890"/>
      <c r="BY95" s="890"/>
      <c r="BZ95" s="890"/>
      <c r="CA95" s="890"/>
      <c r="CB95" s="890"/>
      <c r="CC95" s="890"/>
      <c r="CD95" s="890"/>
      <c r="CE95" s="890"/>
      <c r="CF95" s="890"/>
      <c r="CG95" s="891"/>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9"/>
      <c r="BT96" s="890"/>
      <c r="BU96" s="890"/>
      <c r="BV96" s="890"/>
      <c r="BW96" s="890"/>
      <c r="BX96" s="890"/>
      <c r="BY96" s="890"/>
      <c r="BZ96" s="890"/>
      <c r="CA96" s="890"/>
      <c r="CB96" s="890"/>
      <c r="CC96" s="890"/>
      <c r="CD96" s="890"/>
      <c r="CE96" s="890"/>
      <c r="CF96" s="890"/>
      <c r="CG96" s="891"/>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9"/>
      <c r="BT97" s="890"/>
      <c r="BU97" s="890"/>
      <c r="BV97" s="890"/>
      <c r="BW97" s="890"/>
      <c r="BX97" s="890"/>
      <c r="BY97" s="890"/>
      <c r="BZ97" s="890"/>
      <c r="CA97" s="890"/>
      <c r="CB97" s="890"/>
      <c r="CC97" s="890"/>
      <c r="CD97" s="890"/>
      <c r="CE97" s="890"/>
      <c r="CF97" s="890"/>
      <c r="CG97" s="891"/>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9"/>
      <c r="BT98" s="890"/>
      <c r="BU98" s="890"/>
      <c r="BV98" s="890"/>
      <c r="BW98" s="890"/>
      <c r="BX98" s="890"/>
      <c r="BY98" s="890"/>
      <c r="BZ98" s="890"/>
      <c r="CA98" s="890"/>
      <c r="CB98" s="890"/>
      <c r="CC98" s="890"/>
      <c r="CD98" s="890"/>
      <c r="CE98" s="890"/>
      <c r="CF98" s="890"/>
      <c r="CG98" s="891"/>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9"/>
      <c r="BT99" s="890"/>
      <c r="BU99" s="890"/>
      <c r="BV99" s="890"/>
      <c r="BW99" s="890"/>
      <c r="BX99" s="890"/>
      <c r="BY99" s="890"/>
      <c r="BZ99" s="890"/>
      <c r="CA99" s="890"/>
      <c r="CB99" s="890"/>
      <c r="CC99" s="890"/>
      <c r="CD99" s="890"/>
      <c r="CE99" s="890"/>
      <c r="CF99" s="890"/>
      <c r="CG99" s="891"/>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9"/>
      <c r="BT100" s="890"/>
      <c r="BU100" s="890"/>
      <c r="BV100" s="890"/>
      <c r="BW100" s="890"/>
      <c r="BX100" s="890"/>
      <c r="BY100" s="890"/>
      <c r="BZ100" s="890"/>
      <c r="CA100" s="890"/>
      <c r="CB100" s="890"/>
      <c r="CC100" s="890"/>
      <c r="CD100" s="890"/>
      <c r="CE100" s="890"/>
      <c r="CF100" s="890"/>
      <c r="CG100" s="891"/>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9"/>
      <c r="BT101" s="890"/>
      <c r="BU101" s="890"/>
      <c r="BV101" s="890"/>
      <c r="BW101" s="890"/>
      <c r="BX101" s="890"/>
      <c r="BY101" s="890"/>
      <c r="BZ101" s="890"/>
      <c r="CA101" s="890"/>
      <c r="CB101" s="890"/>
      <c r="CC101" s="890"/>
      <c r="CD101" s="890"/>
      <c r="CE101" s="890"/>
      <c r="CF101" s="890"/>
      <c r="CG101" s="891"/>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896" t="s">
        <v>448</v>
      </c>
      <c r="BS102" s="897"/>
      <c r="BT102" s="897"/>
      <c r="BU102" s="897"/>
      <c r="BV102" s="897"/>
      <c r="BW102" s="897"/>
      <c r="BX102" s="897"/>
      <c r="BY102" s="897"/>
      <c r="BZ102" s="897"/>
      <c r="CA102" s="897"/>
      <c r="CB102" s="897"/>
      <c r="CC102" s="897"/>
      <c r="CD102" s="897"/>
      <c r="CE102" s="897"/>
      <c r="CF102" s="897"/>
      <c r="CG102" s="898"/>
      <c r="CH102" s="899"/>
      <c r="CI102" s="900"/>
      <c r="CJ102" s="900"/>
      <c r="CK102" s="900"/>
      <c r="CL102" s="901"/>
      <c r="CM102" s="899"/>
      <c r="CN102" s="900"/>
      <c r="CO102" s="900"/>
      <c r="CP102" s="900"/>
      <c r="CQ102" s="901"/>
      <c r="CR102" s="902">
        <v>50</v>
      </c>
      <c r="CS102" s="903"/>
      <c r="CT102" s="903"/>
      <c r="CU102" s="903"/>
      <c r="CV102" s="904"/>
      <c r="CW102" s="902">
        <v>79</v>
      </c>
      <c r="CX102" s="903"/>
      <c r="CY102" s="903"/>
      <c r="CZ102" s="903"/>
      <c r="DA102" s="904"/>
      <c r="DB102" s="902"/>
      <c r="DC102" s="903"/>
      <c r="DD102" s="903"/>
      <c r="DE102" s="903"/>
      <c r="DF102" s="904"/>
      <c r="DG102" s="902"/>
      <c r="DH102" s="903"/>
      <c r="DI102" s="903"/>
      <c r="DJ102" s="903"/>
      <c r="DK102" s="904"/>
      <c r="DL102" s="902"/>
      <c r="DM102" s="903"/>
      <c r="DN102" s="903"/>
      <c r="DO102" s="903"/>
      <c r="DP102" s="904"/>
      <c r="DQ102" s="902"/>
      <c r="DR102" s="903"/>
      <c r="DS102" s="903"/>
      <c r="DT102" s="903"/>
      <c r="DU102" s="904"/>
      <c r="DV102" s="896"/>
      <c r="DW102" s="897"/>
      <c r="DX102" s="897"/>
      <c r="DY102" s="897"/>
      <c r="DZ102" s="90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4" t="s">
        <v>466</v>
      </c>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c r="CY103" s="884"/>
      <c r="CZ103" s="884"/>
      <c r="DA103" s="884"/>
      <c r="DB103" s="884"/>
      <c r="DC103" s="884"/>
      <c r="DD103" s="884"/>
      <c r="DE103" s="884"/>
      <c r="DF103" s="884"/>
      <c r="DG103" s="884"/>
      <c r="DH103" s="884"/>
      <c r="DI103" s="884"/>
      <c r="DJ103" s="884"/>
      <c r="DK103" s="884"/>
      <c r="DL103" s="884"/>
      <c r="DM103" s="884"/>
      <c r="DN103" s="884"/>
      <c r="DO103" s="884"/>
      <c r="DP103" s="884"/>
      <c r="DQ103" s="884"/>
      <c r="DR103" s="884"/>
      <c r="DS103" s="884"/>
      <c r="DT103" s="884"/>
      <c r="DU103" s="884"/>
      <c r="DV103" s="884"/>
      <c r="DW103" s="884"/>
      <c r="DX103" s="884"/>
      <c r="DY103" s="884"/>
      <c r="DZ103" s="88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7" t="s">
        <v>467</v>
      </c>
      <c r="BR104" s="717"/>
      <c r="BS104" s="717"/>
      <c r="BT104" s="717"/>
      <c r="BU104" s="717"/>
      <c r="BV104" s="717"/>
      <c r="BW104" s="717"/>
      <c r="BX104" s="717"/>
      <c r="BY104" s="717"/>
      <c r="BZ104" s="717"/>
      <c r="CA104" s="717"/>
      <c r="CB104" s="717"/>
      <c r="CC104" s="717"/>
      <c r="CD104" s="717"/>
      <c r="CE104" s="717"/>
      <c r="CF104" s="717"/>
      <c r="CG104" s="717"/>
      <c r="CH104" s="717"/>
      <c r="CI104" s="717"/>
      <c r="CJ104" s="717"/>
      <c r="CK104" s="717"/>
      <c r="CL104" s="717"/>
      <c r="CM104" s="717"/>
      <c r="CN104" s="717"/>
      <c r="CO104" s="717"/>
      <c r="CP104" s="717"/>
      <c r="CQ104" s="717"/>
      <c r="CR104" s="717"/>
      <c r="CS104" s="717"/>
      <c r="CT104" s="717"/>
      <c r="CU104" s="717"/>
      <c r="CV104" s="717"/>
      <c r="CW104" s="717"/>
      <c r="CX104" s="717"/>
      <c r="CY104" s="717"/>
      <c r="CZ104" s="717"/>
      <c r="DA104" s="717"/>
      <c r="DB104" s="717"/>
      <c r="DC104" s="717"/>
      <c r="DD104" s="717"/>
      <c r="DE104" s="717"/>
      <c r="DF104" s="717"/>
      <c r="DG104" s="717"/>
      <c r="DH104" s="717"/>
      <c r="DI104" s="717"/>
      <c r="DJ104" s="717"/>
      <c r="DK104" s="717"/>
      <c r="DL104" s="717"/>
      <c r="DM104" s="717"/>
      <c r="DN104" s="717"/>
      <c r="DO104" s="717"/>
      <c r="DP104" s="717"/>
      <c r="DQ104" s="717"/>
      <c r="DR104" s="717"/>
      <c r="DS104" s="717"/>
      <c r="DT104" s="717"/>
      <c r="DU104" s="717"/>
      <c r="DV104" s="717"/>
      <c r="DW104" s="717"/>
      <c r="DX104" s="717"/>
      <c r="DY104" s="717"/>
      <c r="DZ104" s="71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5" t="s">
        <v>469</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201</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48" customFormat="1" ht="26.25" customHeight="1" x14ac:dyDescent="0.15">
      <c r="A109" s="728" t="s">
        <v>470</v>
      </c>
      <c r="B109" s="729"/>
      <c r="C109" s="729"/>
      <c r="D109" s="729"/>
      <c r="E109" s="729"/>
      <c r="F109" s="729"/>
      <c r="G109" s="729"/>
      <c r="H109" s="729"/>
      <c r="I109" s="729"/>
      <c r="J109" s="729"/>
      <c r="K109" s="729"/>
      <c r="L109" s="729"/>
      <c r="M109" s="729"/>
      <c r="N109" s="729"/>
      <c r="O109" s="729"/>
      <c r="P109" s="729"/>
      <c r="Q109" s="729"/>
      <c r="R109" s="729"/>
      <c r="S109" s="729"/>
      <c r="T109" s="729"/>
      <c r="U109" s="729"/>
      <c r="V109" s="729"/>
      <c r="W109" s="729"/>
      <c r="X109" s="729"/>
      <c r="Y109" s="729"/>
      <c r="Z109" s="730"/>
      <c r="AA109" s="731" t="s">
        <v>471</v>
      </c>
      <c r="AB109" s="729"/>
      <c r="AC109" s="729"/>
      <c r="AD109" s="729"/>
      <c r="AE109" s="730"/>
      <c r="AF109" s="731" t="s">
        <v>472</v>
      </c>
      <c r="AG109" s="729"/>
      <c r="AH109" s="729"/>
      <c r="AI109" s="729"/>
      <c r="AJ109" s="730"/>
      <c r="AK109" s="731" t="s">
        <v>387</v>
      </c>
      <c r="AL109" s="729"/>
      <c r="AM109" s="729"/>
      <c r="AN109" s="729"/>
      <c r="AO109" s="730"/>
      <c r="AP109" s="731" t="s">
        <v>473</v>
      </c>
      <c r="AQ109" s="729"/>
      <c r="AR109" s="729"/>
      <c r="AS109" s="729"/>
      <c r="AT109" s="732"/>
      <c r="AU109" s="728" t="s">
        <v>470</v>
      </c>
      <c r="AV109" s="729"/>
      <c r="AW109" s="729"/>
      <c r="AX109" s="729"/>
      <c r="AY109" s="729"/>
      <c r="AZ109" s="729"/>
      <c r="BA109" s="729"/>
      <c r="BB109" s="729"/>
      <c r="BC109" s="729"/>
      <c r="BD109" s="729"/>
      <c r="BE109" s="729"/>
      <c r="BF109" s="729"/>
      <c r="BG109" s="729"/>
      <c r="BH109" s="729"/>
      <c r="BI109" s="729"/>
      <c r="BJ109" s="729"/>
      <c r="BK109" s="729"/>
      <c r="BL109" s="729"/>
      <c r="BM109" s="729"/>
      <c r="BN109" s="729"/>
      <c r="BO109" s="729"/>
      <c r="BP109" s="730"/>
      <c r="BQ109" s="731" t="s">
        <v>471</v>
      </c>
      <c r="BR109" s="729"/>
      <c r="BS109" s="729"/>
      <c r="BT109" s="729"/>
      <c r="BU109" s="730"/>
      <c r="BV109" s="731" t="s">
        <v>472</v>
      </c>
      <c r="BW109" s="729"/>
      <c r="BX109" s="729"/>
      <c r="BY109" s="729"/>
      <c r="BZ109" s="730"/>
      <c r="CA109" s="731" t="s">
        <v>387</v>
      </c>
      <c r="CB109" s="729"/>
      <c r="CC109" s="729"/>
      <c r="CD109" s="729"/>
      <c r="CE109" s="730"/>
      <c r="CF109" s="888" t="s">
        <v>473</v>
      </c>
      <c r="CG109" s="888"/>
      <c r="CH109" s="888"/>
      <c r="CI109" s="888"/>
      <c r="CJ109" s="888"/>
      <c r="CK109" s="731" t="s">
        <v>96</v>
      </c>
      <c r="CL109" s="729"/>
      <c r="CM109" s="729"/>
      <c r="CN109" s="729"/>
      <c r="CO109" s="729"/>
      <c r="CP109" s="729"/>
      <c r="CQ109" s="729"/>
      <c r="CR109" s="729"/>
      <c r="CS109" s="729"/>
      <c r="CT109" s="729"/>
      <c r="CU109" s="729"/>
      <c r="CV109" s="729"/>
      <c r="CW109" s="729"/>
      <c r="CX109" s="729"/>
      <c r="CY109" s="729"/>
      <c r="CZ109" s="729"/>
      <c r="DA109" s="729"/>
      <c r="DB109" s="729"/>
      <c r="DC109" s="729"/>
      <c r="DD109" s="729"/>
      <c r="DE109" s="729"/>
      <c r="DF109" s="730"/>
      <c r="DG109" s="731" t="s">
        <v>471</v>
      </c>
      <c r="DH109" s="729"/>
      <c r="DI109" s="729"/>
      <c r="DJ109" s="729"/>
      <c r="DK109" s="730"/>
      <c r="DL109" s="731" t="s">
        <v>472</v>
      </c>
      <c r="DM109" s="729"/>
      <c r="DN109" s="729"/>
      <c r="DO109" s="729"/>
      <c r="DP109" s="730"/>
      <c r="DQ109" s="731" t="s">
        <v>387</v>
      </c>
      <c r="DR109" s="729"/>
      <c r="DS109" s="729"/>
      <c r="DT109" s="729"/>
      <c r="DU109" s="730"/>
      <c r="DV109" s="731" t="s">
        <v>473</v>
      </c>
      <c r="DW109" s="729"/>
      <c r="DX109" s="729"/>
      <c r="DY109" s="729"/>
      <c r="DZ109" s="732"/>
    </row>
    <row r="110" spans="1:131" s="48" customFormat="1" ht="26.25" customHeight="1" x14ac:dyDescent="0.15">
      <c r="A110" s="772" t="s">
        <v>322</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65">
        <v>418636</v>
      </c>
      <c r="AB110" s="766"/>
      <c r="AC110" s="766"/>
      <c r="AD110" s="766"/>
      <c r="AE110" s="767"/>
      <c r="AF110" s="768">
        <v>435919</v>
      </c>
      <c r="AG110" s="766"/>
      <c r="AH110" s="766"/>
      <c r="AI110" s="766"/>
      <c r="AJ110" s="767"/>
      <c r="AK110" s="768">
        <v>414474</v>
      </c>
      <c r="AL110" s="766"/>
      <c r="AM110" s="766"/>
      <c r="AN110" s="766"/>
      <c r="AO110" s="767"/>
      <c r="AP110" s="861">
        <v>7.8</v>
      </c>
      <c r="AQ110" s="862"/>
      <c r="AR110" s="862"/>
      <c r="AS110" s="862"/>
      <c r="AT110" s="863"/>
      <c r="AU110" s="864" t="s">
        <v>119</v>
      </c>
      <c r="AV110" s="865"/>
      <c r="AW110" s="865"/>
      <c r="AX110" s="865"/>
      <c r="AY110" s="865"/>
      <c r="AZ110" s="825" t="s">
        <v>474</v>
      </c>
      <c r="BA110" s="773"/>
      <c r="BB110" s="773"/>
      <c r="BC110" s="773"/>
      <c r="BD110" s="773"/>
      <c r="BE110" s="773"/>
      <c r="BF110" s="773"/>
      <c r="BG110" s="773"/>
      <c r="BH110" s="773"/>
      <c r="BI110" s="773"/>
      <c r="BJ110" s="773"/>
      <c r="BK110" s="773"/>
      <c r="BL110" s="773"/>
      <c r="BM110" s="773"/>
      <c r="BN110" s="773"/>
      <c r="BO110" s="773"/>
      <c r="BP110" s="774"/>
      <c r="BQ110" s="826">
        <v>3656018</v>
      </c>
      <c r="BR110" s="827"/>
      <c r="BS110" s="827"/>
      <c r="BT110" s="827"/>
      <c r="BU110" s="827"/>
      <c r="BV110" s="827">
        <v>3517357</v>
      </c>
      <c r="BW110" s="827"/>
      <c r="BX110" s="827"/>
      <c r="BY110" s="827"/>
      <c r="BZ110" s="827"/>
      <c r="CA110" s="827">
        <v>3046027</v>
      </c>
      <c r="CB110" s="827"/>
      <c r="CC110" s="827"/>
      <c r="CD110" s="827"/>
      <c r="CE110" s="827"/>
      <c r="CF110" s="851">
        <v>57.5</v>
      </c>
      <c r="CG110" s="852"/>
      <c r="CH110" s="852"/>
      <c r="CI110" s="852"/>
      <c r="CJ110" s="852"/>
      <c r="CK110" s="870" t="s">
        <v>382</v>
      </c>
      <c r="CL110" s="711"/>
      <c r="CM110" s="825" t="s">
        <v>63</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826" t="s">
        <v>200</v>
      </c>
      <c r="DH110" s="827"/>
      <c r="DI110" s="827"/>
      <c r="DJ110" s="827"/>
      <c r="DK110" s="827"/>
      <c r="DL110" s="827" t="s">
        <v>200</v>
      </c>
      <c r="DM110" s="827"/>
      <c r="DN110" s="827"/>
      <c r="DO110" s="827"/>
      <c r="DP110" s="827"/>
      <c r="DQ110" s="827" t="s">
        <v>200</v>
      </c>
      <c r="DR110" s="827"/>
      <c r="DS110" s="827"/>
      <c r="DT110" s="827"/>
      <c r="DU110" s="827"/>
      <c r="DV110" s="828" t="s">
        <v>200</v>
      </c>
      <c r="DW110" s="828"/>
      <c r="DX110" s="828"/>
      <c r="DY110" s="828"/>
      <c r="DZ110" s="829"/>
    </row>
    <row r="111" spans="1:131" s="48" customFormat="1" ht="26.25" customHeight="1" x14ac:dyDescent="0.15">
      <c r="A111" s="716" t="s">
        <v>453</v>
      </c>
      <c r="B111" s="717"/>
      <c r="C111" s="717"/>
      <c r="D111" s="717"/>
      <c r="E111" s="717"/>
      <c r="F111" s="717"/>
      <c r="G111" s="717"/>
      <c r="H111" s="717"/>
      <c r="I111" s="717"/>
      <c r="J111" s="717"/>
      <c r="K111" s="717"/>
      <c r="L111" s="717"/>
      <c r="M111" s="717"/>
      <c r="N111" s="717"/>
      <c r="O111" s="717"/>
      <c r="P111" s="717"/>
      <c r="Q111" s="717"/>
      <c r="R111" s="717"/>
      <c r="S111" s="717"/>
      <c r="T111" s="717"/>
      <c r="U111" s="717"/>
      <c r="V111" s="717"/>
      <c r="W111" s="717"/>
      <c r="X111" s="717"/>
      <c r="Y111" s="717"/>
      <c r="Z111" s="883"/>
      <c r="AA111" s="721" t="s">
        <v>200</v>
      </c>
      <c r="AB111" s="722"/>
      <c r="AC111" s="722"/>
      <c r="AD111" s="722"/>
      <c r="AE111" s="723"/>
      <c r="AF111" s="724" t="s">
        <v>200</v>
      </c>
      <c r="AG111" s="722"/>
      <c r="AH111" s="722"/>
      <c r="AI111" s="722"/>
      <c r="AJ111" s="723"/>
      <c r="AK111" s="724" t="s">
        <v>200</v>
      </c>
      <c r="AL111" s="722"/>
      <c r="AM111" s="722"/>
      <c r="AN111" s="722"/>
      <c r="AO111" s="723"/>
      <c r="AP111" s="798" t="s">
        <v>200</v>
      </c>
      <c r="AQ111" s="799"/>
      <c r="AR111" s="799"/>
      <c r="AS111" s="799"/>
      <c r="AT111" s="800"/>
      <c r="AU111" s="866"/>
      <c r="AV111" s="867"/>
      <c r="AW111" s="867"/>
      <c r="AX111" s="867"/>
      <c r="AY111" s="867"/>
      <c r="AZ111" s="797" t="s">
        <v>475</v>
      </c>
      <c r="BA111" s="733"/>
      <c r="BB111" s="733"/>
      <c r="BC111" s="733"/>
      <c r="BD111" s="733"/>
      <c r="BE111" s="733"/>
      <c r="BF111" s="733"/>
      <c r="BG111" s="733"/>
      <c r="BH111" s="733"/>
      <c r="BI111" s="733"/>
      <c r="BJ111" s="733"/>
      <c r="BK111" s="733"/>
      <c r="BL111" s="733"/>
      <c r="BM111" s="733"/>
      <c r="BN111" s="733"/>
      <c r="BO111" s="733"/>
      <c r="BP111" s="734"/>
      <c r="BQ111" s="801" t="s">
        <v>200</v>
      </c>
      <c r="BR111" s="802"/>
      <c r="BS111" s="802"/>
      <c r="BT111" s="802"/>
      <c r="BU111" s="802"/>
      <c r="BV111" s="802" t="s">
        <v>200</v>
      </c>
      <c r="BW111" s="802"/>
      <c r="BX111" s="802"/>
      <c r="BY111" s="802"/>
      <c r="BZ111" s="802"/>
      <c r="CA111" s="802" t="s">
        <v>200</v>
      </c>
      <c r="CB111" s="802"/>
      <c r="CC111" s="802"/>
      <c r="CD111" s="802"/>
      <c r="CE111" s="802"/>
      <c r="CF111" s="859" t="s">
        <v>200</v>
      </c>
      <c r="CG111" s="860"/>
      <c r="CH111" s="860"/>
      <c r="CI111" s="860"/>
      <c r="CJ111" s="860"/>
      <c r="CK111" s="871"/>
      <c r="CL111" s="713"/>
      <c r="CM111" s="797" t="s">
        <v>137</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801" t="s">
        <v>200</v>
      </c>
      <c r="DH111" s="802"/>
      <c r="DI111" s="802"/>
      <c r="DJ111" s="802"/>
      <c r="DK111" s="802"/>
      <c r="DL111" s="802" t="s">
        <v>200</v>
      </c>
      <c r="DM111" s="802"/>
      <c r="DN111" s="802"/>
      <c r="DO111" s="802"/>
      <c r="DP111" s="802"/>
      <c r="DQ111" s="802" t="s">
        <v>200</v>
      </c>
      <c r="DR111" s="802"/>
      <c r="DS111" s="802"/>
      <c r="DT111" s="802"/>
      <c r="DU111" s="802"/>
      <c r="DV111" s="803" t="s">
        <v>200</v>
      </c>
      <c r="DW111" s="803"/>
      <c r="DX111" s="803"/>
      <c r="DY111" s="803"/>
      <c r="DZ111" s="804"/>
    </row>
    <row r="112" spans="1:131" s="48" customFormat="1" ht="26.25" customHeight="1" x14ac:dyDescent="0.15">
      <c r="A112" s="700" t="s">
        <v>155</v>
      </c>
      <c r="B112" s="701"/>
      <c r="C112" s="733" t="s">
        <v>477</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21" t="s">
        <v>200</v>
      </c>
      <c r="AB112" s="722"/>
      <c r="AC112" s="722"/>
      <c r="AD112" s="722"/>
      <c r="AE112" s="723"/>
      <c r="AF112" s="724" t="s">
        <v>200</v>
      </c>
      <c r="AG112" s="722"/>
      <c r="AH112" s="722"/>
      <c r="AI112" s="722"/>
      <c r="AJ112" s="723"/>
      <c r="AK112" s="724" t="s">
        <v>200</v>
      </c>
      <c r="AL112" s="722"/>
      <c r="AM112" s="722"/>
      <c r="AN112" s="722"/>
      <c r="AO112" s="723"/>
      <c r="AP112" s="798" t="s">
        <v>200</v>
      </c>
      <c r="AQ112" s="799"/>
      <c r="AR112" s="799"/>
      <c r="AS112" s="799"/>
      <c r="AT112" s="800"/>
      <c r="AU112" s="866"/>
      <c r="AV112" s="867"/>
      <c r="AW112" s="867"/>
      <c r="AX112" s="867"/>
      <c r="AY112" s="867"/>
      <c r="AZ112" s="797" t="s">
        <v>263</v>
      </c>
      <c r="BA112" s="733"/>
      <c r="BB112" s="733"/>
      <c r="BC112" s="733"/>
      <c r="BD112" s="733"/>
      <c r="BE112" s="733"/>
      <c r="BF112" s="733"/>
      <c r="BG112" s="733"/>
      <c r="BH112" s="733"/>
      <c r="BI112" s="733"/>
      <c r="BJ112" s="733"/>
      <c r="BK112" s="733"/>
      <c r="BL112" s="733"/>
      <c r="BM112" s="733"/>
      <c r="BN112" s="733"/>
      <c r="BO112" s="733"/>
      <c r="BP112" s="734"/>
      <c r="BQ112" s="801">
        <v>217858</v>
      </c>
      <c r="BR112" s="802"/>
      <c r="BS112" s="802"/>
      <c r="BT112" s="802"/>
      <c r="BU112" s="802"/>
      <c r="BV112" s="802">
        <v>364808</v>
      </c>
      <c r="BW112" s="802"/>
      <c r="BX112" s="802"/>
      <c r="BY112" s="802"/>
      <c r="BZ112" s="802"/>
      <c r="CA112" s="802">
        <v>560958</v>
      </c>
      <c r="CB112" s="802"/>
      <c r="CC112" s="802"/>
      <c r="CD112" s="802"/>
      <c r="CE112" s="802"/>
      <c r="CF112" s="859">
        <v>10.6</v>
      </c>
      <c r="CG112" s="860"/>
      <c r="CH112" s="860"/>
      <c r="CI112" s="860"/>
      <c r="CJ112" s="860"/>
      <c r="CK112" s="871"/>
      <c r="CL112" s="713"/>
      <c r="CM112" s="797" t="s">
        <v>392</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801" t="s">
        <v>200</v>
      </c>
      <c r="DH112" s="802"/>
      <c r="DI112" s="802"/>
      <c r="DJ112" s="802"/>
      <c r="DK112" s="802"/>
      <c r="DL112" s="802" t="s">
        <v>200</v>
      </c>
      <c r="DM112" s="802"/>
      <c r="DN112" s="802"/>
      <c r="DO112" s="802"/>
      <c r="DP112" s="802"/>
      <c r="DQ112" s="802" t="s">
        <v>200</v>
      </c>
      <c r="DR112" s="802"/>
      <c r="DS112" s="802"/>
      <c r="DT112" s="802"/>
      <c r="DU112" s="802"/>
      <c r="DV112" s="803" t="s">
        <v>200</v>
      </c>
      <c r="DW112" s="803"/>
      <c r="DX112" s="803"/>
      <c r="DY112" s="803"/>
      <c r="DZ112" s="804"/>
    </row>
    <row r="113" spans="1:130" s="48" customFormat="1" ht="26.25" customHeight="1" x14ac:dyDescent="0.15">
      <c r="A113" s="702"/>
      <c r="B113" s="703"/>
      <c r="C113" s="733" t="s">
        <v>478</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21">
        <v>24344</v>
      </c>
      <c r="AB113" s="722"/>
      <c r="AC113" s="722"/>
      <c r="AD113" s="722"/>
      <c r="AE113" s="723"/>
      <c r="AF113" s="724">
        <v>92493</v>
      </c>
      <c r="AG113" s="722"/>
      <c r="AH113" s="722"/>
      <c r="AI113" s="722"/>
      <c r="AJ113" s="723"/>
      <c r="AK113" s="724">
        <v>93403</v>
      </c>
      <c r="AL113" s="722"/>
      <c r="AM113" s="722"/>
      <c r="AN113" s="722"/>
      <c r="AO113" s="723"/>
      <c r="AP113" s="798">
        <v>1.8</v>
      </c>
      <c r="AQ113" s="799"/>
      <c r="AR113" s="799"/>
      <c r="AS113" s="799"/>
      <c r="AT113" s="800"/>
      <c r="AU113" s="866"/>
      <c r="AV113" s="867"/>
      <c r="AW113" s="867"/>
      <c r="AX113" s="867"/>
      <c r="AY113" s="867"/>
      <c r="AZ113" s="797" t="s">
        <v>204</v>
      </c>
      <c r="BA113" s="733"/>
      <c r="BB113" s="733"/>
      <c r="BC113" s="733"/>
      <c r="BD113" s="733"/>
      <c r="BE113" s="733"/>
      <c r="BF113" s="733"/>
      <c r="BG113" s="733"/>
      <c r="BH113" s="733"/>
      <c r="BI113" s="733"/>
      <c r="BJ113" s="733"/>
      <c r="BK113" s="733"/>
      <c r="BL113" s="733"/>
      <c r="BM113" s="733"/>
      <c r="BN113" s="733"/>
      <c r="BO113" s="733"/>
      <c r="BP113" s="734"/>
      <c r="BQ113" s="801">
        <v>337936</v>
      </c>
      <c r="BR113" s="802"/>
      <c r="BS113" s="802"/>
      <c r="BT113" s="802"/>
      <c r="BU113" s="802"/>
      <c r="BV113" s="802">
        <v>333680</v>
      </c>
      <c r="BW113" s="802"/>
      <c r="BX113" s="802"/>
      <c r="BY113" s="802"/>
      <c r="BZ113" s="802"/>
      <c r="CA113" s="802">
        <v>347965</v>
      </c>
      <c r="CB113" s="802"/>
      <c r="CC113" s="802"/>
      <c r="CD113" s="802"/>
      <c r="CE113" s="802"/>
      <c r="CF113" s="859">
        <v>6.6</v>
      </c>
      <c r="CG113" s="860"/>
      <c r="CH113" s="860"/>
      <c r="CI113" s="860"/>
      <c r="CJ113" s="860"/>
      <c r="CK113" s="871"/>
      <c r="CL113" s="713"/>
      <c r="CM113" s="797" t="s">
        <v>402</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21" t="s">
        <v>200</v>
      </c>
      <c r="DH113" s="722"/>
      <c r="DI113" s="722"/>
      <c r="DJ113" s="722"/>
      <c r="DK113" s="723"/>
      <c r="DL113" s="724" t="s">
        <v>200</v>
      </c>
      <c r="DM113" s="722"/>
      <c r="DN113" s="722"/>
      <c r="DO113" s="722"/>
      <c r="DP113" s="723"/>
      <c r="DQ113" s="724" t="s">
        <v>200</v>
      </c>
      <c r="DR113" s="722"/>
      <c r="DS113" s="722"/>
      <c r="DT113" s="722"/>
      <c r="DU113" s="723"/>
      <c r="DV113" s="798" t="s">
        <v>200</v>
      </c>
      <c r="DW113" s="799"/>
      <c r="DX113" s="799"/>
      <c r="DY113" s="799"/>
      <c r="DZ113" s="800"/>
    </row>
    <row r="114" spans="1:130" s="48" customFormat="1" ht="26.25" customHeight="1" x14ac:dyDescent="0.15">
      <c r="A114" s="702"/>
      <c r="B114" s="703"/>
      <c r="C114" s="733" t="s">
        <v>480</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21">
        <v>32293</v>
      </c>
      <c r="AB114" s="722"/>
      <c r="AC114" s="722"/>
      <c r="AD114" s="722"/>
      <c r="AE114" s="723"/>
      <c r="AF114" s="724">
        <v>32549</v>
      </c>
      <c r="AG114" s="722"/>
      <c r="AH114" s="722"/>
      <c r="AI114" s="722"/>
      <c r="AJ114" s="723"/>
      <c r="AK114" s="724">
        <v>33452</v>
      </c>
      <c r="AL114" s="722"/>
      <c r="AM114" s="722"/>
      <c r="AN114" s="722"/>
      <c r="AO114" s="723"/>
      <c r="AP114" s="798">
        <v>0.6</v>
      </c>
      <c r="AQ114" s="799"/>
      <c r="AR114" s="799"/>
      <c r="AS114" s="799"/>
      <c r="AT114" s="800"/>
      <c r="AU114" s="866"/>
      <c r="AV114" s="867"/>
      <c r="AW114" s="867"/>
      <c r="AX114" s="867"/>
      <c r="AY114" s="867"/>
      <c r="AZ114" s="797" t="s">
        <v>481</v>
      </c>
      <c r="BA114" s="733"/>
      <c r="BB114" s="733"/>
      <c r="BC114" s="733"/>
      <c r="BD114" s="733"/>
      <c r="BE114" s="733"/>
      <c r="BF114" s="733"/>
      <c r="BG114" s="733"/>
      <c r="BH114" s="733"/>
      <c r="BI114" s="733"/>
      <c r="BJ114" s="733"/>
      <c r="BK114" s="733"/>
      <c r="BL114" s="733"/>
      <c r="BM114" s="733"/>
      <c r="BN114" s="733"/>
      <c r="BO114" s="733"/>
      <c r="BP114" s="734"/>
      <c r="BQ114" s="801">
        <v>1255823</v>
      </c>
      <c r="BR114" s="802"/>
      <c r="BS114" s="802"/>
      <c r="BT114" s="802"/>
      <c r="BU114" s="802"/>
      <c r="BV114" s="802">
        <v>1205460</v>
      </c>
      <c r="BW114" s="802"/>
      <c r="BX114" s="802"/>
      <c r="BY114" s="802"/>
      <c r="BZ114" s="802"/>
      <c r="CA114" s="802">
        <v>1228105</v>
      </c>
      <c r="CB114" s="802"/>
      <c r="CC114" s="802"/>
      <c r="CD114" s="802"/>
      <c r="CE114" s="802"/>
      <c r="CF114" s="859">
        <v>23.2</v>
      </c>
      <c r="CG114" s="860"/>
      <c r="CH114" s="860"/>
      <c r="CI114" s="860"/>
      <c r="CJ114" s="860"/>
      <c r="CK114" s="871"/>
      <c r="CL114" s="713"/>
      <c r="CM114" s="797" t="s">
        <v>152</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21" t="s">
        <v>200</v>
      </c>
      <c r="DH114" s="722"/>
      <c r="DI114" s="722"/>
      <c r="DJ114" s="722"/>
      <c r="DK114" s="723"/>
      <c r="DL114" s="724" t="s">
        <v>200</v>
      </c>
      <c r="DM114" s="722"/>
      <c r="DN114" s="722"/>
      <c r="DO114" s="722"/>
      <c r="DP114" s="723"/>
      <c r="DQ114" s="724" t="s">
        <v>200</v>
      </c>
      <c r="DR114" s="722"/>
      <c r="DS114" s="722"/>
      <c r="DT114" s="722"/>
      <c r="DU114" s="723"/>
      <c r="DV114" s="798" t="s">
        <v>200</v>
      </c>
      <c r="DW114" s="799"/>
      <c r="DX114" s="799"/>
      <c r="DY114" s="799"/>
      <c r="DZ114" s="800"/>
    </row>
    <row r="115" spans="1:130" s="48" customFormat="1" ht="26.25" customHeight="1" x14ac:dyDescent="0.15">
      <c r="A115" s="702"/>
      <c r="B115" s="703"/>
      <c r="C115" s="733" t="s">
        <v>370</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21" t="s">
        <v>200</v>
      </c>
      <c r="AB115" s="722"/>
      <c r="AC115" s="722"/>
      <c r="AD115" s="722"/>
      <c r="AE115" s="723"/>
      <c r="AF115" s="724" t="s">
        <v>200</v>
      </c>
      <c r="AG115" s="722"/>
      <c r="AH115" s="722"/>
      <c r="AI115" s="722"/>
      <c r="AJ115" s="723"/>
      <c r="AK115" s="724" t="s">
        <v>200</v>
      </c>
      <c r="AL115" s="722"/>
      <c r="AM115" s="722"/>
      <c r="AN115" s="722"/>
      <c r="AO115" s="723"/>
      <c r="AP115" s="798" t="s">
        <v>200</v>
      </c>
      <c r="AQ115" s="799"/>
      <c r="AR115" s="799"/>
      <c r="AS115" s="799"/>
      <c r="AT115" s="800"/>
      <c r="AU115" s="866"/>
      <c r="AV115" s="867"/>
      <c r="AW115" s="867"/>
      <c r="AX115" s="867"/>
      <c r="AY115" s="867"/>
      <c r="AZ115" s="797" t="s">
        <v>339</v>
      </c>
      <c r="BA115" s="733"/>
      <c r="BB115" s="733"/>
      <c r="BC115" s="733"/>
      <c r="BD115" s="733"/>
      <c r="BE115" s="733"/>
      <c r="BF115" s="733"/>
      <c r="BG115" s="733"/>
      <c r="BH115" s="733"/>
      <c r="BI115" s="733"/>
      <c r="BJ115" s="733"/>
      <c r="BK115" s="733"/>
      <c r="BL115" s="733"/>
      <c r="BM115" s="733"/>
      <c r="BN115" s="733"/>
      <c r="BO115" s="733"/>
      <c r="BP115" s="734"/>
      <c r="BQ115" s="801" t="s">
        <v>200</v>
      </c>
      <c r="BR115" s="802"/>
      <c r="BS115" s="802"/>
      <c r="BT115" s="802"/>
      <c r="BU115" s="802"/>
      <c r="BV115" s="802" t="s">
        <v>200</v>
      </c>
      <c r="BW115" s="802"/>
      <c r="BX115" s="802"/>
      <c r="BY115" s="802"/>
      <c r="BZ115" s="802"/>
      <c r="CA115" s="802" t="s">
        <v>200</v>
      </c>
      <c r="CB115" s="802"/>
      <c r="CC115" s="802"/>
      <c r="CD115" s="802"/>
      <c r="CE115" s="802"/>
      <c r="CF115" s="859" t="s">
        <v>200</v>
      </c>
      <c r="CG115" s="860"/>
      <c r="CH115" s="860"/>
      <c r="CI115" s="860"/>
      <c r="CJ115" s="860"/>
      <c r="CK115" s="871"/>
      <c r="CL115" s="713"/>
      <c r="CM115" s="797" t="s">
        <v>30</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21" t="s">
        <v>200</v>
      </c>
      <c r="DH115" s="722"/>
      <c r="DI115" s="722"/>
      <c r="DJ115" s="722"/>
      <c r="DK115" s="723"/>
      <c r="DL115" s="724" t="s">
        <v>200</v>
      </c>
      <c r="DM115" s="722"/>
      <c r="DN115" s="722"/>
      <c r="DO115" s="722"/>
      <c r="DP115" s="723"/>
      <c r="DQ115" s="724" t="s">
        <v>200</v>
      </c>
      <c r="DR115" s="722"/>
      <c r="DS115" s="722"/>
      <c r="DT115" s="722"/>
      <c r="DU115" s="723"/>
      <c r="DV115" s="798" t="s">
        <v>200</v>
      </c>
      <c r="DW115" s="799"/>
      <c r="DX115" s="799"/>
      <c r="DY115" s="799"/>
      <c r="DZ115" s="800"/>
    </row>
    <row r="116" spans="1:130" s="48" customFormat="1" ht="26.25" customHeight="1" x14ac:dyDescent="0.15">
      <c r="A116" s="704"/>
      <c r="B116" s="705"/>
      <c r="C116" s="806" t="s">
        <v>1</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21" t="s">
        <v>200</v>
      </c>
      <c r="AB116" s="722"/>
      <c r="AC116" s="722"/>
      <c r="AD116" s="722"/>
      <c r="AE116" s="723"/>
      <c r="AF116" s="724" t="s">
        <v>200</v>
      </c>
      <c r="AG116" s="722"/>
      <c r="AH116" s="722"/>
      <c r="AI116" s="722"/>
      <c r="AJ116" s="723"/>
      <c r="AK116" s="724" t="s">
        <v>200</v>
      </c>
      <c r="AL116" s="722"/>
      <c r="AM116" s="722"/>
      <c r="AN116" s="722"/>
      <c r="AO116" s="723"/>
      <c r="AP116" s="798" t="s">
        <v>200</v>
      </c>
      <c r="AQ116" s="799"/>
      <c r="AR116" s="799"/>
      <c r="AS116" s="799"/>
      <c r="AT116" s="800"/>
      <c r="AU116" s="866"/>
      <c r="AV116" s="867"/>
      <c r="AW116" s="867"/>
      <c r="AX116" s="867"/>
      <c r="AY116" s="867"/>
      <c r="AZ116" s="873" t="s">
        <v>223</v>
      </c>
      <c r="BA116" s="874"/>
      <c r="BB116" s="874"/>
      <c r="BC116" s="874"/>
      <c r="BD116" s="874"/>
      <c r="BE116" s="874"/>
      <c r="BF116" s="874"/>
      <c r="BG116" s="874"/>
      <c r="BH116" s="874"/>
      <c r="BI116" s="874"/>
      <c r="BJ116" s="874"/>
      <c r="BK116" s="874"/>
      <c r="BL116" s="874"/>
      <c r="BM116" s="874"/>
      <c r="BN116" s="874"/>
      <c r="BO116" s="874"/>
      <c r="BP116" s="875"/>
      <c r="BQ116" s="801" t="s">
        <v>200</v>
      </c>
      <c r="BR116" s="802"/>
      <c r="BS116" s="802"/>
      <c r="BT116" s="802"/>
      <c r="BU116" s="802"/>
      <c r="BV116" s="802" t="s">
        <v>200</v>
      </c>
      <c r="BW116" s="802"/>
      <c r="BX116" s="802"/>
      <c r="BY116" s="802"/>
      <c r="BZ116" s="802"/>
      <c r="CA116" s="802" t="s">
        <v>200</v>
      </c>
      <c r="CB116" s="802"/>
      <c r="CC116" s="802"/>
      <c r="CD116" s="802"/>
      <c r="CE116" s="802"/>
      <c r="CF116" s="859" t="s">
        <v>200</v>
      </c>
      <c r="CG116" s="860"/>
      <c r="CH116" s="860"/>
      <c r="CI116" s="860"/>
      <c r="CJ116" s="860"/>
      <c r="CK116" s="871"/>
      <c r="CL116" s="713"/>
      <c r="CM116" s="797" t="s">
        <v>11</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21" t="s">
        <v>200</v>
      </c>
      <c r="DH116" s="722"/>
      <c r="DI116" s="722"/>
      <c r="DJ116" s="722"/>
      <c r="DK116" s="723"/>
      <c r="DL116" s="724" t="s">
        <v>200</v>
      </c>
      <c r="DM116" s="722"/>
      <c r="DN116" s="722"/>
      <c r="DO116" s="722"/>
      <c r="DP116" s="723"/>
      <c r="DQ116" s="724" t="s">
        <v>200</v>
      </c>
      <c r="DR116" s="722"/>
      <c r="DS116" s="722"/>
      <c r="DT116" s="722"/>
      <c r="DU116" s="723"/>
      <c r="DV116" s="798" t="s">
        <v>200</v>
      </c>
      <c r="DW116" s="799"/>
      <c r="DX116" s="799"/>
      <c r="DY116" s="799"/>
      <c r="DZ116" s="800"/>
    </row>
    <row r="117" spans="1:130" s="48" customFormat="1" ht="26.25" customHeight="1" x14ac:dyDescent="0.15">
      <c r="A117" s="728" t="s">
        <v>268</v>
      </c>
      <c r="B117" s="729"/>
      <c r="C117" s="729"/>
      <c r="D117" s="729"/>
      <c r="E117" s="729"/>
      <c r="F117" s="729"/>
      <c r="G117" s="729"/>
      <c r="H117" s="729"/>
      <c r="I117" s="729"/>
      <c r="J117" s="729"/>
      <c r="K117" s="729"/>
      <c r="L117" s="729"/>
      <c r="M117" s="729"/>
      <c r="N117" s="729"/>
      <c r="O117" s="729"/>
      <c r="P117" s="729"/>
      <c r="Q117" s="729"/>
      <c r="R117" s="729"/>
      <c r="S117" s="729"/>
      <c r="T117" s="729"/>
      <c r="U117" s="729"/>
      <c r="V117" s="729"/>
      <c r="W117" s="729"/>
      <c r="X117" s="729"/>
      <c r="Y117" s="838" t="s">
        <v>317</v>
      </c>
      <c r="Z117" s="730"/>
      <c r="AA117" s="876">
        <v>475273</v>
      </c>
      <c r="AB117" s="877"/>
      <c r="AC117" s="877"/>
      <c r="AD117" s="877"/>
      <c r="AE117" s="878"/>
      <c r="AF117" s="879">
        <v>560961</v>
      </c>
      <c r="AG117" s="877"/>
      <c r="AH117" s="877"/>
      <c r="AI117" s="877"/>
      <c r="AJ117" s="878"/>
      <c r="AK117" s="879">
        <v>541329</v>
      </c>
      <c r="AL117" s="877"/>
      <c r="AM117" s="877"/>
      <c r="AN117" s="877"/>
      <c r="AO117" s="878"/>
      <c r="AP117" s="880"/>
      <c r="AQ117" s="881"/>
      <c r="AR117" s="881"/>
      <c r="AS117" s="881"/>
      <c r="AT117" s="882"/>
      <c r="AU117" s="866"/>
      <c r="AV117" s="867"/>
      <c r="AW117" s="867"/>
      <c r="AX117" s="867"/>
      <c r="AY117" s="867"/>
      <c r="AZ117" s="856" t="s">
        <v>357</v>
      </c>
      <c r="BA117" s="857"/>
      <c r="BB117" s="857"/>
      <c r="BC117" s="857"/>
      <c r="BD117" s="857"/>
      <c r="BE117" s="857"/>
      <c r="BF117" s="857"/>
      <c r="BG117" s="857"/>
      <c r="BH117" s="857"/>
      <c r="BI117" s="857"/>
      <c r="BJ117" s="857"/>
      <c r="BK117" s="857"/>
      <c r="BL117" s="857"/>
      <c r="BM117" s="857"/>
      <c r="BN117" s="857"/>
      <c r="BO117" s="857"/>
      <c r="BP117" s="858"/>
      <c r="BQ117" s="801" t="s">
        <v>200</v>
      </c>
      <c r="BR117" s="802"/>
      <c r="BS117" s="802"/>
      <c r="BT117" s="802"/>
      <c r="BU117" s="802"/>
      <c r="BV117" s="802" t="s">
        <v>200</v>
      </c>
      <c r="BW117" s="802"/>
      <c r="BX117" s="802"/>
      <c r="BY117" s="802"/>
      <c r="BZ117" s="802"/>
      <c r="CA117" s="802" t="s">
        <v>200</v>
      </c>
      <c r="CB117" s="802"/>
      <c r="CC117" s="802"/>
      <c r="CD117" s="802"/>
      <c r="CE117" s="802"/>
      <c r="CF117" s="859" t="s">
        <v>200</v>
      </c>
      <c r="CG117" s="860"/>
      <c r="CH117" s="860"/>
      <c r="CI117" s="860"/>
      <c r="CJ117" s="860"/>
      <c r="CK117" s="871"/>
      <c r="CL117" s="713"/>
      <c r="CM117" s="797" t="s">
        <v>332</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21" t="s">
        <v>200</v>
      </c>
      <c r="DH117" s="722"/>
      <c r="DI117" s="722"/>
      <c r="DJ117" s="722"/>
      <c r="DK117" s="723"/>
      <c r="DL117" s="724" t="s">
        <v>200</v>
      </c>
      <c r="DM117" s="722"/>
      <c r="DN117" s="722"/>
      <c r="DO117" s="722"/>
      <c r="DP117" s="723"/>
      <c r="DQ117" s="724" t="s">
        <v>200</v>
      </c>
      <c r="DR117" s="722"/>
      <c r="DS117" s="722"/>
      <c r="DT117" s="722"/>
      <c r="DU117" s="723"/>
      <c r="DV117" s="798" t="s">
        <v>200</v>
      </c>
      <c r="DW117" s="799"/>
      <c r="DX117" s="799"/>
      <c r="DY117" s="799"/>
      <c r="DZ117" s="800"/>
    </row>
    <row r="118" spans="1:130" s="48" customFormat="1" ht="26.25" customHeight="1" x14ac:dyDescent="0.15">
      <c r="A118" s="728" t="s">
        <v>96</v>
      </c>
      <c r="B118" s="729"/>
      <c r="C118" s="729"/>
      <c r="D118" s="729"/>
      <c r="E118" s="729"/>
      <c r="F118" s="729"/>
      <c r="G118" s="729"/>
      <c r="H118" s="729"/>
      <c r="I118" s="729"/>
      <c r="J118" s="729"/>
      <c r="K118" s="729"/>
      <c r="L118" s="729"/>
      <c r="M118" s="729"/>
      <c r="N118" s="729"/>
      <c r="O118" s="729"/>
      <c r="P118" s="729"/>
      <c r="Q118" s="729"/>
      <c r="R118" s="729"/>
      <c r="S118" s="729"/>
      <c r="T118" s="729"/>
      <c r="U118" s="729"/>
      <c r="V118" s="729"/>
      <c r="W118" s="729"/>
      <c r="X118" s="729"/>
      <c r="Y118" s="729"/>
      <c r="Z118" s="730"/>
      <c r="AA118" s="731" t="s">
        <v>471</v>
      </c>
      <c r="AB118" s="729"/>
      <c r="AC118" s="729"/>
      <c r="AD118" s="729"/>
      <c r="AE118" s="730"/>
      <c r="AF118" s="731" t="s">
        <v>472</v>
      </c>
      <c r="AG118" s="729"/>
      <c r="AH118" s="729"/>
      <c r="AI118" s="729"/>
      <c r="AJ118" s="730"/>
      <c r="AK118" s="731" t="s">
        <v>387</v>
      </c>
      <c r="AL118" s="729"/>
      <c r="AM118" s="729"/>
      <c r="AN118" s="729"/>
      <c r="AO118" s="730"/>
      <c r="AP118" s="731" t="s">
        <v>473</v>
      </c>
      <c r="AQ118" s="729"/>
      <c r="AR118" s="729"/>
      <c r="AS118" s="729"/>
      <c r="AT118" s="732"/>
      <c r="AU118" s="866"/>
      <c r="AV118" s="867"/>
      <c r="AW118" s="867"/>
      <c r="AX118" s="867"/>
      <c r="AY118" s="867"/>
      <c r="AZ118" s="805" t="s">
        <v>482</v>
      </c>
      <c r="BA118" s="806"/>
      <c r="BB118" s="806"/>
      <c r="BC118" s="806"/>
      <c r="BD118" s="806"/>
      <c r="BE118" s="806"/>
      <c r="BF118" s="806"/>
      <c r="BG118" s="806"/>
      <c r="BH118" s="806"/>
      <c r="BI118" s="806"/>
      <c r="BJ118" s="806"/>
      <c r="BK118" s="806"/>
      <c r="BL118" s="806"/>
      <c r="BM118" s="806"/>
      <c r="BN118" s="806"/>
      <c r="BO118" s="806"/>
      <c r="BP118" s="807"/>
      <c r="BQ118" s="834" t="s">
        <v>200</v>
      </c>
      <c r="BR118" s="835"/>
      <c r="BS118" s="835"/>
      <c r="BT118" s="835"/>
      <c r="BU118" s="835"/>
      <c r="BV118" s="835" t="s">
        <v>200</v>
      </c>
      <c r="BW118" s="835"/>
      <c r="BX118" s="835"/>
      <c r="BY118" s="835"/>
      <c r="BZ118" s="835"/>
      <c r="CA118" s="835" t="s">
        <v>200</v>
      </c>
      <c r="CB118" s="835"/>
      <c r="CC118" s="835"/>
      <c r="CD118" s="835"/>
      <c r="CE118" s="835"/>
      <c r="CF118" s="859" t="s">
        <v>200</v>
      </c>
      <c r="CG118" s="860"/>
      <c r="CH118" s="860"/>
      <c r="CI118" s="860"/>
      <c r="CJ118" s="860"/>
      <c r="CK118" s="871"/>
      <c r="CL118" s="713"/>
      <c r="CM118" s="797" t="s">
        <v>483</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21" t="s">
        <v>200</v>
      </c>
      <c r="DH118" s="722"/>
      <c r="DI118" s="722"/>
      <c r="DJ118" s="722"/>
      <c r="DK118" s="723"/>
      <c r="DL118" s="724" t="s">
        <v>200</v>
      </c>
      <c r="DM118" s="722"/>
      <c r="DN118" s="722"/>
      <c r="DO118" s="722"/>
      <c r="DP118" s="723"/>
      <c r="DQ118" s="724" t="s">
        <v>200</v>
      </c>
      <c r="DR118" s="722"/>
      <c r="DS118" s="722"/>
      <c r="DT118" s="722"/>
      <c r="DU118" s="723"/>
      <c r="DV118" s="798" t="s">
        <v>200</v>
      </c>
      <c r="DW118" s="799"/>
      <c r="DX118" s="799"/>
      <c r="DY118" s="799"/>
      <c r="DZ118" s="800"/>
    </row>
    <row r="119" spans="1:130" s="48" customFormat="1" ht="26.25" customHeight="1" x14ac:dyDescent="0.15">
      <c r="A119" s="710" t="s">
        <v>382</v>
      </c>
      <c r="B119" s="711"/>
      <c r="C119" s="825" t="s">
        <v>63</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65" t="s">
        <v>200</v>
      </c>
      <c r="AB119" s="766"/>
      <c r="AC119" s="766"/>
      <c r="AD119" s="766"/>
      <c r="AE119" s="767"/>
      <c r="AF119" s="768" t="s">
        <v>200</v>
      </c>
      <c r="AG119" s="766"/>
      <c r="AH119" s="766"/>
      <c r="AI119" s="766"/>
      <c r="AJ119" s="767"/>
      <c r="AK119" s="768" t="s">
        <v>200</v>
      </c>
      <c r="AL119" s="766"/>
      <c r="AM119" s="766"/>
      <c r="AN119" s="766"/>
      <c r="AO119" s="767"/>
      <c r="AP119" s="861" t="s">
        <v>200</v>
      </c>
      <c r="AQ119" s="862"/>
      <c r="AR119" s="862"/>
      <c r="AS119" s="862"/>
      <c r="AT119" s="863"/>
      <c r="AU119" s="868"/>
      <c r="AV119" s="869"/>
      <c r="AW119" s="869"/>
      <c r="AX119" s="869"/>
      <c r="AY119" s="869"/>
      <c r="AZ119" s="69" t="s">
        <v>268</v>
      </c>
      <c r="BA119" s="69"/>
      <c r="BB119" s="69"/>
      <c r="BC119" s="69"/>
      <c r="BD119" s="69"/>
      <c r="BE119" s="69"/>
      <c r="BF119" s="69"/>
      <c r="BG119" s="69"/>
      <c r="BH119" s="69"/>
      <c r="BI119" s="69"/>
      <c r="BJ119" s="69"/>
      <c r="BK119" s="69"/>
      <c r="BL119" s="69"/>
      <c r="BM119" s="69"/>
      <c r="BN119" s="69"/>
      <c r="BO119" s="838" t="s">
        <v>169</v>
      </c>
      <c r="BP119" s="839"/>
      <c r="BQ119" s="834">
        <v>5467635</v>
      </c>
      <c r="BR119" s="835"/>
      <c r="BS119" s="835"/>
      <c r="BT119" s="835"/>
      <c r="BU119" s="835"/>
      <c r="BV119" s="835">
        <v>5421305</v>
      </c>
      <c r="BW119" s="835"/>
      <c r="BX119" s="835"/>
      <c r="BY119" s="835"/>
      <c r="BZ119" s="835"/>
      <c r="CA119" s="835">
        <v>5183055</v>
      </c>
      <c r="CB119" s="835"/>
      <c r="CC119" s="835"/>
      <c r="CD119" s="835"/>
      <c r="CE119" s="835"/>
      <c r="CF119" s="687"/>
      <c r="CG119" s="688"/>
      <c r="CH119" s="688"/>
      <c r="CI119" s="688"/>
      <c r="CJ119" s="842"/>
      <c r="CK119" s="872"/>
      <c r="CL119" s="715"/>
      <c r="CM119" s="805" t="s">
        <v>484</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45" t="s">
        <v>200</v>
      </c>
      <c r="DH119" s="746"/>
      <c r="DI119" s="746"/>
      <c r="DJ119" s="746"/>
      <c r="DK119" s="747"/>
      <c r="DL119" s="748" t="s">
        <v>200</v>
      </c>
      <c r="DM119" s="746"/>
      <c r="DN119" s="746"/>
      <c r="DO119" s="746"/>
      <c r="DP119" s="747"/>
      <c r="DQ119" s="748" t="s">
        <v>200</v>
      </c>
      <c r="DR119" s="746"/>
      <c r="DS119" s="746"/>
      <c r="DT119" s="746"/>
      <c r="DU119" s="747"/>
      <c r="DV119" s="822" t="s">
        <v>200</v>
      </c>
      <c r="DW119" s="823"/>
      <c r="DX119" s="823"/>
      <c r="DY119" s="823"/>
      <c r="DZ119" s="824"/>
    </row>
    <row r="120" spans="1:130" s="48" customFormat="1" ht="26.25" customHeight="1" x14ac:dyDescent="0.15">
      <c r="A120" s="712"/>
      <c r="B120" s="713"/>
      <c r="C120" s="797" t="s">
        <v>137</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21" t="s">
        <v>200</v>
      </c>
      <c r="AB120" s="722"/>
      <c r="AC120" s="722"/>
      <c r="AD120" s="722"/>
      <c r="AE120" s="723"/>
      <c r="AF120" s="724" t="s">
        <v>200</v>
      </c>
      <c r="AG120" s="722"/>
      <c r="AH120" s="722"/>
      <c r="AI120" s="722"/>
      <c r="AJ120" s="723"/>
      <c r="AK120" s="724" t="s">
        <v>200</v>
      </c>
      <c r="AL120" s="722"/>
      <c r="AM120" s="722"/>
      <c r="AN120" s="722"/>
      <c r="AO120" s="723"/>
      <c r="AP120" s="798" t="s">
        <v>200</v>
      </c>
      <c r="AQ120" s="799"/>
      <c r="AR120" s="799"/>
      <c r="AS120" s="799"/>
      <c r="AT120" s="800"/>
      <c r="AU120" s="843" t="s">
        <v>476</v>
      </c>
      <c r="AV120" s="844"/>
      <c r="AW120" s="844"/>
      <c r="AX120" s="844"/>
      <c r="AY120" s="845"/>
      <c r="AZ120" s="825" t="s">
        <v>215</v>
      </c>
      <c r="BA120" s="773"/>
      <c r="BB120" s="773"/>
      <c r="BC120" s="773"/>
      <c r="BD120" s="773"/>
      <c r="BE120" s="773"/>
      <c r="BF120" s="773"/>
      <c r="BG120" s="773"/>
      <c r="BH120" s="773"/>
      <c r="BI120" s="773"/>
      <c r="BJ120" s="773"/>
      <c r="BK120" s="773"/>
      <c r="BL120" s="773"/>
      <c r="BM120" s="773"/>
      <c r="BN120" s="773"/>
      <c r="BO120" s="773"/>
      <c r="BP120" s="774"/>
      <c r="BQ120" s="826">
        <v>3925420</v>
      </c>
      <c r="BR120" s="827"/>
      <c r="BS120" s="827"/>
      <c r="BT120" s="827"/>
      <c r="BU120" s="827"/>
      <c r="BV120" s="827">
        <v>4620188</v>
      </c>
      <c r="BW120" s="827"/>
      <c r="BX120" s="827"/>
      <c r="BY120" s="827"/>
      <c r="BZ120" s="827"/>
      <c r="CA120" s="827">
        <v>5366295</v>
      </c>
      <c r="CB120" s="827"/>
      <c r="CC120" s="827"/>
      <c r="CD120" s="827"/>
      <c r="CE120" s="827"/>
      <c r="CF120" s="851">
        <v>101.3</v>
      </c>
      <c r="CG120" s="852"/>
      <c r="CH120" s="852"/>
      <c r="CI120" s="852"/>
      <c r="CJ120" s="852"/>
      <c r="CK120" s="830" t="s">
        <v>264</v>
      </c>
      <c r="CL120" s="789"/>
      <c r="CM120" s="789"/>
      <c r="CN120" s="789"/>
      <c r="CO120" s="790"/>
      <c r="CP120" s="853" t="s">
        <v>345</v>
      </c>
      <c r="CQ120" s="854"/>
      <c r="CR120" s="854"/>
      <c r="CS120" s="854"/>
      <c r="CT120" s="854"/>
      <c r="CU120" s="854"/>
      <c r="CV120" s="854"/>
      <c r="CW120" s="854"/>
      <c r="CX120" s="854"/>
      <c r="CY120" s="854"/>
      <c r="CZ120" s="854"/>
      <c r="DA120" s="854"/>
      <c r="DB120" s="854"/>
      <c r="DC120" s="854"/>
      <c r="DD120" s="854"/>
      <c r="DE120" s="854"/>
      <c r="DF120" s="855"/>
      <c r="DG120" s="826">
        <v>202498</v>
      </c>
      <c r="DH120" s="827"/>
      <c r="DI120" s="827"/>
      <c r="DJ120" s="827"/>
      <c r="DK120" s="827"/>
      <c r="DL120" s="827">
        <v>349626</v>
      </c>
      <c r="DM120" s="827"/>
      <c r="DN120" s="827"/>
      <c r="DO120" s="827"/>
      <c r="DP120" s="827"/>
      <c r="DQ120" s="827">
        <v>552827</v>
      </c>
      <c r="DR120" s="827"/>
      <c r="DS120" s="827"/>
      <c r="DT120" s="827"/>
      <c r="DU120" s="827"/>
      <c r="DV120" s="828">
        <v>10.4</v>
      </c>
      <c r="DW120" s="828"/>
      <c r="DX120" s="828"/>
      <c r="DY120" s="828"/>
      <c r="DZ120" s="829"/>
    </row>
    <row r="121" spans="1:130" s="48" customFormat="1" ht="26.25" customHeight="1" x14ac:dyDescent="0.15">
      <c r="A121" s="712"/>
      <c r="B121" s="713"/>
      <c r="C121" s="856" t="s">
        <v>135</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21" t="s">
        <v>200</v>
      </c>
      <c r="AB121" s="722"/>
      <c r="AC121" s="722"/>
      <c r="AD121" s="722"/>
      <c r="AE121" s="723"/>
      <c r="AF121" s="724" t="s">
        <v>200</v>
      </c>
      <c r="AG121" s="722"/>
      <c r="AH121" s="722"/>
      <c r="AI121" s="722"/>
      <c r="AJ121" s="723"/>
      <c r="AK121" s="724" t="s">
        <v>200</v>
      </c>
      <c r="AL121" s="722"/>
      <c r="AM121" s="722"/>
      <c r="AN121" s="722"/>
      <c r="AO121" s="723"/>
      <c r="AP121" s="798" t="s">
        <v>200</v>
      </c>
      <c r="AQ121" s="799"/>
      <c r="AR121" s="799"/>
      <c r="AS121" s="799"/>
      <c r="AT121" s="800"/>
      <c r="AU121" s="846"/>
      <c r="AV121" s="847"/>
      <c r="AW121" s="847"/>
      <c r="AX121" s="847"/>
      <c r="AY121" s="848"/>
      <c r="AZ121" s="797" t="s">
        <v>386</v>
      </c>
      <c r="BA121" s="733"/>
      <c r="BB121" s="733"/>
      <c r="BC121" s="733"/>
      <c r="BD121" s="733"/>
      <c r="BE121" s="733"/>
      <c r="BF121" s="733"/>
      <c r="BG121" s="733"/>
      <c r="BH121" s="733"/>
      <c r="BI121" s="733"/>
      <c r="BJ121" s="733"/>
      <c r="BK121" s="733"/>
      <c r="BL121" s="733"/>
      <c r="BM121" s="733"/>
      <c r="BN121" s="733"/>
      <c r="BO121" s="733"/>
      <c r="BP121" s="734"/>
      <c r="BQ121" s="801">
        <v>618408</v>
      </c>
      <c r="BR121" s="802"/>
      <c r="BS121" s="802"/>
      <c r="BT121" s="802"/>
      <c r="BU121" s="802"/>
      <c r="BV121" s="802">
        <v>892106</v>
      </c>
      <c r="BW121" s="802"/>
      <c r="BX121" s="802"/>
      <c r="BY121" s="802"/>
      <c r="BZ121" s="802"/>
      <c r="CA121" s="802">
        <v>861025</v>
      </c>
      <c r="CB121" s="802"/>
      <c r="CC121" s="802"/>
      <c r="CD121" s="802"/>
      <c r="CE121" s="802"/>
      <c r="CF121" s="859">
        <v>16.3</v>
      </c>
      <c r="CG121" s="860"/>
      <c r="CH121" s="860"/>
      <c r="CI121" s="860"/>
      <c r="CJ121" s="860"/>
      <c r="CK121" s="831"/>
      <c r="CL121" s="792"/>
      <c r="CM121" s="792"/>
      <c r="CN121" s="792"/>
      <c r="CO121" s="793"/>
      <c r="CP121" s="819" t="s">
        <v>462</v>
      </c>
      <c r="CQ121" s="820"/>
      <c r="CR121" s="820"/>
      <c r="CS121" s="820"/>
      <c r="CT121" s="820"/>
      <c r="CU121" s="820"/>
      <c r="CV121" s="820"/>
      <c r="CW121" s="820"/>
      <c r="CX121" s="820"/>
      <c r="CY121" s="820"/>
      <c r="CZ121" s="820"/>
      <c r="DA121" s="820"/>
      <c r="DB121" s="820"/>
      <c r="DC121" s="820"/>
      <c r="DD121" s="820"/>
      <c r="DE121" s="820"/>
      <c r="DF121" s="821"/>
      <c r="DG121" s="801">
        <v>14910</v>
      </c>
      <c r="DH121" s="802"/>
      <c r="DI121" s="802"/>
      <c r="DJ121" s="802"/>
      <c r="DK121" s="802"/>
      <c r="DL121" s="802">
        <v>15182</v>
      </c>
      <c r="DM121" s="802"/>
      <c r="DN121" s="802"/>
      <c r="DO121" s="802"/>
      <c r="DP121" s="802"/>
      <c r="DQ121" s="802">
        <v>8131</v>
      </c>
      <c r="DR121" s="802"/>
      <c r="DS121" s="802"/>
      <c r="DT121" s="802"/>
      <c r="DU121" s="802"/>
      <c r="DV121" s="803">
        <v>0.2</v>
      </c>
      <c r="DW121" s="803"/>
      <c r="DX121" s="803"/>
      <c r="DY121" s="803"/>
      <c r="DZ121" s="804"/>
    </row>
    <row r="122" spans="1:130" s="48" customFormat="1" ht="26.25" customHeight="1" x14ac:dyDescent="0.15">
      <c r="A122" s="712"/>
      <c r="B122" s="713"/>
      <c r="C122" s="797" t="s">
        <v>152</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21" t="s">
        <v>200</v>
      </c>
      <c r="AB122" s="722"/>
      <c r="AC122" s="722"/>
      <c r="AD122" s="722"/>
      <c r="AE122" s="723"/>
      <c r="AF122" s="724" t="s">
        <v>200</v>
      </c>
      <c r="AG122" s="722"/>
      <c r="AH122" s="722"/>
      <c r="AI122" s="722"/>
      <c r="AJ122" s="723"/>
      <c r="AK122" s="724" t="s">
        <v>200</v>
      </c>
      <c r="AL122" s="722"/>
      <c r="AM122" s="722"/>
      <c r="AN122" s="722"/>
      <c r="AO122" s="723"/>
      <c r="AP122" s="798" t="s">
        <v>200</v>
      </c>
      <c r="AQ122" s="799"/>
      <c r="AR122" s="799"/>
      <c r="AS122" s="799"/>
      <c r="AT122" s="800"/>
      <c r="AU122" s="846"/>
      <c r="AV122" s="847"/>
      <c r="AW122" s="847"/>
      <c r="AX122" s="847"/>
      <c r="AY122" s="848"/>
      <c r="AZ122" s="805" t="s">
        <v>486</v>
      </c>
      <c r="BA122" s="806"/>
      <c r="BB122" s="806"/>
      <c r="BC122" s="806"/>
      <c r="BD122" s="806"/>
      <c r="BE122" s="806"/>
      <c r="BF122" s="806"/>
      <c r="BG122" s="806"/>
      <c r="BH122" s="806"/>
      <c r="BI122" s="806"/>
      <c r="BJ122" s="806"/>
      <c r="BK122" s="806"/>
      <c r="BL122" s="806"/>
      <c r="BM122" s="806"/>
      <c r="BN122" s="806"/>
      <c r="BO122" s="806"/>
      <c r="BP122" s="807"/>
      <c r="BQ122" s="834">
        <v>2744369</v>
      </c>
      <c r="BR122" s="835"/>
      <c r="BS122" s="835"/>
      <c r="BT122" s="835"/>
      <c r="BU122" s="835"/>
      <c r="BV122" s="835">
        <v>2483538</v>
      </c>
      <c r="BW122" s="835"/>
      <c r="BX122" s="835"/>
      <c r="BY122" s="835"/>
      <c r="BZ122" s="835"/>
      <c r="CA122" s="835">
        <v>2670959</v>
      </c>
      <c r="CB122" s="835"/>
      <c r="CC122" s="835"/>
      <c r="CD122" s="835"/>
      <c r="CE122" s="835"/>
      <c r="CF122" s="836">
        <v>50.4</v>
      </c>
      <c r="CG122" s="837"/>
      <c r="CH122" s="837"/>
      <c r="CI122" s="837"/>
      <c r="CJ122" s="837"/>
      <c r="CK122" s="831"/>
      <c r="CL122" s="792"/>
      <c r="CM122" s="792"/>
      <c r="CN122" s="792"/>
      <c r="CO122" s="793"/>
      <c r="CP122" s="819" t="s">
        <v>460</v>
      </c>
      <c r="CQ122" s="820"/>
      <c r="CR122" s="820"/>
      <c r="CS122" s="820"/>
      <c r="CT122" s="820"/>
      <c r="CU122" s="820"/>
      <c r="CV122" s="820"/>
      <c r="CW122" s="820"/>
      <c r="CX122" s="820"/>
      <c r="CY122" s="820"/>
      <c r="CZ122" s="820"/>
      <c r="DA122" s="820"/>
      <c r="DB122" s="820"/>
      <c r="DC122" s="820"/>
      <c r="DD122" s="820"/>
      <c r="DE122" s="820"/>
      <c r="DF122" s="821"/>
      <c r="DG122" s="801" t="s">
        <v>200</v>
      </c>
      <c r="DH122" s="802"/>
      <c r="DI122" s="802"/>
      <c r="DJ122" s="802"/>
      <c r="DK122" s="802"/>
      <c r="DL122" s="802" t="s">
        <v>200</v>
      </c>
      <c r="DM122" s="802"/>
      <c r="DN122" s="802"/>
      <c r="DO122" s="802"/>
      <c r="DP122" s="802"/>
      <c r="DQ122" s="802" t="s">
        <v>200</v>
      </c>
      <c r="DR122" s="802"/>
      <c r="DS122" s="802"/>
      <c r="DT122" s="802"/>
      <c r="DU122" s="802"/>
      <c r="DV122" s="803" t="s">
        <v>200</v>
      </c>
      <c r="DW122" s="803"/>
      <c r="DX122" s="803"/>
      <c r="DY122" s="803"/>
      <c r="DZ122" s="804"/>
    </row>
    <row r="123" spans="1:130" s="48" customFormat="1" ht="26.25" customHeight="1" x14ac:dyDescent="0.15">
      <c r="A123" s="712"/>
      <c r="B123" s="713"/>
      <c r="C123" s="797" t="s">
        <v>11</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21" t="s">
        <v>200</v>
      </c>
      <c r="AB123" s="722"/>
      <c r="AC123" s="722"/>
      <c r="AD123" s="722"/>
      <c r="AE123" s="723"/>
      <c r="AF123" s="724" t="s">
        <v>200</v>
      </c>
      <c r="AG123" s="722"/>
      <c r="AH123" s="722"/>
      <c r="AI123" s="722"/>
      <c r="AJ123" s="723"/>
      <c r="AK123" s="724" t="s">
        <v>200</v>
      </c>
      <c r="AL123" s="722"/>
      <c r="AM123" s="722"/>
      <c r="AN123" s="722"/>
      <c r="AO123" s="723"/>
      <c r="AP123" s="798" t="s">
        <v>200</v>
      </c>
      <c r="AQ123" s="799"/>
      <c r="AR123" s="799"/>
      <c r="AS123" s="799"/>
      <c r="AT123" s="800"/>
      <c r="AU123" s="849"/>
      <c r="AV123" s="850"/>
      <c r="AW123" s="850"/>
      <c r="AX123" s="850"/>
      <c r="AY123" s="850"/>
      <c r="AZ123" s="69" t="s">
        <v>268</v>
      </c>
      <c r="BA123" s="69"/>
      <c r="BB123" s="69"/>
      <c r="BC123" s="69"/>
      <c r="BD123" s="69"/>
      <c r="BE123" s="69"/>
      <c r="BF123" s="69"/>
      <c r="BG123" s="69"/>
      <c r="BH123" s="69"/>
      <c r="BI123" s="69"/>
      <c r="BJ123" s="69"/>
      <c r="BK123" s="69"/>
      <c r="BL123" s="69"/>
      <c r="BM123" s="69"/>
      <c r="BN123" s="69"/>
      <c r="BO123" s="838" t="s">
        <v>221</v>
      </c>
      <c r="BP123" s="839"/>
      <c r="BQ123" s="840">
        <v>7288197</v>
      </c>
      <c r="BR123" s="841"/>
      <c r="BS123" s="841"/>
      <c r="BT123" s="841"/>
      <c r="BU123" s="841"/>
      <c r="BV123" s="841">
        <v>7995832</v>
      </c>
      <c r="BW123" s="841"/>
      <c r="BX123" s="841"/>
      <c r="BY123" s="841"/>
      <c r="BZ123" s="841"/>
      <c r="CA123" s="841">
        <v>8898279</v>
      </c>
      <c r="CB123" s="841"/>
      <c r="CC123" s="841"/>
      <c r="CD123" s="841"/>
      <c r="CE123" s="841"/>
      <c r="CF123" s="687"/>
      <c r="CG123" s="688"/>
      <c r="CH123" s="688"/>
      <c r="CI123" s="688"/>
      <c r="CJ123" s="842"/>
      <c r="CK123" s="831"/>
      <c r="CL123" s="792"/>
      <c r="CM123" s="792"/>
      <c r="CN123" s="792"/>
      <c r="CO123" s="793"/>
      <c r="CP123" s="819" t="s">
        <v>206</v>
      </c>
      <c r="CQ123" s="820"/>
      <c r="CR123" s="820"/>
      <c r="CS123" s="820"/>
      <c r="CT123" s="820"/>
      <c r="CU123" s="820"/>
      <c r="CV123" s="820"/>
      <c r="CW123" s="820"/>
      <c r="CX123" s="820"/>
      <c r="CY123" s="820"/>
      <c r="CZ123" s="820"/>
      <c r="DA123" s="820"/>
      <c r="DB123" s="820"/>
      <c r="DC123" s="820"/>
      <c r="DD123" s="820"/>
      <c r="DE123" s="820"/>
      <c r="DF123" s="821"/>
      <c r="DG123" s="721" t="s">
        <v>200</v>
      </c>
      <c r="DH123" s="722"/>
      <c r="DI123" s="722"/>
      <c r="DJ123" s="722"/>
      <c r="DK123" s="723"/>
      <c r="DL123" s="724" t="s">
        <v>200</v>
      </c>
      <c r="DM123" s="722"/>
      <c r="DN123" s="722"/>
      <c r="DO123" s="722"/>
      <c r="DP123" s="723"/>
      <c r="DQ123" s="724" t="s">
        <v>200</v>
      </c>
      <c r="DR123" s="722"/>
      <c r="DS123" s="722"/>
      <c r="DT123" s="722"/>
      <c r="DU123" s="723"/>
      <c r="DV123" s="798" t="s">
        <v>200</v>
      </c>
      <c r="DW123" s="799"/>
      <c r="DX123" s="799"/>
      <c r="DY123" s="799"/>
      <c r="DZ123" s="800"/>
    </row>
    <row r="124" spans="1:130" s="48" customFormat="1" ht="26.25" customHeight="1" x14ac:dyDescent="0.15">
      <c r="A124" s="712"/>
      <c r="B124" s="713"/>
      <c r="C124" s="797" t="s">
        <v>332</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21" t="s">
        <v>200</v>
      </c>
      <c r="AB124" s="722"/>
      <c r="AC124" s="722"/>
      <c r="AD124" s="722"/>
      <c r="AE124" s="723"/>
      <c r="AF124" s="724" t="s">
        <v>200</v>
      </c>
      <c r="AG124" s="722"/>
      <c r="AH124" s="722"/>
      <c r="AI124" s="722"/>
      <c r="AJ124" s="723"/>
      <c r="AK124" s="724" t="s">
        <v>200</v>
      </c>
      <c r="AL124" s="722"/>
      <c r="AM124" s="722"/>
      <c r="AN124" s="722"/>
      <c r="AO124" s="723"/>
      <c r="AP124" s="798" t="s">
        <v>200</v>
      </c>
      <c r="AQ124" s="799"/>
      <c r="AR124" s="799"/>
      <c r="AS124" s="799"/>
      <c r="AT124" s="800"/>
      <c r="AU124" s="813" t="s">
        <v>487</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t="s">
        <v>200</v>
      </c>
      <c r="BR124" s="817"/>
      <c r="BS124" s="817"/>
      <c r="BT124" s="817"/>
      <c r="BU124" s="817"/>
      <c r="BV124" s="817" t="s">
        <v>200</v>
      </c>
      <c r="BW124" s="817"/>
      <c r="BX124" s="817"/>
      <c r="BY124" s="817"/>
      <c r="BZ124" s="817"/>
      <c r="CA124" s="817" t="s">
        <v>200</v>
      </c>
      <c r="CB124" s="817"/>
      <c r="CC124" s="817"/>
      <c r="CD124" s="817"/>
      <c r="CE124" s="817"/>
      <c r="CF124" s="695"/>
      <c r="CG124" s="696"/>
      <c r="CH124" s="696"/>
      <c r="CI124" s="696"/>
      <c r="CJ124" s="818"/>
      <c r="CK124" s="832"/>
      <c r="CL124" s="832"/>
      <c r="CM124" s="832"/>
      <c r="CN124" s="832"/>
      <c r="CO124" s="833"/>
      <c r="CP124" s="819" t="s">
        <v>488</v>
      </c>
      <c r="CQ124" s="820"/>
      <c r="CR124" s="820"/>
      <c r="CS124" s="820"/>
      <c r="CT124" s="820"/>
      <c r="CU124" s="820"/>
      <c r="CV124" s="820"/>
      <c r="CW124" s="820"/>
      <c r="CX124" s="820"/>
      <c r="CY124" s="820"/>
      <c r="CZ124" s="820"/>
      <c r="DA124" s="820"/>
      <c r="DB124" s="820"/>
      <c r="DC124" s="820"/>
      <c r="DD124" s="820"/>
      <c r="DE124" s="820"/>
      <c r="DF124" s="821"/>
      <c r="DG124" s="745">
        <v>450</v>
      </c>
      <c r="DH124" s="746"/>
      <c r="DI124" s="746"/>
      <c r="DJ124" s="746"/>
      <c r="DK124" s="747"/>
      <c r="DL124" s="748" t="s">
        <v>200</v>
      </c>
      <c r="DM124" s="746"/>
      <c r="DN124" s="746"/>
      <c r="DO124" s="746"/>
      <c r="DP124" s="747"/>
      <c r="DQ124" s="748" t="s">
        <v>200</v>
      </c>
      <c r="DR124" s="746"/>
      <c r="DS124" s="746"/>
      <c r="DT124" s="746"/>
      <c r="DU124" s="747"/>
      <c r="DV124" s="822" t="s">
        <v>200</v>
      </c>
      <c r="DW124" s="823"/>
      <c r="DX124" s="823"/>
      <c r="DY124" s="823"/>
      <c r="DZ124" s="824"/>
    </row>
    <row r="125" spans="1:130" s="48" customFormat="1" ht="26.25" customHeight="1" x14ac:dyDescent="0.15">
      <c r="A125" s="712"/>
      <c r="B125" s="713"/>
      <c r="C125" s="797" t="s">
        <v>483</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21" t="s">
        <v>200</v>
      </c>
      <c r="AB125" s="722"/>
      <c r="AC125" s="722"/>
      <c r="AD125" s="722"/>
      <c r="AE125" s="723"/>
      <c r="AF125" s="724" t="s">
        <v>200</v>
      </c>
      <c r="AG125" s="722"/>
      <c r="AH125" s="722"/>
      <c r="AI125" s="722"/>
      <c r="AJ125" s="723"/>
      <c r="AK125" s="724" t="s">
        <v>200</v>
      </c>
      <c r="AL125" s="722"/>
      <c r="AM125" s="722"/>
      <c r="AN125" s="722"/>
      <c r="AO125" s="723"/>
      <c r="AP125" s="798" t="s">
        <v>200</v>
      </c>
      <c r="AQ125" s="799"/>
      <c r="AR125" s="799"/>
      <c r="AS125" s="799"/>
      <c r="AT125" s="80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88" t="s">
        <v>491</v>
      </c>
      <c r="CL125" s="789"/>
      <c r="CM125" s="789"/>
      <c r="CN125" s="789"/>
      <c r="CO125" s="790"/>
      <c r="CP125" s="825" t="s">
        <v>141</v>
      </c>
      <c r="CQ125" s="773"/>
      <c r="CR125" s="773"/>
      <c r="CS125" s="773"/>
      <c r="CT125" s="773"/>
      <c r="CU125" s="773"/>
      <c r="CV125" s="773"/>
      <c r="CW125" s="773"/>
      <c r="CX125" s="773"/>
      <c r="CY125" s="773"/>
      <c r="CZ125" s="773"/>
      <c r="DA125" s="773"/>
      <c r="DB125" s="773"/>
      <c r="DC125" s="773"/>
      <c r="DD125" s="773"/>
      <c r="DE125" s="773"/>
      <c r="DF125" s="774"/>
      <c r="DG125" s="826" t="s">
        <v>200</v>
      </c>
      <c r="DH125" s="827"/>
      <c r="DI125" s="827"/>
      <c r="DJ125" s="827"/>
      <c r="DK125" s="827"/>
      <c r="DL125" s="827" t="s">
        <v>200</v>
      </c>
      <c r="DM125" s="827"/>
      <c r="DN125" s="827"/>
      <c r="DO125" s="827"/>
      <c r="DP125" s="827"/>
      <c r="DQ125" s="827" t="s">
        <v>200</v>
      </c>
      <c r="DR125" s="827"/>
      <c r="DS125" s="827"/>
      <c r="DT125" s="827"/>
      <c r="DU125" s="827"/>
      <c r="DV125" s="828" t="s">
        <v>200</v>
      </c>
      <c r="DW125" s="828"/>
      <c r="DX125" s="828"/>
      <c r="DY125" s="828"/>
      <c r="DZ125" s="829"/>
    </row>
    <row r="126" spans="1:130" s="48" customFormat="1" ht="26.25" customHeight="1" x14ac:dyDescent="0.15">
      <c r="A126" s="712"/>
      <c r="B126" s="713"/>
      <c r="C126" s="797" t="s">
        <v>484</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21" t="s">
        <v>200</v>
      </c>
      <c r="AB126" s="722"/>
      <c r="AC126" s="722"/>
      <c r="AD126" s="722"/>
      <c r="AE126" s="723"/>
      <c r="AF126" s="724" t="s">
        <v>200</v>
      </c>
      <c r="AG126" s="722"/>
      <c r="AH126" s="722"/>
      <c r="AI126" s="722"/>
      <c r="AJ126" s="723"/>
      <c r="AK126" s="724" t="s">
        <v>200</v>
      </c>
      <c r="AL126" s="722"/>
      <c r="AM126" s="722"/>
      <c r="AN126" s="722"/>
      <c r="AO126" s="723"/>
      <c r="AP126" s="798" t="s">
        <v>200</v>
      </c>
      <c r="AQ126" s="799"/>
      <c r="AR126" s="799"/>
      <c r="AS126" s="799"/>
      <c r="AT126" s="80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1"/>
      <c r="CL126" s="792"/>
      <c r="CM126" s="792"/>
      <c r="CN126" s="792"/>
      <c r="CO126" s="793"/>
      <c r="CP126" s="797" t="s">
        <v>414</v>
      </c>
      <c r="CQ126" s="733"/>
      <c r="CR126" s="733"/>
      <c r="CS126" s="733"/>
      <c r="CT126" s="733"/>
      <c r="CU126" s="733"/>
      <c r="CV126" s="733"/>
      <c r="CW126" s="733"/>
      <c r="CX126" s="733"/>
      <c r="CY126" s="733"/>
      <c r="CZ126" s="733"/>
      <c r="DA126" s="733"/>
      <c r="DB126" s="733"/>
      <c r="DC126" s="733"/>
      <c r="DD126" s="733"/>
      <c r="DE126" s="733"/>
      <c r="DF126" s="734"/>
      <c r="DG126" s="801" t="s">
        <v>200</v>
      </c>
      <c r="DH126" s="802"/>
      <c r="DI126" s="802"/>
      <c r="DJ126" s="802"/>
      <c r="DK126" s="802"/>
      <c r="DL126" s="802" t="s">
        <v>200</v>
      </c>
      <c r="DM126" s="802"/>
      <c r="DN126" s="802"/>
      <c r="DO126" s="802"/>
      <c r="DP126" s="802"/>
      <c r="DQ126" s="802" t="s">
        <v>200</v>
      </c>
      <c r="DR126" s="802"/>
      <c r="DS126" s="802"/>
      <c r="DT126" s="802"/>
      <c r="DU126" s="802"/>
      <c r="DV126" s="803" t="s">
        <v>200</v>
      </c>
      <c r="DW126" s="803"/>
      <c r="DX126" s="803"/>
      <c r="DY126" s="803"/>
      <c r="DZ126" s="804"/>
    </row>
    <row r="127" spans="1:130" s="48" customFormat="1" ht="26.25" customHeight="1" x14ac:dyDescent="0.15">
      <c r="A127" s="714"/>
      <c r="B127" s="715"/>
      <c r="C127" s="805" t="s">
        <v>79</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21" t="s">
        <v>200</v>
      </c>
      <c r="AB127" s="722"/>
      <c r="AC127" s="722"/>
      <c r="AD127" s="722"/>
      <c r="AE127" s="723"/>
      <c r="AF127" s="724" t="s">
        <v>200</v>
      </c>
      <c r="AG127" s="722"/>
      <c r="AH127" s="722"/>
      <c r="AI127" s="722"/>
      <c r="AJ127" s="723"/>
      <c r="AK127" s="724" t="s">
        <v>200</v>
      </c>
      <c r="AL127" s="722"/>
      <c r="AM127" s="722"/>
      <c r="AN127" s="722"/>
      <c r="AO127" s="723"/>
      <c r="AP127" s="798" t="s">
        <v>200</v>
      </c>
      <c r="AQ127" s="799"/>
      <c r="AR127" s="799"/>
      <c r="AS127" s="799"/>
      <c r="AT127" s="800"/>
      <c r="AU127" s="56"/>
      <c r="AV127" s="56"/>
      <c r="AW127" s="56"/>
      <c r="AX127" s="808" t="s">
        <v>494</v>
      </c>
      <c r="AY127" s="809"/>
      <c r="AZ127" s="809"/>
      <c r="BA127" s="809"/>
      <c r="BB127" s="809"/>
      <c r="BC127" s="809"/>
      <c r="BD127" s="809"/>
      <c r="BE127" s="810"/>
      <c r="BF127" s="811" t="s">
        <v>440</v>
      </c>
      <c r="BG127" s="809"/>
      <c r="BH127" s="809"/>
      <c r="BI127" s="809"/>
      <c r="BJ127" s="809"/>
      <c r="BK127" s="809"/>
      <c r="BL127" s="810"/>
      <c r="BM127" s="811" t="s">
        <v>415</v>
      </c>
      <c r="BN127" s="809"/>
      <c r="BO127" s="809"/>
      <c r="BP127" s="809"/>
      <c r="BQ127" s="809"/>
      <c r="BR127" s="809"/>
      <c r="BS127" s="810"/>
      <c r="BT127" s="811" t="s">
        <v>406</v>
      </c>
      <c r="BU127" s="809"/>
      <c r="BV127" s="809"/>
      <c r="BW127" s="809"/>
      <c r="BX127" s="809"/>
      <c r="BY127" s="809"/>
      <c r="BZ127" s="812"/>
      <c r="CA127" s="56"/>
      <c r="CB127" s="56"/>
      <c r="CC127" s="56"/>
      <c r="CD127" s="74"/>
      <c r="CE127" s="74"/>
      <c r="CF127" s="74"/>
      <c r="CG127" s="56"/>
      <c r="CH127" s="56"/>
      <c r="CI127" s="56"/>
      <c r="CJ127" s="75"/>
      <c r="CK127" s="791"/>
      <c r="CL127" s="792"/>
      <c r="CM127" s="792"/>
      <c r="CN127" s="792"/>
      <c r="CO127" s="793"/>
      <c r="CP127" s="797" t="s">
        <v>444</v>
      </c>
      <c r="CQ127" s="733"/>
      <c r="CR127" s="733"/>
      <c r="CS127" s="733"/>
      <c r="CT127" s="733"/>
      <c r="CU127" s="733"/>
      <c r="CV127" s="733"/>
      <c r="CW127" s="733"/>
      <c r="CX127" s="733"/>
      <c r="CY127" s="733"/>
      <c r="CZ127" s="733"/>
      <c r="DA127" s="733"/>
      <c r="DB127" s="733"/>
      <c r="DC127" s="733"/>
      <c r="DD127" s="733"/>
      <c r="DE127" s="733"/>
      <c r="DF127" s="734"/>
      <c r="DG127" s="801" t="s">
        <v>200</v>
      </c>
      <c r="DH127" s="802"/>
      <c r="DI127" s="802"/>
      <c r="DJ127" s="802"/>
      <c r="DK127" s="802"/>
      <c r="DL127" s="802" t="s">
        <v>200</v>
      </c>
      <c r="DM127" s="802"/>
      <c r="DN127" s="802"/>
      <c r="DO127" s="802"/>
      <c r="DP127" s="802"/>
      <c r="DQ127" s="802" t="s">
        <v>200</v>
      </c>
      <c r="DR127" s="802"/>
      <c r="DS127" s="802"/>
      <c r="DT127" s="802"/>
      <c r="DU127" s="802"/>
      <c r="DV127" s="803" t="s">
        <v>200</v>
      </c>
      <c r="DW127" s="803"/>
      <c r="DX127" s="803"/>
      <c r="DY127" s="803"/>
      <c r="DZ127" s="804"/>
    </row>
    <row r="128" spans="1:130" s="48" customFormat="1" ht="26.25" customHeight="1" x14ac:dyDescent="0.15">
      <c r="A128" s="761" t="s">
        <v>495</v>
      </c>
      <c r="B128" s="762"/>
      <c r="C128" s="762"/>
      <c r="D128" s="762"/>
      <c r="E128" s="762"/>
      <c r="F128" s="762"/>
      <c r="G128" s="762"/>
      <c r="H128" s="762"/>
      <c r="I128" s="762"/>
      <c r="J128" s="762"/>
      <c r="K128" s="762"/>
      <c r="L128" s="762"/>
      <c r="M128" s="762"/>
      <c r="N128" s="762"/>
      <c r="O128" s="762"/>
      <c r="P128" s="762"/>
      <c r="Q128" s="762"/>
      <c r="R128" s="762"/>
      <c r="S128" s="762"/>
      <c r="T128" s="762"/>
      <c r="U128" s="762"/>
      <c r="V128" s="762"/>
      <c r="W128" s="763" t="s">
        <v>8</v>
      </c>
      <c r="X128" s="763"/>
      <c r="Y128" s="763"/>
      <c r="Z128" s="764"/>
      <c r="AA128" s="765">
        <v>62091</v>
      </c>
      <c r="AB128" s="766"/>
      <c r="AC128" s="766"/>
      <c r="AD128" s="766"/>
      <c r="AE128" s="767"/>
      <c r="AF128" s="768">
        <v>142888</v>
      </c>
      <c r="AG128" s="766"/>
      <c r="AH128" s="766"/>
      <c r="AI128" s="766"/>
      <c r="AJ128" s="767"/>
      <c r="AK128" s="768">
        <v>145934</v>
      </c>
      <c r="AL128" s="766"/>
      <c r="AM128" s="766"/>
      <c r="AN128" s="766"/>
      <c r="AO128" s="767"/>
      <c r="AP128" s="769"/>
      <c r="AQ128" s="770"/>
      <c r="AR128" s="770"/>
      <c r="AS128" s="770"/>
      <c r="AT128" s="771"/>
      <c r="AU128" s="56"/>
      <c r="AV128" s="56"/>
      <c r="AW128" s="56"/>
      <c r="AX128" s="772" t="s">
        <v>301</v>
      </c>
      <c r="AY128" s="773"/>
      <c r="AZ128" s="773"/>
      <c r="BA128" s="773"/>
      <c r="BB128" s="773"/>
      <c r="BC128" s="773"/>
      <c r="BD128" s="773"/>
      <c r="BE128" s="774"/>
      <c r="BF128" s="775" t="s">
        <v>200</v>
      </c>
      <c r="BG128" s="776"/>
      <c r="BH128" s="776"/>
      <c r="BI128" s="776"/>
      <c r="BJ128" s="776"/>
      <c r="BK128" s="776"/>
      <c r="BL128" s="777"/>
      <c r="BM128" s="775">
        <v>14.63</v>
      </c>
      <c r="BN128" s="776"/>
      <c r="BO128" s="776"/>
      <c r="BP128" s="776"/>
      <c r="BQ128" s="776"/>
      <c r="BR128" s="776"/>
      <c r="BS128" s="777"/>
      <c r="BT128" s="775">
        <v>20</v>
      </c>
      <c r="BU128" s="776"/>
      <c r="BV128" s="776"/>
      <c r="BW128" s="776"/>
      <c r="BX128" s="776"/>
      <c r="BY128" s="776"/>
      <c r="BZ128" s="778"/>
      <c r="CA128" s="74"/>
      <c r="CB128" s="74"/>
      <c r="CC128" s="74"/>
      <c r="CD128" s="74"/>
      <c r="CE128" s="74"/>
      <c r="CF128" s="74"/>
      <c r="CG128" s="56"/>
      <c r="CH128" s="56"/>
      <c r="CI128" s="56"/>
      <c r="CJ128" s="75"/>
      <c r="CK128" s="794"/>
      <c r="CL128" s="795"/>
      <c r="CM128" s="795"/>
      <c r="CN128" s="795"/>
      <c r="CO128" s="796"/>
      <c r="CP128" s="779" t="s">
        <v>398</v>
      </c>
      <c r="CQ128" s="753"/>
      <c r="CR128" s="753"/>
      <c r="CS128" s="753"/>
      <c r="CT128" s="753"/>
      <c r="CU128" s="753"/>
      <c r="CV128" s="753"/>
      <c r="CW128" s="753"/>
      <c r="CX128" s="753"/>
      <c r="CY128" s="753"/>
      <c r="CZ128" s="753"/>
      <c r="DA128" s="753"/>
      <c r="DB128" s="753"/>
      <c r="DC128" s="753"/>
      <c r="DD128" s="753"/>
      <c r="DE128" s="753"/>
      <c r="DF128" s="754"/>
      <c r="DG128" s="780" t="s">
        <v>200</v>
      </c>
      <c r="DH128" s="781"/>
      <c r="DI128" s="781"/>
      <c r="DJ128" s="781"/>
      <c r="DK128" s="781"/>
      <c r="DL128" s="781" t="s">
        <v>200</v>
      </c>
      <c r="DM128" s="781"/>
      <c r="DN128" s="781"/>
      <c r="DO128" s="781"/>
      <c r="DP128" s="781"/>
      <c r="DQ128" s="781" t="s">
        <v>200</v>
      </c>
      <c r="DR128" s="781"/>
      <c r="DS128" s="781"/>
      <c r="DT128" s="781"/>
      <c r="DU128" s="781"/>
      <c r="DV128" s="782" t="s">
        <v>200</v>
      </c>
      <c r="DW128" s="782"/>
      <c r="DX128" s="782"/>
      <c r="DY128" s="782"/>
      <c r="DZ128" s="783"/>
    </row>
    <row r="129" spans="1:131" s="48" customFormat="1" ht="26.25" customHeight="1" x14ac:dyDescent="0.15">
      <c r="A129" s="716" t="s">
        <v>174</v>
      </c>
      <c r="B129" s="717"/>
      <c r="C129" s="717"/>
      <c r="D129" s="717"/>
      <c r="E129" s="717"/>
      <c r="F129" s="717"/>
      <c r="G129" s="717"/>
      <c r="H129" s="717"/>
      <c r="I129" s="717"/>
      <c r="J129" s="717"/>
      <c r="K129" s="717"/>
      <c r="L129" s="717"/>
      <c r="M129" s="717"/>
      <c r="N129" s="717"/>
      <c r="O129" s="717"/>
      <c r="P129" s="717"/>
      <c r="Q129" s="717"/>
      <c r="R129" s="717"/>
      <c r="S129" s="717"/>
      <c r="T129" s="717"/>
      <c r="U129" s="717"/>
      <c r="V129" s="717"/>
      <c r="W129" s="718" t="s">
        <v>234</v>
      </c>
      <c r="X129" s="719"/>
      <c r="Y129" s="719"/>
      <c r="Z129" s="720"/>
      <c r="AA129" s="721">
        <v>5000898</v>
      </c>
      <c r="AB129" s="722"/>
      <c r="AC129" s="722"/>
      <c r="AD129" s="722"/>
      <c r="AE129" s="723"/>
      <c r="AF129" s="724">
        <v>5408624</v>
      </c>
      <c r="AG129" s="722"/>
      <c r="AH129" s="722"/>
      <c r="AI129" s="722"/>
      <c r="AJ129" s="723"/>
      <c r="AK129" s="724">
        <v>5616562</v>
      </c>
      <c r="AL129" s="722"/>
      <c r="AM129" s="722"/>
      <c r="AN129" s="722"/>
      <c r="AO129" s="723"/>
      <c r="AP129" s="725"/>
      <c r="AQ129" s="726"/>
      <c r="AR129" s="726"/>
      <c r="AS129" s="726"/>
      <c r="AT129" s="727"/>
      <c r="AU129" s="67"/>
      <c r="AV129" s="67"/>
      <c r="AW129" s="67"/>
      <c r="AX129" s="735" t="s">
        <v>117</v>
      </c>
      <c r="AY129" s="733"/>
      <c r="AZ129" s="733"/>
      <c r="BA129" s="733"/>
      <c r="BB129" s="733"/>
      <c r="BC129" s="733"/>
      <c r="BD129" s="733"/>
      <c r="BE129" s="734"/>
      <c r="BF129" s="784" t="s">
        <v>200</v>
      </c>
      <c r="BG129" s="785"/>
      <c r="BH129" s="785"/>
      <c r="BI129" s="785"/>
      <c r="BJ129" s="785"/>
      <c r="BK129" s="785"/>
      <c r="BL129" s="786"/>
      <c r="BM129" s="784">
        <v>19.63</v>
      </c>
      <c r="BN129" s="785"/>
      <c r="BO129" s="785"/>
      <c r="BP129" s="785"/>
      <c r="BQ129" s="785"/>
      <c r="BR129" s="785"/>
      <c r="BS129" s="786"/>
      <c r="BT129" s="784">
        <v>30</v>
      </c>
      <c r="BU129" s="785"/>
      <c r="BV129" s="785"/>
      <c r="BW129" s="785"/>
      <c r="BX129" s="785"/>
      <c r="BY129" s="785"/>
      <c r="BZ129" s="78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6" t="s">
        <v>496</v>
      </c>
      <c r="B130" s="717"/>
      <c r="C130" s="717"/>
      <c r="D130" s="717"/>
      <c r="E130" s="717"/>
      <c r="F130" s="717"/>
      <c r="G130" s="717"/>
      <c r="H130" s="717"/>
      <c r="I130" s="717"/>
      <c r="J130" s="717"/>
      <c r="K130" s="717"/>
      <c r="L130" s="717"/>
      <c r="M130" s="717"/>
      <c r="N130" s="717"/>
      <c r="O130" s="717"/>
      <c r="P130" s="717"/>
      <c r="Q130" s="717"/>
      <c r="R130" s="717"/>
      <c r="S130" s="717"/>
      <c r="T130" s="717"/>
      <c r="U130" s="717"/>
      <c r="V130" s="717"/>
      <c r="W130" s="718" t="s">
        <v>497</v>
      </c>
      <c r="X130" s="719"/>
      <c r="Y130" s="719"/>
      <c r="Z130" s="720"/>
      <c r="AA130" s="721">
        <v>380243</v>
      </c>
      <c r="AB130" s="722"/>
      <c r="AC130" s="722"/>
      <c r="AD130" s="722"/>
      <c r="AE130" s="723"/>
      <c r="AF130" s="724">
        <v>356706</v>
      </c>
      <c r="AG130" s="722"/>
      <c r="AH130" s="722"/>
      <c r="AI130" s="722"/>
      <c r="AJ130" s="723"/>
      <c r="AK130" s="724">
        <v>319456</v>
      </c>
      <c r="AL130" s="722"/>
      <c r="AM130" s="722"/>
      <c r="AN130" s="722"/>
      <c r="AO130" s="723"/>
      <c r="AP130" s="725"/>
      <c r="AQ130" s="726"/>
      <c r="AR130" s="726"/>
      <c r="AS130" s="726"/>
      <c r="AT130" s="727"/>
      <c r="AU130" s="67"/>
      <c r="AV130" s="67"/>
      <c r="AW130" s="67"/>
      <c r="AX130" s="735" t="s">
        <v>429</v>
      </c>
      <c r="AY130" s="733"/>
      <c r="AZ130" s="733"/>
      <c r="BA130" s="733"/>
      <c r="BB130" s="733"/>
      <c r="BC130" s="733"/>
      <c r="BD130" s="733"/>
      <c r="BE130" s="734"/>
      <c r="BF130" s="736">
        <v>1.1000000000000001</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176</v>
      </c>
      <c r="X131" s="743"/>
      <c r="Y131" s="743"/>
      <c r="Z131" s="744"/>
      <c r="AA131" s="745">
        <v>4620655</v>
      </c>
      <c r="AB131" s="746"/>
      <c r="AC131" s="746"/>
      <c r="AD131" s="746"/>
      <c r="AE131" s="747"/>
      <c r="AF131" s="748">
        <v>5051918</v>
      </c>
      <c r="AG131" s="746"/>
      <c r="AH131" s="746"/>
      <c r="AI131" s="746"/>
      <c r="AJ131" s="747"/>
      <c r="AK131" s="748">
        <v>5297106</v>
      </c>
      <c r="AL131" s="746"/>
      <c r="AM131" s="746"/>
      <c r="AN131" s="746"/>
      <c r="AO131" s="747"/>
      <c r="AP131" s="749"/>
      <c r="AQ131" s="750"/>
      <c r="AR131" s="750"/>
      <c r="AS131" s="750"/>
      <c r="AT131" s="751"/>
      <c r="AU131" s="67"/>
      <c r="AV131" s="67"/>
      <c r="AW131" s="67"/>
      <c r="AX131" s="752" t="s">
        <v>62</v>
      </c>
      <c r="AY131" s="753"/>
      <c r="AZ131" s="753"/>
      <c r="BA131" s="753"/>
      <c r="BB131" s="753"/>
      <c r="BC131" s="753"/>
      <c r="BD131" s="753"/>
      <c r="BE131" s="754"/>
      <c r="BF131" s="755" t="s">
        <v>200</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6" t="s">
        <v>27</v>
      </c>
      <c r="B132" s="707"/>
      <c r="C132" s="707"/>
      <c r="D132" s="707"/>
      <c r="E132" s="707"/>
      <c r="F132" s="707"/>
      <c r="G132" s="707"/>
      <c r="H132" s="707"/>
      <c r="I132" s="707"/>
      <c r="J132" s="707"/>
      <c r="K132" s="707"/>
      <c r="L132" s="707"/>
      <c r="M132" s="707"/>
      <c r="N132" s="707"/>
      <c r="O132" s="707"/>
      <c r="P132" s="707"/>
      <c r="Q132" s="707"/>
      <c r="R132" s="707"/>
      <c r="S132" s="707"/>
      <c r="T132" s="707"/>
      <c r="U132" s="707"/>
      <c r="V132" s="681" t="s">
        <v>498</v>
      </c>
      <c r="W132" s="681"/>
      <c r="X132" s="681"/>
      <c r="Y132" s="681"/>
      <c r="Z132" s="682"/>
      <c r="AA132" s="683">
        <v>0.71286430199999995</v>
      </c>
      <c r="AB132" s="684"/>
      <c r="AC132" s="684"/>
      <c r="AD132" s="684"/>
      <c r="AE132" s="685"/>
      <c r="AF132" s="686">
        <v>1.214726763</v>
      </c>
      <c r="AG132" s="684"/>
      <c r="AH132" s="684"/>
      <c r="AI132" s="684"/>
      <c r="AJ132" s="685"/>
      <c r="AK132" s="686">
        <v>1.4335941169999999</v>
      </c>
      <c r="AL132" s="684"/>
      <c r="AM132" s="684"/>
      <c r="AN132" s="684"/>
      <c r="AO132" s="685"/>
      <c r="AP132" s="687"/>
      <c r="AQ132" s="688"/>
      <c r="AR132" s="688"/>
      <c r="AS132" s="688"/>
      <c r="AT132" s="68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90" t="s">
        <v>87</v>
      </c>
      <c r="W133" s="690"/>
      <c r="X133" s="690"/>
      <c r="Y133" s="690"/>
      <c r="Z133" s="691"/>
      <c r="AA133" s="692">
        <v>-0.5</v>
      </c>
      <c r="AB133" s="693"/>
      <c r="AC133" s="693"/>
      <c r="AD133" s="693"/>
      <c r="AE133" s="694"/>
      <c r="AF133" s="692">
        <v>0.3</v>
      </c>
      <c r="AG133" s="693"/>
      <c r="AH133" s="693"/>
      <c r="AI133" s="693"/>
      <c r="AJ133" s="694"/>
      <c r="AK133" s="692">
        <v>1.1000000000000001</v>
      </c>
      <c r="AL133" s="693"/>
      <c r="AM133" s="693"/>
      <c r="AN133" s="693"/>
      <c r="AO133" s="694"/>
      <c r="AP133" s="695"/>
      <c r="AQ133" s="696"/>
      <c r="AR133" s="696"/>
      <c r="AS133" s="696"/>
      <c r="AT133" s="69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HvEF17zf/1nK1WXz+AXkVyA+eWySFVfjlrZF4WkNmY/b50WsqNBQL7/lGcinAVBdeRgsJKhSV/y+97oW32ulQ==" saltValue="e3Gku2RA0ZGzBhISbSC1m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DieofUcS9tG4WnwjynebxloAq7DCXwTmgWr/eDJq9TZcQrie+TwVPaIBlfLiwTmGMks6MRLxF8H9L8PBkMB7AA==" saltValue="OcBqeNJbzV4jRKNouVvivw=="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fPYPYupVTkYMAgeQVfYRJ+W7gol/KBhQLUW4ztjf0ELYTlnGtlNEQY9kd2MP0W/Hwn962/4CFkW2tZbvtAKiPg==" saltValue="McSUFHyKiKBi7xp4vsZqHA==" spinCount="100000" sheet="1" objects="1" scenarios="1"/>
  <phoneticPr fontId="5"/>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325</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88</v>
      </c>
      <c r="AP7" s="126"/>
      <c r="AQ7" s="137" t="s">
        <v>501</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502</v>
      </c>
      <c r="AQ8" s="138" t="s">
        <v>503</v>
      </c>
      <c r="AR8" s="152" t="s">
        <v>420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504</v>
      </c>
      <c r="AL9" s="1005"/>
      <c r="AM9" s="1005"/>
      <c r="AN9" s="1006"/>
      <c r="AO9" s="116">
        <v>2517509</v>
      </c>
      <c r="AP9" s="116">
        <v>163613</v>
      </c>
      <c r="AQ9" s="139">
        <v>102178</v>
      </c>
      <c r="AR9" s="153">
        <v>60.1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208</v>
      </c>
      <c r="AL10" s="1005"/>
      <c r="AM10" s="1005"/>
      <c r="AN10" s="1006"/>
      <c r="AO10" s="117">
        <v>17093</v>
      </c>
      <c r="AP10" s="117">
        <v>1111</v>
      </c>
      <c r="AQ10" s="140">
        <v>12375</v>
      </c>
      <c r="AR10" s="154">
        <v>-91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396</v>
      </c>
      <c r="AL11" s="1005"/>
      <c r="AM11" s="1005"/>
      <c r="AN11" s="1006"/>
      <c r="AO11" s="117">
        <v>6223</v>
      </c>
      <c r="AP11" s="117">
        <v>404</v>
      </c>
      <c r="AQ11" s="140">
        <v>998</v>
      </c>
      <c r="AR11" s="154">
        <v>-59.5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131</v>
      </c>
      <c r="AL12" s="1005"/>
      <c r="AM12" s="1005"/>
      <c r="AN12" s="1006"/>
      <c r="AO12" s="117" t="s">
        <v>200</v>
      </c>
      <c r="AP12" s="117" t="s">
        <v>200</v>
      </c>
      <c r="AQ12" s="140">
        <v>0</v>
      </c>
      <c r="AR12" s="154"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505</v>
      </c>
      <c r="AL13" s="1005"/>
      <c r="AM13" s="1005"/>
      <c r="AN13" s="1006"/>
      <c r="AO13" s="117">
        <v>23578</v>
      </c>
      <c r="AP13" s="117">
        <v>1532</v>
      </c>
      <c r="AQ13" s="140">
        <v>3569</v>
      </c>
      <c r="AR13" s="154">
        <v>-57.1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506</v>
      </c>
      <c r="AL14" s="1005"/>
      <c r="AM14" s="1005"/>
      <c r="AN14" s="1006"/>
      <c r="AO14" s="117">
        <v>9390</v>
      </c>
      <c r="AP14" s="117">
        <v>610</v>
      </c>
      <c r="AQ14" s="140">
        <v>2201</v>
      </c>
      <c r="AR14" s="154">
        <v>-72.3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303</v>
      </c>
      <c r="AL15" s="1008"/>
      <c r="AM15" s="1008"/>
      <c r="AN15" s="1009"/>
      <c r="AO15" s="117">
        <v>-153467</v>
      </c>
      <c r="AP15" s="117">
        <v>-9974</v>
      </c>
      <c r="AQ15" s="140">
        <v>-6242</v>
      </c>
      <c r="AR15" s="154">
        <v>59.8</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268</v>
      </c>
      <c r="AL16" s="1008"/>
      <c r="AM16" s="1008"/>
      <c r="AN16" s="1009"/>
      <c r="AO16" s="117">
        <v>2420326</v>
      </c>
      <c r="AP16" s="117">
        <v>157297</v>
      </c>
      <c r="AQ16" s="140">
        <v>115079</v>
      </c>
      <c r="AR16" s="154">
        <v>36.700000000000003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507</v>
      </c>
      <c r="AP20" s="128" t="s">
        <v>329</v>
      </c>
      <c r="AQ20" s="141" t="s">
        <v>40</v>
      </c>
      <c r="AR20" s="155"/>
    </row>
    <row r="21" spans="1:46" s="81" customFormat="1" x14ac:dyDescent="0.15">
      <c r="A21" s="83"/>
      <c r="AK21" s="1010" t="s">
        <v>508</v>
      </c>
      <c r="AL21" s="1011"/>
      <c r="AM21" s="1011"/>
      <c r="AN21" s="1012"/>
      <c r="AO21" s="119">
        <v>14.23</v>
      </c>
      <c r="AP21" s="129">
        <v>9.93</v>
      </c>
      <c r="AQ21" s="142">
        <v>4.3</v>
      </c>
      <c r="AS21" s="161"/>
      <c r="AT21" s="83"/>
    </row>
    <row r="22" spans="1:46" s="81" customFormat="1" x14ac:dyDescent="0.15">
      <c r="A22" s="83"/>
      <c r="AK22" s="1010" t="s">
        <v>509</v>
      </c>
      <c r="AL22" s="1011"/>
      <c r="AM22" s="1011"/>
      <c r="AN22" s="1012"/>
      <c r="AO22" s="120">
        <v>98.5</v>
      </c>
      <c r="AP22" s="130">
        <v>96.1</v>
      </c>
      <c r="AQ22" s="143">
        <v>2.4</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510</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59</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88</v>
      </c>
      <c r="AP30" s="126"/>
      <c r="AQ30" s="137" t="s">
        <v>501</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502</v>
      </c>
      <c r="AQ31" s="138" t="s">
        <v>503</v>
      </c>
      <c r="AR31" s="152" t="s">
        <v>420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511</v>
      </c>
      <c r="AL32" s="998"/>
      <c r="AM32" s="998"/>
      <c r="AN32" s="999"/>
      <c r="AO32" s="117">
        <v>414474</v>
      </c>
      <c r="AP32" s="117">
        <v>26937</v>
      </c>
      <c r="AQ32" s="144">
        <v>55825</v>
      </c>
      <c r="AR32" s="154">
        <v>-51.7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512</v>
      </c>
      <c r="AL33" s="998"/>
      <c r="AM33" s="998"/>
      <c r="AN33" s="999"/>
      <c r="AO33" s="117" t="s">
        <v>200</v>
      </c>
      <c r="AP33" s="117" t="s">
        <v>200</v>
      </c>
      <c r="AQ33" s="144">
        <v>10</v>
      </c>
      <c r="AR33" s="154"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513</v>
      </c>
      <c r="AL34" s="998"/>
      <c r="AM34" s="998"/>
      <c r="AN34" s="999"/>
      <c r="AO34" s="117" t="s">
        <v>200</v>
      </c>
      <c r="AP34" s="117" t="s">
        <v>200</v>
      </c>
      <c r="AQ34" s="144">
        <v>2</v>
      </c>
      <c r="AR34" s="154"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514</v>
      </c>
      <c r="AL35" s="998"/>
      <c r="AM35" s="998"/>
      <c r="AN35" s="999"/>
      <c r="AO35" s="117">
        <v>93403</v>
      </c>
      <c r="AP35" s="117">
        <v>6070</v>
      </c>
      <c r="AQ35" s="144">
        <v>20336</v>
      </c>
      <c r="AR35" s="154">
        <v>-70.2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36</v>
      </c>
      <c r="AL36" s="998"/>
      <c r="AM36" s="998"/>
      <c r="AN36" s="999"/>
      <c r="AO36" s="117">
        <v>33452</v>
      </c>
      <c r="AP36" s="117">
        <v>2174</v>
      </c>
      <c r="AQ36" s="144">
        <v>2951</v>
      </c>
      <c r="AR36" s="154">
        <v>-26.3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342</v>
      </c>
      <c r="AL37" s="998"/>
      <c r="AM37" s="998"/>
      <c r="AN37" s="999"/>
      <c r="AO37" s="117" t="s">
        <v>200</v>
      </c>
      <c r="AP37" s="117" t="s">
        <v>200</v>
      </c>
      <c r="AQ37" s="144">
        <v>682</v>
      </c>
      <c r="AR37" s="154"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515</v>
      </c>
      <c r="AL38" s="1001"/>
      <c r="AM38" s="1001"/>
      <c r="AN38" s="1002"/>
      <c r="AO38" s="121" t="s">
        <v>200</v>
      </c>
      <c r="AP38" s="121" t="s">
        <v>200</v>
      </c>
      <c r="AQ38" s="145">
        <v>2</v>
      </c>
      <c r="AR38" s="143" t="s">
        <v>200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85</v>
      </c>
      <c r="AL39" s="1001"/>
      <c r="AM39" s="1001"/>
      <c r="AN39" s="1002"/>
      <c r="AO39" s="117">
        <v>-145934</v>
      </c>
      <c r="AP39" s="117">
        <v>-9484</v>
      </c>
      <c r="AQ39" s="144">
        <v>-2058</v>
      </c>
      <c r="AR39" s="154">
        <v>360.8</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516</v>
      </c>
      <c r="AL40" s="998"/>
      <c r="AM40" s="998"/>
      <c r="AN40" s="999"/>
      <c r="AO40" s="117">
        <v>-319456</v>
      </c>
      <c r="AP40" s="117">
        <v>-20761</v>
      </c>
      <c r="AQ40" s="144">
        <v>-53145</v>
      </c>
      <c r="AR40" s="154">
        <v>-60.9</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384</v>
      </c>
      <c r="AL41" s="988"/>
      <c r="AM41" s="988"/>
      <c r="AN41" s="989"/>
      <c r="AO41" s="117">
        <v>75939</v>
      </c>
      <c r="AP41" s="117">
        <v>4935</v>
      </c>
      <c r="AQ41" s="144">
        <v>24606</v>
      </c>
      <c r="AR41" s="154">
        <v>-79.900000000000006</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88</v>
      </c>
      <c r="AN49" s="990" t="s">
        <v>441</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489</v>
      </c>
      <c r="AO50" s="123" t="s">
        <v>490</v>
      </c>
      <c r="AP50" s="134" t="s">
        <v>519</v>
      </c>
      <c r="AQ50" s="147" t="s">
        <v>379</v>
      </c>
      <c r="AR50" s="157" t="s">
        <v>520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522</v>
      </c>
      <c r="AL51" s="102"/>
      <c r="AM51" s="107">
        <v>521903</v>
      </c>
      <c r="AN51" s="114">
        <v>32692</v>
      </c>
      <c r="AO51" s="124">
        <v>-15.6</v>
      </c>
      <c r="AP51" s="135">
        <v>83103</v>
      </c>
      <c r="AQ51" s="148">
        <v>-13.8</v>
      </c>
      <c r="AR51" s="158">
        <v>-1.8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270</v>
      </c>
      <c r="AM52" s="108">
        <v>427221</v>
      </c>
      <c r="AN52" s="115">
        <v>26762</v>
      </c>
      <c r="AO52" s="125">
        <v>-13.5</v>
      </c>
      <c r="AP52" s="136">
        <v>41378</v>
      </c>
      <c r="AQ52" s="149">
        <v>3.7</v>
      </c>
      <c r="AR52" s="159">
        <v>-17.2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479</v>
      </c>
      <c r="AL53" s="102"/>
      <c r="AM53" s="107">
        <v>955666</v>
      </c>
      <c r="AN53" s="114">
        <v>60535</v>
      </c>
      <c r="AO53" s="124">
        <v>85.2</v>
      </c>
      <c r="AP53" s="135">
        <v>84459</v>
      </c>
      <c r="AQ53" s="148">
        <v>1.6</v>
      </c>
      <c r="AR53" s="158">
        <v>83.6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270</v>
      </c>
      <c r="AM54" s="108">
        <v>718885</v>
      </c>
      <c r="AN54" s="115">
        <v>45537</v>
      </c>
      <c r="AO54" s="125">
        <v>70.2</v>
      </c>
      <c r="AP54" s="136">
        <v>47314</v>
      </c>
      <c r="AQ54" s="149">
        <v>14.3</v>
      </c>
      <c r="AR54" s="159">
        <v>55.9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311</v>
      </c>
      <c r="AL55" s="102"/>
      <c r="AM55" s="107">
        <v>799789</v>
      </c>
      <c r="AN55" s="114">
        <v>51423</v>
      </c>
      <c r="AO55" s="124">
        <v>-15.1</v>
      </c>
      <c r="AP55" s="135">
        <v>74568</v>
      </c>
      <c r="AQ55" s="148">
        <v>-11.7</v>
      </c>
      <c r="AR55" s="158">
        <v>-3.4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270</v>
      </c>
      <c r="AM56" s="108">
        <v>486954</v>
      </c>
      <c r="AN56" s="115">
        <v>31309</v>
      </c>
      <c r="AO56" s="125">
        <v>-31.2</v>
      </c>
      <c r="AP56" s="136">
        <v>42558</v>
      </c>
      <c r="AQ56" s="149">
        <v>-10.1</v>
      </c>
      <c r="AR56" s="159">
        <v>-21.1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136</v>
      </c>
      <c r="AL57" s="102"/>
      <c r="AM57" s="107">
        <v>726240</v>
      </c>
      <c r="AN57" s="114">
        <v>46839</v>
      </c>
      <c r="AO57" s="124">
        <v>-8.9</v>
      </c>
      <c r="AP57" s="135">
        <v>73693</v>
      </c>
      <c r="AQ57" s="148">
        <v>-1.2</v>
      </c>
      <c r="AR57" s="158">
        <v>-7.7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270</v>
      </c>
      <c r="AM58" s="108">
        <v>273516</v>
      </c>
      <c r="AN58" s="115">
        <v>17641</v>
      </c>
      <c r="AO58" s="125">
        <v>-43.7</v>
      </c>
      <c r="AP58" s="136">
        <v>44203</v>
      </c>
      <c r="AQ58" s="149">
        <v>3.9</v>
      </c>
      <c r="AR58" s="159">
        <v>-47.6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423065</v>
      </c>
      <c r="AN59" s="114">
        <v>27495</v>
      </c>
      <c r="AO59" s="124">
        <v>-41.3</v>
      </c>
      <c r="AP59" s="135">
        <v>79401</v>
      </c>
      <c r="AQ59" s="148">
        <v>7.7</v>
      </c>
      <c r="AR59" s="158">
        <v>-49</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270</v>
      </c>
      <c r="AM60" s="108">
        <v>215650</v>
      </c>
      <c r="AN60" s="115">
        <v>14015</v>
      </c>
      <c r="AO60" s="125">
        <v>-20.6</v>
      </c>
      <c r="AP60" s="136">
        <v>49347</v>
      </c>
      <c r="AQ60" s="149">
        <v>11.6</v>
      </c>
      <c r="AR60" s="159">
        <v>-32.200000000000003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524</v>
      </c>
      <c r="AL61" s="105"/>
      <c r="AM61" s="107">
        <v>685333</v>
      </c>
      <c r="AN61" s="114">
        <v>43797</v>
      </c>
      <c r="AO61" s="124">
        <v>0.9</v>
      </c>
      <c r="AP61" s="135">
        <v>79045</v>
      </c>
      <c r="AQ61" s="150">
        <v>-3.5</v>
      </c>
      <c r="AR61" s="158">
        <v>4.4000000000000004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270</v>
      </c>
      <c r="AM62" s="108">
        <v>424445</v>
      </c>
      <c r="AN62" s="115">
        <v>27053</v>
      </c>
      <c r="AO62" s="125">
        <v>-7.8</v>
      </c>
      <c r="AP62" s="136">
        <v>44960</v>
      </c>
      <c r="AQ62" s="149">
        <v>4.7</v>
      </c>
      <c r="AR62" s="159">
        <v>-12.5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TwctX2P6bvSSkR6gjy/lgULiAfXuxonUGcoOIa51b168/3vOwSlLAwxV/Q1FJK/ogwox4s7oQrOGPIRZf3shgg==" saltValue="lgoUGOJk6mP2MuPJAQYwi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1" spans="125:125" ht="13.5" hidden="1" customHeight="1" x14ac:dyDescent="0.15">
      <c r="DU121" s="78"/>
    </row>
  </sheetData>
  <sheetProtection algorithmName="SHA-512" hashValue="UUK5aROatphUK4GW/O0M9fFkQHuAEfYK6JNgE0VcVQhGX4wPBaavnWoqmGz5+GCsCRpi5eiDIs6veMF78bFmkQ==" saltValue="Dv4Sp+0zvulaCW1wZaeqRg=="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At2C0FXeUR49z3Kp2AX0ugXKZHA+GdjuAJbTY4OlN9u8k+IDpbpzgb9qUM84QeTf3wqVrZiavBa4tEQfXKaXw==" saltValue="a0s1bQB8g5JbqEMcSTDNng=="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17</v>
      </c>
      <c r="F46" s="172" t="s">
        <v>526</v>
      </c>
      <c r="G46" s="176" t="s">
        <v>527</v>
      </c>
      <c r="H46" s="176" t="s">
        <v>528</v>
      </c>
      <c r="I46" s="176" t="s">
        <v>529</v>
      </c>
      <c r="J46" s="181" t="s">
        <v>251</v>
      </c>
    </row>
    <row r="47" spans="2:10" ht="57.75" customHeight="1" x14ac:dyDescent="0.15">
      <c r="B47" s="167"/>
      <c r="C47" s="1013" t="s">
        <v>3</v>
      </c>
      <c r="D47" s="1013"/>
      <c r="E47" s="1014"/>
      <c r="F47" s="173">
        <v>50.26</v>
      </c>
      <c r="G47" s="177">
        <v>50.48</v>
      </c>
      <c r="H47" s="177">
        <v>61.33</v>
      </c>
      <c r="I47" s="177">
        <v>67.239999999999995</v>
      </c>
      <c r="J47" s="182">
        <v>76.19</v>
      </c>
    </row>
    <row r="48" spans="2:10" ht="57.75" customHeight="1" x14ac:dyDescent="0.15">
      <c r="B48" s="168"/>
      <c r="C48" s="1015" t="s">
        <v>9</v>
      </c>
      <c r="D48" s="1015"/>
      <c r="E48" s="1016"/>
      <c r="F48" s="174">
        <v>6.73</v>
      </c>
      <c r="G48" s="178">
        <v>5.67</v>
      </c>
      <c r="H48" s="178">
        <v>8.0500000000000007</v>
      </c>
      <c r="I48" s="178">
        <v>7.11</v>
      </c>
      <c r="J48" s="183">
        <v>6.91</v>
      </c>
    </row>
    <row r="49" spans="2:10" ht="57.75" customHeight="1" x14ac:dyDescent="0.15">
      <c r="B49" s="169"/>
      <c r="C49" s="1017" t="s">
        <v>16</v>
      </c>
      <c r="D49" s="1017"/>
      <c r="E49" s="1018"/>
      <c r="F49" s="175">
        <v>7.2</v>
      </c>
      <c r="G49" s="179">
        <v>3.39</v>
      </c>
      <c r="H49" s="179">
        <v>9.41</v>
      </c>
      <c r="I49" s="179">
        <v>10.199999999999999</v>
      </c>
      <c r="J49" s="184">
        <v>11.5</v>
      </c>
    </row>
    <row r="50" spans="2:10" x14ac:dyDescent="0.15"/>
  </sheetData>
  <sheetProtection algorithmName="SHA-512" hashValue="dqTJue9YW/xQT2ZhxYVsR/l63qI2mnGn2r6NzdQ0bqL+C7w1io4okM4r+1lo0EIQgDZTCpWE4A1Q3+2JQEedHA==" saltValue="ArwKvnsKvwlsuw0mku6u9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2025-10-01T08:50:06Z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2025-03-18T04:52:51Z</vt:filetime>
  </property>
</Properties>
</file>