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AF8E5F7D-641D-471F-AC1C-327E5BB6CE52}" xr6:coauthVersionLast="47" xr6:coauthVersionMax="47" xr10:uidLastSave="{00000000-0000-0000-0000-000000000000}"/>
  <bookViews>
    <workbookView xWindow="12630" yWindow="91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c r="DG39" i="10"/>
  <c r="CQ39" i="10"/>
  <c r="BY39" i="10"/>
  <c r="BE39" i="10"/>
  <c r="AM39" i="10"/>
  <c r="U39" i="10"/>
  <c r="E39" i="10"/>
  <c r="C39" i="10"/>
  <c r="DG38" i="10"/>
  <c r="CQ38" i="10"/>
  <c r="BY38" i="10"/>
  <c r="BE38" i="10"/>
  <c r="AM38" i="10"/>
  <c r="U38" i="10"/>
  <c r="E38" i="10"/>
  <c r="C38" i="10"/>
  <c r="DG37" i="10"/>
  <c r="CQ37" i="10"/>
  <c r="BY37" i="10"/>
  <c r="BE37" i="10"/>
  <c r="AM37" i="10"/>
  <c r="W37" i="10"/>
  <c r="E37" i="10"/>
  <c r="C37" i="10" s="1"/>
  <c r="DG36" i="10"/>
  <c r="CQ36" i="10"/>
  <c r="BY36" i="10"/>
  <c r="BE36" i="10"/>
  <c r="AM36" i="10"/>
  <c r="W36" i="10"/>
  <c r="E36" i="10"/>
  <c r="C36" i="10"/>
  <c r="DG35" i="10"/>
  <c r="CQ35" i="10"/>
  <c r="BY35" i="10"/>
  <c r="BE35" i="10"/>
  <c r="AO35" i="10"/>
  <c r="W35" i="10"/>
  <c r="E35" i="10"/>
  <c r="DG34" i="10"/>
  <c r="CQ34" i="10"/>
  <c r="BY34" i="10"/>
  <c r="BE34" i="10"/>
  <c r="AO34" i="10"/>
  <c r="W34" i="10"/>
  <c r="E34" i="10"/>
  <c r="C34" i="10"/>
  <c r="C35" i="10" l="1"/>
  <c r="U34" i="10" l="1"/>
  <c r="U35" i="10" l="1"/>
  <c r="U36" i="10" s="1"/>
  <c r="U37" i="10" s="1"/>
  <c r="AM34" i="10"/>
  <c r="AM35"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<sst xmlns="http://schemas.openxmlformats.org/spreadsheetml/2006/main" count="1155" uniqueCount="556">
  <si>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</si>
  <si>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</si>
  <si>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</si>
  <si>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</si>
  <si>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</si>
  <si>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</si>
  <si>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</si>
  <si>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</si>
  <si>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</si>
  <si>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</si>
  <si>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</si>
  <si>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</si>
  <si>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</si>
  <si>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</si>
  <si>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</si>
  <si>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京都中部広域消防組合(一般会計)</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</si>
  <si>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</si>
  <si>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</si>
  <si>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</si>
  <si>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</si>
  <si>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</si>
  <si>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</si>
  <si>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</si>
  <si>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</si>
  <si>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</si>
  <si>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</si>
  <si>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</si>
  <si>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</si>
  <si>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</si>
  <si>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</si>
  <si>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</si>
  <si>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</si>
  <si>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</si>
  <si>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</si>
  <si>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</si>
  <si>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</si>
  <si>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</si>
  <si>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</si>
  <si>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</si>
  <si>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 1.53</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</si>
  <si>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</si>
  <si>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</si>
  <si>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</si>
  <si>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</si>
  <si>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</si>
  <si>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</si>
  <si>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</si>
  <si>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</si>
  <si>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</si>
  <si>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</si>
  <si>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</si>
  <si>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</si>
  <si>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</si>
  <si>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</si>
  <si>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</si>
  <si>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京都地方税機構(一般会計)</t>
  </si>
  <si>
    <t>※ 減債基金積立不足算定額=(C)×(１－(D)/(E))</t>
  </si>
  <si>
    <t>人口密度 (人/k㎡)</t>
    <rPh sb="0" eb="2">
      <t>ジンコウ</t>
    </rPh>
    <rPh sb="2" eb="4">
      <t>ミツド</t>
    </rPh>
    <phoneticPr fontId="33"/>
  </si>
  <si>
    <t>一般会計等に係る地方債の現在高</t>
  </si>
  <si>
    <t>▲ 1.81</t>
  </si>
  <si>
    <t>PFI事業に係るもの</t>
    <rPh sb="3" eb="5">
      <t>ジギョウ</t>
    </rPh>
    <rPh sb="6" eb="7">
      <t>カカ</t>
    </rPh>
    <phoneticPr fontId="32"/>
  </si>
  <si>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</si>
  <si>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</si>
  <si>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</si>
  <si>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</si>
  <si>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</si>
  <si>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</si>
  <si>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</si>
  <si>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</si>
  <si>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</si>
  <si>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</si>
  <si>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</si>
  <si>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</si>
  <si>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</si>
  <si>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</si>
  <si>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</si>
  <si>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</si>
  <si>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京都府南丹市</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</si>
  <si>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</si>
  <si>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</si>
  <si>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</si>
  <si>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</si>
  <si>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</si>
  <si>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</si>
  <si>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</si>
  <si>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</si>
  <si>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</si>
  <si>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</si>
  <si>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</si>
  <si>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</si>
  <si>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</si>
  <si>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</si>
  <si>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</si>
  <si>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</si>
  <si>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</si>
  <si>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</si>
  <si>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</si>
  <si>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</si>
  <si>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</si>
  <si>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</si>
  <si>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</si>
  <si>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</si>
  <si>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</si>
  <si>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</si>
  <si>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</si>
  <si>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</si>
  <si>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</si>
  <si>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</si>
  <si>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</si>
  <si>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</si>
  <si>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</si>
  <si>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</si>
  <si>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</si>
  <si>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</si>
  <si>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</si>
  <si>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</si>
  <si>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3"/>
  </si>
  <si>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</si>
  <si>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</si>
  <si>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</si>
  <si>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</si>
  <si>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</si>
  <si>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</si>
  <si>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-4.6</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</si>
  <si>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</si>
  <si>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</si>
  <si>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</si>
  <si>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</si>
  <si>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</si>
  <si>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</si>
  <si>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</si>
  <si>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</si>
  <si>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</si>
  <si>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</si>
  <si>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</si>
  <si>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</si>
  <si>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</si>
  <si>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</si>
  <si>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</si>
  <si>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</si>
  <si>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</si>
  <si>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</si>
  <si>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</si>
  <si>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</si>
  <si>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</si>
  <si>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</si>
  <si>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</si>
  <si>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</si>
  <si>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</si>
  <si>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</si>
  <si>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</si>
  <si>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</si>
  <si>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</si>
  <si>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過疎地域持続的発展特別事業基金</t>
  </si>
  <si>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</si>
  <si>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</si>
  <si>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</si>
  <si>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</si>
  <si>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</si>
  <si>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</si>
  <si>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</si>
  <si>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</si>
  <si>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</si>
  <si>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</si>
  <si>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</si>
  <si>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南丹市</t>
  </si>
  <si>
    <t>地方交付税種地</t>
    <rPh sb="0" eb="2">
      <t>チホウ</t>
    </rPh>
    <rPh sb="2" eb="5">
      <t>コウフゼイ</t>
    </rPh>
    <rPh sb="5" eb="6">
      <t>シュ</t>
    </rPh>
    <rPh sb="6" eb="7">
      <t>チ</t>
    </rPh>
    <phoneticPr fontId="33"/>
  </si>
  <si>
    <t>2-3</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</si>
  <si>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</si>
  <si>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</si>
  <si>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</si>
  <si>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</si>
  <si>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</si>
  <si>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</si>
  <si>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</si>
  <si>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</si>
  <si>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</si>
  <si>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</si>
  <si>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t>
  </si>
  <si>
    <t>参考</t>
    <rPh sb="0" eb="2">
      <t>サンコウ</t>
    </rPh>
    <phoneticPr fontId="33"/>
  </si>
  <si>
    <t>▲ 0.92</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</si>
  <si>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</si>
  <si>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</si>
  <si>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</si>
  <si>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</si>
  <si>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</si>
  <si>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</si>
  <si>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</si>
  <si>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</si>
  <si>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</si>
  <si>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</si>
  <si>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</si>
  <si>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</si>
  <si>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</si>
  <si>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</si>
  <si>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</si>
  <si>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</si>
  <si>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</si>
  <si>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</si>
  <si>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</si>
  <si>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</si>
  <si>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</si>
  <si>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</si>
  <si>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</si>
  <si>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</si>
  <si>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</si>
  <si>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</si>
  <si>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</si>
  <si>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</si>
  <si>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</si>
  <si>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</si>
  <si>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</si>
  <si>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</si>
  <si>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</si>
  <si>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</si>
  <si>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</si>
  <si>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</si>
  <si>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</si>
  <si>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</si>
  <si>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</si>
  <si>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</si>
  <si>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</si>
  <si>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</si>
  <si>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</si>
  <si>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</si>
  <si>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</si>
  <si>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</si>
  <si>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-1.2</t>
  </si>
  <si>
    <t>当該団体（円）</t>
    <rPh sb="0" eb="2">
      <t>トウガイ</t>
    </rPh>
    <rPh sb="2" eb="4">
      <t>ダンタイ</t>
    </rPh>
    <rPh sb="5" eb="6">
      <t>エン</t>
    </rPh>
    <phoneticPr fontId="33"/>
  </si>
  <si>
    <t>-1.7</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</si>
  <si>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</si>
  <si>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</si>
  <si>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</si>
  <si>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</si>
  <si>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</si>
  <si>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</si>
  <si>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</si>
  <si>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</si>
  <si>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</si>
  <si>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</si>
  <si>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</si>
  <si>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</si>
  <si>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</si>
  <si>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</si>
  <si>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</si>
  <si>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</si>
  <si>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</si>
  <si>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</si>
  <si>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</si>
  <si>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</si>
  <si>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</si>
  <si>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</si>
  <si>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</si>
  <si>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</si>
  <si>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</si>
  <si>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</si>
  <si>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</si>
  <si>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</si>
  <si>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</si>
  <si>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</si>
  <si>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</si>
  <si>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</si>
  <si>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</si>
  <si>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</si>
  <si>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</si>
  <si>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</si>
  <si>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</si>
  <si>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</si>
  <si>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</si>
  <si>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</si>
  <si>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</si>
  <si>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</si>
  <si>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</si>
  <si>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</si>
  <si>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国民健康保険事業特別会計（直営診療施設勘定）</t>
  </si>
  <si>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</si>
  <si>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</si>
  <si>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</si>
  <si>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</si>
  <si>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</si>
  <si>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</si>
  <si>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</si>
  <si>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</si>
  <si>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</si>
  <si>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</si>
  <si>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</si>
  <si>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</si>
  <si>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</si>
  <si>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</si>
  <si>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</si>
  <si>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</si>
  <si>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</si>
  <si>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</si>
  <si>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</si>
  <si>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</si>
  <si>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</si>
  <si>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</si>
  <si>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</si>
  <si>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</si>
  <si>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</si>
  <si>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</si>
  <si>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</si>
  <si>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</si>
  <si>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</si>
  <si>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</si>
  <si>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</si>
  <si>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</si>
  <si>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</si>
  <si>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</si>
  <si>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</si>
  <si>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</si>
  <si>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</si>
  <si>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</si>
  <si>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</si>
  <si>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</si>
  <si>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</si>
  <si>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</si>
  <si>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</si>
  <si>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</si>
  <si>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</si>
  <si>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</si>
  <si>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</si>
  <si>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</si>
  <si>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</si>
  <si>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</si>
  <si>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</si>
  <si>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</si>
  <si>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</si>
  <si>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</si>
  <si>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</si>
  <si>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</si>
  <si>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</si>
  <si>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</si>
  <si>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</si>
  <si>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</si>
  <si>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</si>
  <si>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</si>
  <si>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</si>
  <si>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</si>
  <si>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</si>
  <si>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美山ふるさと</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</si>
  <si>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</si>
  <si>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</si>
  <si>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</si>
  <si>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</si>
  <si>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</si>
  <si>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</si>
  <si>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</si>
  <si>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</si>
  <si>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</si>
  <si>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</si>
  <si>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</si>
  <si>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</si>
  <si>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</si>
  <si>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</si>
  <si>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</si>
  <si>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</si>
  <si>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</si>
  <si>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船井郡衛生管理組合(一般会計)</t>
  </si>
  <si>
    <t>地方特例交付金等</t>
    <rPh sb="7" eb="8">
      <t>トウ</t>
    </rPh>
    <phoneticPr fontId="1"/>
  </si>
  <si>
    <t>諸支出金</t>
    <rPh sb="3" eb="4">
      <t>キン</t>
    </rPh>
    <phoneticPr fontId="5"/>
  </si>
  <si>
    <t>　地方特例交付金</t>
    <rPh sb="1" eb="3">
      <t>チホウ</t>
    </rPh>
    <phoneticPr fontId="33"/>
  </si>
  <si>
    <t>京都府後期高齢者医療広域連合（一般会計）</t>
  </si>
  <si>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</si>
  <si>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</si>
  <si>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</si>
  <si>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</si>
  <si>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</si>
  <si>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</si>
  <si>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</si>
  <si>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</si>
  <si>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</si>
  <si>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</si>
  <si>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</si>
  <si>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</si>
  <si>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</si>
  <si>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</si>
  <si>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</si>
  <si>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</si>
  <si>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</si>
  <si>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</si>
  <si>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</si>
  <si>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</si>
  <si>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</si>
  <si>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</si>
  <si>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</si>
  <si>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</si>
  <si>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</si>
  <si>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</si>
  <si>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</si>
  <si>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</si>
  <si>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</si>
  <si>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</si>
  <si>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</si>
  <si>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</si>
  <si>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</si>
  <si>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</si>
  <si>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</si>
  <si>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</si>
  <si>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</si>
  <si>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</si>
  <si>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</si>
  <si>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</si>
  <si>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</si>
  <si>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</si>
  <si>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</si>
  <si>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</si>
  <si>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</si>
  <si>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</si>
  <si>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</si>
  <si>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</si>
  <si>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</si>
  <si>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</si>
  <si>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</si>
  <si>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</si>
  <si>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</si>
  <si>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</si>
  <si>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</si>
  <si>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</si>
  <si>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</si>
  <si>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1"/>
  </si>
  <si>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</si>
  <si>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</si>
  <si>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</si>
  <si>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</si>
  <si>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</si>
  <si>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</si>
  <si>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</si>
  <si>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</si>
  <si>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</si>
  <si>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</si>
  <si>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</si>
  <si>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</si>
  <si>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</si>
  <si>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</si>
  <si>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</si>
  <si>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</si>
  <si>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</si>
  <si>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</si>
  <si>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</si>
  <si>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</si>
  <si>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</si>
  <si>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</si>
  <si>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</si>
  <si>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</si>
  <si>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</si>
  <si>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</si>
  <si>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</si>
  <si>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</si>
  <si>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</si>
  <si>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</si>
  <si>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</si>
  <si>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</si>
  <si>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</si>
  <si>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</si>
  <si>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</si>
  <si>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</si>
  <si>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土地取得事業特別会計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</si>
  <si>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</si>
  <si>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</si>
  <si>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</si>
  <si>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</si>
  <si>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</si>
  <si>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</si>
  <si>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</si>
  <si>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国民健康保険事業特別会計（事業勘定）</t>
  </si>
  <si>
    <t>後期高齢者医療事業特別会計</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</si>
  <si>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</si>
  <si>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</si>
  <si>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</si>
  <si>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</si>
  <si>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</si>
  <si>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</si>
  <si>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</si>
  <si>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</si>
  <si>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</si>
  <si>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</si>
  <si>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</si>
  <si>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</si>
  <si>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</si>
  <si>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</si>
  <si>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</si>
  <si>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</si>
  <si>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</si>
  <si>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</si>
  <si>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</si>
  <si>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</si>
  <si>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</si>
  <si>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</si>
  <si>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</si>
  <si>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</si>
  <si>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</si>
  <si>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</si>
  <si>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</si>
  <si>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</si>
  <si>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</si>
  <si>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</si>
  <si>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</si>
  <si>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</si>
  <si>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</si>
  <si>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</si>
  <si>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</si>
  <si>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</si>
  <si>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</si>
  <si>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</si>
  <si>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</si>
  <si>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</si>
  <si>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</si>
  <si>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</si>
  <si>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</si>
  <si>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</si>
  <si>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</si>
  <si>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</si>
  <si>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</si>
  <si>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</si>
  <si>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</si>
  <si>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</si>
  <si>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京都府自治会館管理組合(一般会計)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</si>
  <si>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</si>
  <si>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</si>
  <si>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</si>
  <si>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</si>
  <si>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</si>
  <si>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</si>
  <si>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</si>
  <si>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</si>
  <si>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</si>
  <si>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</si>
  <si>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</si>
  <si>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</si>
  <si>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</si>
  <si>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</si>
  <si>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国民健康保険南丹病院組合(病院事業会計)</t>
  </si>
  <si>
    <t>京都府市町村議会議員公務災害補償等組合(一般会計)</t>
  </si>
  <si>
    <t>京都府市町村職員退職手当組合（一般会計）</t>
  </si>
  <si>
    <t>京都府住宅新築資金等貸付事業管理組合（特別会計）</t>
  </si>
  <si>
    <t>南丹市福祉シルバー人材センター</t>
  </si>
  <si>
    <t>南丹市情報センター</t>
  </si>
  <si>
    <t>園部町振興公社</t>
  </si>
  <si>
    <t>園部町農業公社</t>
  </si>
  <si>
    <t>八木町農業公社</t>
  </si>
  <si>
    <t>活性化推進基金</t>
    <rPh sb="0" eb="7">
      <t>カッセイカスイ</t>
    </rPh>
    <phoneticPr fontId="33"/>
  </si>
  <si>
    <t>ふるさと南丹応援基金</t>
    <rPh sb="4" eb="6">
      <t>ナンタン</t>
    </rPh>
    <rPh sb="6" eb="10">
      <t>オウエン</t>
    </rPh>
    <phoneticPr fontId="33"/>
  </si>
  <si>
    <t>まちづくり整備基金</t>
    <rPh sb="5" eb="9">
      <t>セイビキ</t>
    </rPh>
    <phoneticPr fontId="33"/>
  </si>
  <si>
    <t>森林環境基金</t>
    <rPh sb="0" eb="6">
      <t>シンリンカン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</si>
  <si>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</si>
  <si>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</si>
  <si>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地方債の新規発行抑制等により減少傾向にあるが、類似団体と比較すると高い水準にある。有形固定資産減価償却率は類似団体と同水準ではあるが、今後も上昇することが見込まれるため、公共施設等総合管理計画及び公共施設再配置計画に基づき、引き続き老朽化対策や集約化・複合化に取り組んでいく。</t>
  </si>
  <si>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</si>
  <si>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</si>
  <si>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</si>
  <si>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</si>
  <si>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</si>
  <si>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</si>
  <si>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将来負担比率は前年度より改善しているが、実質公債費比率については悪化している。いずれの数値についても類似団体と比較して高い水準にあるため、引き続き公債費の適正化に取り組んでいく必要があ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</si>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</sst>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3"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2"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780A7BD5-68B1-4D44-B397-EB41CD2B500D}"/>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7C4-4189-9A44-2CAE75858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90695</c:v>
                </c:pt>
                <c:pt idx="1">
                  <c:v>161659</c:v>
                </c:pt>
                <c:pt idx="2">
                  <c:v>113711</c:v>
                </c:pt>
                <c:pt idx="3">
                  <c:v>55325</c:v>
                </c:pt>
                <c:pt idx="4">
                  <c:v>122519</c:v>
                </c:pt>
              </c:numCache>
            </c:numRef>
          </c:val>
          <c:smooth val="0"/>
          <c:extLst>
            <c:ext xmlns:c16="http://schemas.microsoft.com/office/drawing/2014/chart" uri="{C3380CC4-5D6E-409C-BE32-E72D297353CC}">
              <c16:uniqueId val="{00000001-27C4-4189-9A44-2CAE758581A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4.38</c:v>
                </c:pt>
                <c:pt idx="1">
                  <c:v>4.24</c:v>
                </c:pt>
                <c:pt idx="2">
                  <c:v>6.56</c:v>
                </c:pt>
                <c:pt idx="3">
                  <c:v>6.1</c:v>
                </c:pt>
                <c:pt idx="4">
                  <c:v>7.94</c:v>
                </c:pt>
              </c:numCache>
            </c:numRef>
          </c:val>
          <c:extLst>
            <c:ext xmlns:c16="http://schemas.microsoft.com/office/drawing/2014/chart" uri="{C3380CC4-5D6E-409C-BE32-E72D297353CC}">
              <c16:uniqueId val="{00000000-2E87-4DE0-8D90-64EC191D1D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23.58</c:v>
                </c:pt>
                <c:pt idx="1">
                  <c:v>22.22</c:v>
                </c:pt>
                <c:pt idx="2">
                  <c:v>22.17</c:v>
                </c:pt>
                <c:pt idx="3">
                  <c:v>21.74</c:v>
                </c:pt>
                <c:pt idx="4">
                  <c:v>18.29</c:v>
                </c:pt>
              </c:numCache>
            </c:numRef>
          </c:val>
          <c:extLst>
            <c:ext xmlns:c16="http://schemas.microsoft.com/office/drawing/2014/chart" uri="{C3380CC4-5D6E-409C-BE32-E72D297353CC}">
              <c16:uniqueId val="{00000001-2E87-4DE0-8D90-64EC191D1D7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-0.92</c:v>
                </c:pt>
                <c:pt idx="2">
                  <c:v>3.58</c:v>
                </c:pt>
                <c:pt idx="3">
                  <c:v>-1.53</c:v>
                </c:pt>
                <c:pt idx="4">
                  <c:v>-1.81</c:v>
                </c:pt>
              </c:numCache>
            </c:numRef>
          </c:val>
          <c:smooth val="0"/>
          <c:extLst>
            <c:ext xmlns:c16="http://schemas.microsoft.com/office/drawing/2014/chart" uri="{C3380CC4-5D6E-409C-BE32-E72D297353CC}">
              <c16:uniqueId val="{00000002-2E87-4DE0-8D90-64EC191D1D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22.39</c:v>
                </c:pt>
                <c:pt idx="2">
                  <c:v>#N/A</c:v>
                </c:pt>
                <c:pt idx="3">
                  <c:v>0.21</c:v>
                </c:pt>
                <c:pt idx="4">
                  <c:v>#N/A</c:v>
                </c:pt>
                <c:pt idx="5">
                  <c:v>0.03</c:v>
                </c:pt>
                <c:pt idx="6">
                  <c:v>#N/A</c:v>
                </c:pt>
                <c:pt idx="7">
                  <c:v>0</c:v>
                </c:pt>
                <c:pt idx="8">
                  <c:v>0</c:v>
                </c:pt>
                <c:pt idx="9">
                  <c:v>0</c:v>
                </c:pt>
              </c:numCache>
            </c:numRef>
          </c:val>
          <c:extLst>
            <c:ext xmlns:c16="http://schemas.microsoft.com/office/drawing/2014/chart" uri="{C3380CC4-5D6E-409C-BE32-E72D297353CC}">
              <c16:uniqueId val="{00000000-7CB7-419D-AAAC-0FC3E6E345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B7-419D-AAAC-0FC3E6E345EC}"/>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CB7-419D-AAAC-0FC3E6E345EC}"/>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B7-419D-AAAC-0FC3E6E345E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4-7CB7-419D-AAAC-0FC3E6E345EC}"/>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0.21</c:v>
                </c:pt>
                <c:pt idx="6">
                  <c:v>#N/A</c:v>
                </c:pt>
                <c:pt idx="7">
                  <c:v>0.12</c:v>
                </c:pt>
                <c:pt idx="8">
                  <c:v>#N/A</c:v>
                </c:pt>
                <c:pt idx="9">
                  <c:v>0.34</c:v>
                </c:pt>
              </c:numCache>
            </c:numRef>
          </c:val>
          <c:extLst>
            <c:ext xmlns:c16="http://schemas.microsoft.com/office/drawing/2014/chart" uri="{C3380CC4-5D6E-409C-BE32-E72D297353CC}">
              <c16:uniqueId val="{00000005-7CB7-419D-AAAC-0FC3E6E345E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0.68</c:v>
                </c:pt>
                <c:pt idx="4">
                  <c:v>#N/A</c:v>
                </c:pt>
                <c:pt idx="5">
                  <c:v>1</c:v>
                </c:pt>
                <c:pt idx="6">
                  <c:v>#N/A</c:v>
                </c:pt>
                <c:pt idx="7">
                  <c:v>1.37</c:v>
                </c:pt>
                <c:pt idx="8">
                  <c:v>#N/A</c:v>
                </c:pt>
                <c:pt idx="9">
                  <c:v>1.1399999999999999</c:v>
                </c:pt>
              </c:numCache>
            </c:numRef>
          </c:val>
          <c:extLst>
            <c:ext xmlns:c16="http://schemas.microsoft.com/office/drawing/2014/chart" uri="{C3380CC4-5D6E-409C-BE32-E72D297353CC}">
              <c16:uniqueId val="{00000006-7CB7-419D-AAAC-0FC3E6E345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4.3499999999999996</c:v>
                </c:pt>
                <c:pt idx="2">
                  <c:v>#N/A</c:v>
                </c:pt>
                <c:pt idx="3">
                  <c:v>4.2</c:v>
                </c:pt>
                <c:pt idx="4">
                  <c:v>#N/A</c:v>
                </c:pt>
                <c:pt idx="5">
                  <c:v>6.52</c:v>
                </c:pt>
                <c:pt idx="6">
                  <c:v>#N/A</c:v>
                </c:pt>
                <c:pt idx="7">
                  <c:v>6.1</c:v>
                </c:pt>
                <c:pt idx="8">
                  <c:v>#N/A</c:v>
                </c:pt>
                <c:pt idx="9">
                  <c:v>7.94</c:v>
                </c:pt>
              </c:numCache>
            </c:numRef>
          </c:val>
          <c:extLst>
            <c:ext xmlns:c16="http://schemas.microsoft.com/office/drawing/2014/chart" uri="{C3380CC4-5D6E-409C-BE32-E72D297353CC}">
              <c16:uniqueId val="{00000007-7CB7-419D-AAAC-0FC3E6E345E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6.29</c:v>
                </c:pt>
                <c:pt idx="4">
                  <c:v>#N/A</c:v>
                </c:pt>
                <c:pt idx="5">
                  <c:v>7.39</c:v>
                </c:pt>
                <c:pt idx="6">
                  <c:v>#N/A</c:v>
                </c:pt>
                <c:pt idx="7">
                  <c:v>8.31</c:v>
                </c:pt>
                <c:pt idx="8">
                  <c:v>#N/A</c:v>
                </c:pt>
                <c:pt idx="9">
                  <c:v>8.15</c:v>
                </c:pt>
              </c:numCache>
            </c:numRef>
          </c:val>
          <c:extLst>
            <c:ext xmlns:c16="http://schemas.microsoft.com/office/drawing/2014/chart" uri="{C3380CC4-5D6E-409C-BE32-E72D297353CC}">
              <c16:uniqueId val="{00000008-7CB7-419D-AAAC-0FC3E6E345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22.06</c:v>
                </c:pt>
                <c:pt idx="4">
                  <c:v>#N/A</c:v>
                </c:pt>
                <c:pt idx="5">
                  <c:v>20.12</c:v>
                </c:pt>
                <c:pt idx="6">
                  <c:v>#N/A</c:v>
                </c:pt>
                <c:pt idx="7">
                  <c:v>18.52</c:v>
                </c:pt>
                <c:pt idx="8">
                  <c:v>#N/A</c:v>
                </c:pt>
                <c:pt idx="9">
                  <c:v>17.86</c:v>
                </c:pt>
              </c:numCache>
            </c:numRef>
          </c:val>
          <c:extLst>
            <c:ext xmlns:c16="http://schemas.microsoft.com/office/drawing/2014/chart" uri="{C3380CC4-5D6E-409C-BE32-E72D297353CC}">
              <c16:uniqueId val="{00000009-7CB7-419D-AAAC-0FC3E6E345E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3604</c:v>
                </c:pt>
                <c:pt idx="5">
                  <c:v>3333</c:v>
                </c:pt>
                <c:pt idx="8">
                  <c:v>3321</c:v>
                </c:pt>
                <c:pt idx="11">
                  <c:v>3363</c:v>
                </c:pt>
                <c:pt idx="14">
                  <c:v>3158</c:v>
                </c:pt>
              </c:numCache>
            </c:numRef>
          </c:val>
          <c:extLst>
            <c:ext xmlns:c16="http://schemas.microsoft.com/office/drawing/2014/chart" uri="{C3380CC4-5D6E-409C-BE32-E72D297353CC}">
              <c16:uniqueId val="{00000000-AB4E-4B24-9CF4-288495E00E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4E-4B24-9CF4-288495E00E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4E-4B24-9CF4-288495E00E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259</c:v>
                </c:pt>
                <c:pt idx="3">
                  <c:v>224</c:v>
                </c:pt>
                <c:pt idx="6">
                  <c:v>216</c:v>
                </c:pt>
                <c:pt idx="9">
                  <c:v>229</c:v>
                </c:pt>
                <c:pt idx="12">
                  <c:v>246</c:v>
                </c:pt>
              </c:numCache>
            </c:numRef>
          </c:val>
          <c:extLst>
            <c:ext xmlns:c16="http://schemas.microsoft.com/office/drawing/2014/chart" uri="{C3380CC4-5D6E-409C-BE32-E72D297353CC}">
              <c16:uniqueId val="{00000003-AB4E-4B24-9CF4-288495E00E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1411</c:v>
                </c:pt>
                <c:pt idx="3">
                  <c:v>1229</c:v>
                </c:pt>
                <c:pt idx="6">
                  <c:v>1222</c:v>
                </c:pt>
                <c:pt idx="9">
                  <c:v>1185</c:v>
                </c:pt>
                <c:pt idx="12">
                  <c:v>1136</c:v>
                </c:pt>
              </c:numCache>
            </c:numRef>
          </c:val>
          <c:extLst>
            <c:ext xmlns:c16="http://schemas.microsoft.com/office/drawing/2014/chart" uri="{C3380CC4-5D6E-409C-BE32-E72D297353CC}">
              <c16:uniqueId val="{00000004-AB4E-4B24-9CF4-288495E00E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4E-4B24-9CF4-288495E00E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4E-4B24-9CF4-288495E00E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3278</c:v>
                </c:pt>
                <c:pt idx="3">
                  <c:v>3041</c:v>
                </c:pt>
                <c:pt idx="6">
                  <c:v>3188</c:v>
                </c:pt>
                <c:pt idx="9">
                  <c:v>3458</c:v>
                </c:pt>
                <c:pt idx="12">
                  <c:v>3186</c:v>
                </c:pt>
              </c:numCache>
            </c:numRef>
          </c:val>
          <c:extLst>
            <c:ext xmlns:c16="http://schemas.microsoft.com/office/drawing/2014/chart" uri="{C3380CC4-5D6E-409C-BE32-E72D297353CC}">
              <c16:uniqueId val="{00000007-AB4E-4B24-9CF4-288495E00E7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1344</c:v>
                </c:pt>
                <c:pt idx="2">
                  <c:v>#N/A</c:v>
                </c:pt>
                <c:pt idx="3">
                  <c:v>#N/A</c:v>
                </c:pt>
                <c:pt idx="4">
                  <c:v>1161</c:v>
                </c:pt>
                <c:pt idx="5">
                  <c:v>#N/A</c:v>
                </c:pt>
                <c:pt idx="6">
                  <c:v>#N/A</c:v>
                </c:pt>
                <c:pt idx="7">
                  <c:v>1305</c:v>
                </c:pt>
                <c:pt idx="8">
                  <c:v>#N/A</c:v>
                </c:pt>
                <c:pt idx="9">
                  <c:v>#N/A</c:v>
                </c:pt>
                <c:pt idx="10">
                  <c:v>1509</c:v>
                </c:pt>
                <c:pt idx="11">
                  <c:v>#N/A</c:v>
                </c:pt>
                <c:pt idx="12">
                  <c:v>#N/A</c:v>
                </c:pt>
                <c:pt idx="13">
                  <c:v>1410</c:v>
                </c:pt>
                <c:pt idx="14">
                  <c:v>#N/A</c:v>
                </c:pt>
              </c:numCache>
            </c:numRef>
          </c:val>
          <c:smooth val="0"/>
          <c:extLst>
            <c:ext xmlns:c16="http://schemas.microsoft.com/office/drawing/2014/chart" uri="{C3380CC4-5D6E-409C-BE32-E72D297353CC}">
              <c16:uniqueId val="{00000008-AB4E-4B24-9CF4-288495E00E7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30773</c:v>
                </c:pt>
                <c:pt idx="5">
                  <c:v>30473</c:v>
                </c:pt>
                <c:pt idx="8">
                  <c:v>29631</c:v>
                </c:pt>
                <c:pt idx="11">
                  <c:v>27174</c:v>
                </c:pt>
                <c:pt idx="14">
                  <c:v>26476</c:v>
                </c:pt>
              </c:numCache>
            </c:numRef>
          </c:val>
          <c:extLst>
            <c:ext xmlns:c16="http://schemas.microsoft.com/office/drawing/2014/chart" uri="{C3380CC4-5D6E-409C-BE32-E72D297353CC}">
              <c16:uniqueId val="{00000000-21FA-4DC1-97A5-834A57512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1115</c:v>
                </c:pt>
                <c:pt idx="5">
                  <c:v>1087</c:v>
                </c:pt>
                <c:pt idx="8">
                  <c:v>725</c:v>
                </c:pt>
                <c:pt idx="11">
                  <c:v>608</c:v>
                </c:pt>
                <c:pt idx="14">
                  <c:v>520</c:v>
                </c:pt>
              </c:numCache>
            </c:numRef>
          </c:val>
          <c:extLst>
            <c:ext xmlns:c16="http://schemas.microsoft.com/office/drawing/2014/chart" uri="{C3380CC4-5D6E-409C-BE32-E72D297353CC}">
              <c16:uniqueId val="{00000001-21FA-4DC1-97A5-834A57512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6029</c:v>
                </c:pt>
                <c:pt idx="5">
                  <c:v>6186</c:v>
                </c:pt>
                <c:pt idx="8">
                  <c:v>6642</c:v>
                </c:pt>
                <c:pt idx="11">
                  <c:v>6541</c:v>
                </c:pt>
                <c:pt idx="14">
                  <c:v>6028</c:v>
                </c:pt>
              </c:numCache>
            </c:numRef>
          </c:val>
          <c:extLst>
            <c:ext xmlns:c16="http://schemas.microsoft.com/office/drawing/2014/chart" uri="{C3380CC4-5D6E-409C-BE32-E72D297353CC}">
              <c16:uniqueId val="{00000002-21FA-4DC1-97A5-834A57512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A-4DC1-97A5-834A57512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A-4DC1-97A5-834A57512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FA-4DC1-97A5-834A57512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2925</c:v>
                </c:pt>
                <c:pt idx="3">
                  <c:v>2780</c:v>
                </c:pt>
                <c:pt idx="6">
                  <c:v>2720</c:v>
                </c:pt>
                <c:pt idx="9">
                  <c:v>2705</c:v>
                </c:pt>
                <c:pt idx="12">
                  <c:v>2683</c:v>
                </c:pt>
              </c:numCache>
            </c:numRef>
          </c:val>
          <c:extLst>
            <c:ext xmlns:c16="http://schemas.microsoft.com/office/drawing/2014/chart" uri="{C3380CC4-5D6E-409C-BE32-E72D297353CC}">
              <c16:uniqueId val="{00000006-21FA-4DC1-97A5-834A57512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1925</c:v>
                </c:pt>
                <c:pt idx="3">
                  <c:v>1955</c:v>
                </c:pt>
                <c:pt idx="6">
                  <c:v>1944</c:v>
                </c:pt>
                <c:pt idx="9">
                  <c:v>1896</c:v>
                </c:pt>
                <c:pt idx="12">
                  <c:v>2090</c:v>
                </c:pt>
              </c:numCache>
            </c:numRef>
          </c:val>
          <c:extLst>
            <c:ext xmlns:c16="http://schemas.microsoft.com/office/drawing/2014/chart" uri="{C3380CC4-5D6E-409C-BE32-E72D297353CC}">
              <c16:uniqueId val="{00000007-21FA-4DC1-97A5-834A57512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17565</c:v>
                </c:pt>
                <c:pt idx="3">
                  <c:v>16053</c:v>
                </c:pt>
                <c:pt idx="6">
                  <c:v>15293</c:v>
                </c:pt>
                <c:pt idx="9">
                  <c:v>14454</c:v>
                </c:pt>
                <c:pt idx="12">
                  <c:v>13619</c:v>
                </c:pt>
              </c:numCache>
            </c:numRef>
          </c:val>
          <c:extLst>
            <c:ext xmlns:c16="http://schemas.microsoft.com/office/drawing/2014/chart" uri="{C3380CC4-5D6E-409C-BE32-E72D297353CC}">
              <c16:uniqueId val="{00000008-21FA-4DC1-97A5-834A57512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FA-4DC1-97A5-834A57512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24330</c:v>
                </c:pt>
                <c:pt idx="3">
                  <c:v>24625</c:v>
                </c:pt>
                <c:pt idx="6">
                  <c:v>23547</c:v>
                </c:pt>
                <c:pt idx="9">
                  <c:v>21352</c:v>
                </c:pt>
                <c:pt idx="12">
                  <c:v>20648</c:v>
                </c:pt>
              </c:numCache>
            </c:numRef>
          </c:val>
          <c:extLst>
            <c:ext xmlns:c16="http://schemas.microsoft.com/office/drawing/2014/chart" uri="{C3380CC4-5D6E-409C-BE32-E72D297353CC}">
              <c16:uniqueId val="{0000000A-21FA-4DC1-97A5-834A575127D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8828</c:v>
                </c:pt>
                <c:pt idx="2">
                  <c:v>#N/A</c:v>
                </c:pt>
                <c:pt idx="3">
                  <c:v>#N/A</c:v>
                </c:pt>
                <c:pt idx="4">
                  <c:v>7668</c:v>
                </c:pt>
                <c:pt idx="5">
                  <c:v>#N/A</c:v>
                </c:pt>
                <c:pt idx="6">
                  <c:v>#N/A</c:v>
                </c:pt>
                <c:pt idx="7">
                  <c:v>6506</c:v>
                </c:pt>
                <c:pt idx="8">
                  <c:v>#N/A</c:v>
                </c:pt>
                <c:pt idx="9">
                  <c:v>#N/A</c:v>
                </c:pt>
                <c:pt idx="10">
                  <c:v>6085</c:v>
                </c:pt>
                <c:pt idx="11">
                  <c:v>#N/A</c:v>
                </c:pt>
                <c:pt idx="12">
                  <c:v>#N/A</c:v>
                </c:pt>
                <c:pt idx="13">
                  <c:v>6017</c:v>
                </c:pt>
                <c:pt idx="14">
                  <c:v>#N/A</c:v>
                </c:pt>
              </c:numCache>
            </c:numRef>
          </c:val>
          <c:smooth val="0"/>
          <c:extLst>
            <c:ext xmlns:c16="http://schemas.microsoft.com/office/drawing/2014/chart" uri="{C3380CC4-5D6E-409C-BE32-E72D297353CC}">
              <c16:uniqueId val="{0000000B-21FA-4DC1-97A5-834A575127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3202</c:v>
                </c:pt>
                <c:pt idx="1">
                  <c:v>3071</c:v>
                </c:pt>
                <c:pt idx="2">
                  <c:v>2565</c:v>
                </c:pt>
              </c:numCache>
            </c:numRef>
          </c:val>
          <c:extLst>
            <c:ext xmlns:c16="http://schemas.microsoft.com/office/drawing/2014/chart" uri="{C3380CC4-5D6E-409C-BE32-E72D297353CC}">
              <c16:uniqueId val="{00000000-21B7-41C3-A9F9-7CAFFC1632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1023</c:v>
                </c:pt>
                <c:pt idx="1">
                  <c:v>1023</c:v>
                </c:pt>
                <c:pt idx="2">
                  <c:v>1094</c:v>
                </c:pt>
              </c:numCache>
            </c:numRef>
          </c:val>
          <c:extLst>
            <c:ext xmlns:c16="http://schemas.microsoft.com/office/drawing/2014/chart" uri="{C3380CC4-5D6E-409C-BE32-E72D297353CC}">
              <c16:uniqueId val="{00000001-21B7-41C3-A9F9-7CAFFC1632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3668</c:v>
                </c:pt>
                <c:pt idx="1">
                  <c:v>3835</c:v>
                </c:pt>
                <c:pt idx="2">
                  <c:v>3920</c:v>
                </c:pt>
              </c:numCache>
            </c:numRef>
          </c:val>
          <c:extLst>
            <c:ext xmlns:c16="http://schemas.microsoft.com/office/drawing/2014/chart" uri="{C3380CC4-5D6E-409C-BE32-E72D297353CC}">
              <c16:uniqueId val="{00000002-21B7-41C3-A9F9-7CAFFC1632D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3C8-4E0B-AABE-E2D761304BDD}"/>
              </c:ext>
            </c:extLst>
          </c:dPt>
          <c:dPt>
            <c:idx val="1"/>
            <c:bubble3D val="0"/>
            <c:extLst>
              <c:ext xmlns:c16="http://schemas.microsoft.com/office/drawing/2014/chart" uri="{C3380CC4-5D6E-409C-BE32-E72D297353CC}">
                <c16:uniqueId val="{00000001-B3C8-4E0B-AABE-E2D761304BDD}"/>
              </c:ext>
            </c:extLst>
          </c:dPt>
          <c:dPt>
            <c:idx val="2"/>
            <c:bubble3D val="0"/>
            <c:extLst>
              <c:ext xmlns:c16="http://schemas.microsoft.com/office/drawing/2014/chart" uri="{C3380CC4-5D6E-409C-BE32-E72D297353CC}">
                <c16:uniqueId val="{00000002-B3C8-4E0B-AABE-E2D761304BDD}"/>
              </c:ext>
            </c:extLst>
          </c:dPt>
          <c:dPt>
            <c:idx val="3"/>
            <c:bubble3D val="0"/>
            <c:extLst>
              <c:ext xmlns:c16="http://schemas.microsoft.com/office/drawing/2014/chart" uri="{C3380CC4-5D6E-409C-BE32-E72D297353CC}">
                <c16:uniqueId val="{00000003-B3C8-4E0B-AABE-E2D761304BDD}"/>
              </c:ext>
            </c:extLst>
          </c:dPt>
          <c:dPt>
            <c:idx val="4"/>
            <c:bubble3D val="0"/>
            <c:extLst>
              <c:ext xmlns:c16="http://schemas.microsoft.com/office/drawing/2014/chart" uri="{C3380CC4-5D6E-409C-BE32-E72D297353CC}">
                <c16:uniqueId val="{00000004-B3C8-4E0B-AABE-E2D761304BDD}"/>
              </c:ext>
            </c:extLst>
          </c:dPt>
          <c:dPt>
            <c:idx val="8"/>
            <c:bubble3D val="0"/>
            <c:extLst>
              <c:ext xmlns:c16="http://schemas.microsoft.com/office/drawing/2014/chart" uri="{C3380CC4-5D6E-409C-BE32-E72D297353CC}">
                <c16:uniqueId val="{00000005-B3C8-4E0B-AABE-E2D761304BDD}"/>
              </c:ext>
            </c:extLst>
          </c:dPt>
          <c:dPt>
            <c:idx val="16"/>
            <c:bubble3D val="0"/>
            <c:extLst>
              <c:ext xmlns:c16="http://schemas.microsoft.com/office/drawing/2014/chart" uri="{C3380CC4-5D6E-409C-BE32-E72D297353CC}">
                <c16:uniqueId val="{00000006-B3C8-4E0B-AABE-E2D761304BDD}"/>
              </c:ext>
            </c:extLst>
          </c:dPt>
          <c:dPt>
            <c:idx val="24"/>
            <c:bubble3D val="0"/>
            <c:extLst>
              <c:ext xmlns:c16="http://schemas.microsoft.com/office/drawing/2014/chart" uri="{C3380CC4-5D6E-409C-BE32-E72D297353CC}">
                <c16:uniqueId val="{00000007-B3C8-4E0B-AABE-E2D761304BDD}"/>
              </c:ext>
            </c:extLst>
          </c:dPt>
          <c:dPt>
            <c:idx val="32"/>
            <c:bubble3D val="0"/>
            <c:extLst>
              <c:ext xmlns:c16="http://schemas.microsoft.com/office/drawing/2014/chart" uri="{C3380CC4-5D6E-409C-BE32-E72D297353CC}">
                <c16:uniqueId val="{00000008-B3C8-4E0B-AABE-E2D761304BDD}"/>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3C8-4E0B-AABE-E2D761304BDD}"/>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B3C8-4E0B-AABE-E2D761304BDD}"/>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B3C8-4E0B-AABE-E2D761304BDD}"/>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B3C8-4E0B-AABE-E2D761304BDD}"/>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B3C8-4E0B-AABE-E2D761304BDD}"/>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3C8-4E0B-AABE-E2D761304BDD}"/>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3C8-4E0B-AABE-E2D761304BDD}"/>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3C8-4E0B-AABE-E2D761304BDD}"/>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3C8-4E0B-AABE-E2D761304BD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62.9</c:v>
                </c:pt>
                <c:pt idx="16">
                  <c:v>64</c:v>
                </c:pt>
                <c:pt idx="24">
                  <c:v>65.599999999999994</c:v>
                </c:pt>
                <c:pt idx="32">
                  <c:v>66.5</c:v>
                </c:pt>
              </c:numCache>
            </c:numRef>
          </c:xVal>
          <c:yVal>
            <c:numRef>
              <c:f>公会計指標分析・財政指標組合せ分析表!$BP$51:$DC$51</c:f>
              <c:numCache>
                <c:formatCode>#,##0.0;"▲ "#,##0.0</c:formatCode>
                <c:ptCount val="40"/>
                <c:pt idx="0">
                  <c:v>82.7</c:v>
                </c:pt>
                <c:pt idx="8">
                  <c:v>70.7</c:v>
                </c:pt>
                <c:pt idx="16">
                  <c:v>57.5</c:v>
                </c:pt>
                <c:pt idx="24">
                  <c:v>55.9</c:v>
                </c:pt>
                <c:pt idx="32">
                  <c:v>54.7</c:v>
                </c:pt>
              </c:numCache>
            </c:numRef>
          </c:yVal>
          <c:smooth val="0"/>
          <c:extLst>
            <c:ext xmlns:c16="http://schemas.microsoft.com/office/drawing/2014/chart" uri="{C3380CC4-5D6E-409C-BE32-E72D297353CC}">
              <c16:uniqueId val="{00000009-B3C8-4E0B-AABE-E2D761304B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3C8-4E0B-AABE-E2D761304BDD}"/>
              </c:ext>
            </c:extLst>
          </c:dPt>
          <c:dPt>
            <c:idx val="1"/>
            <c:bubble3D val="0"/>
            <c:extLst>
              <c:ext xmlns:c16="http://schemas.microsoft.com/office/drawing/2014/chart" uri="{C3380CC4-5D6E-409C-BE32-E72D297353CC}">
                <c16:uniqueId val="{0000000B-B3C8-4E0B-AABE-E2D761304BDD}"/>
              </c:ext>
            </c:extLst>
          </c:dPt>
          <c:dPt>
            <c:idx val="2"/>
            <c:bubble3D val="0"/>
            <c:extLst>
              <c:ext xmlns:c16="http://schemas.microsoft.com/office/drawing/2014/chart" uri="{C3380CC4-5D6E-409C-BE32-E72D297353CC}">
                <c16:uniqueId val="{0000000C-B3C8-4E0B-AABE-E2D761304BDD}"/>
              </c:ext>
            </c:extLst>
          </c:dPt>
          <c:dPt>
            <c:idx val="3"/>
            <c:bubble3D val="0"/>
            <c:extLst>
              <c:ext xmlns:c16="http://schemas.microsoft.com/office/drawing/2014/chart" uri="{C3380CC4-5D6E-409C-BE32-E72D297353CC}">
                <c16:uniqueId val="{0000000D-B3C8-4E0B-AABE-E2D761304BDD}"/>
              </c:ext>
            </c:extLst>
          </c:dPt>
          <c:dPt>
            <c:idx val="4"/>
            <c:bubble3D val="0"/>
            <c:extLst>
              <c:ext xmlns:c16="http://schemas.microsoft.com/office/drawing/2014/chart" uri="{C3380CC4-5D6E-409C-BE32-E72D297353CC}">
                <c16:uniqueId val="{0000000E-B3C8-4E0B-AABE-E2D761304BDD}"/>
              </c:ext>
            </c:extLst>
          </c:dPt>
          <c:dPt>
            <c:idx val="8"/>
            <c:bubble3D val="0"/>
            <c:extLst>
              <c:ext xmlns:c16="http://schemas.microsoft.com/office/drawing/2014/chart" uri="{C3380CC4-5D6E-409C-BE32-E72D297353CC}">
                <c16:uniqueId val="{0000000F-B3C8-4E0B-AABE-E2D761304BDD}"/>
              </c:ext>
            </c:extLst>
          </c:dPt>
          <c:dPt>
            <c:idx val="16"/>
            <c:bubble3D val="0"/>
            <c:extLst>
              <c:ext xmlns:c16="http://schemas.microsoft.com/office/drawing/2014/chart" uri="{C3380CC4-5D6E-409C-BE32-E72D297353CC}">
                <c16:uniqueId val="{00000010-B3C8-4E0B-AABE-E2D761304BDD}"/>
              </c:ext>
            </c:extLst>
          </c:dPt>
          <c:dPt>
            <c:idx val="24"/>
            <c:bubble3D val="0"/>
            <c:extLst>
              <c:ext xmlns:c16="http://schemas.microsoft.com/office/drawing/2014/chart" uri="{C3380CC4-5D6E-409C-BE32-E72D297353CC}">
                <c16:uniqueId val="{00000011-B3C8-4E0B-AABE-E2D761304BDD}"/>
              </c:ext>
            </c:extLst>
          </c:dPt>
          <c:dPt>
            <c:idx val="32"/>
            <c:bubble3D val="0"/>
            <c:extLst>
              <c:ext xmlns:c16="http://schemas.microsoft.com/office/drawing/2014/chart" uri="{C3380CC4-5D6E-409C-BE32-E72D297353CC}">
                <c16:uniqueId val="{00000012-B3C8-4E0B-AABE-E2D761304BDD}"/>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3C8-4E0B-AABE-E2D761304BDD}"/>
                </c:ext>
              </c:extLst>
            </c:dLbl>
            <c:dLbl>
              <c:idx val="1"/>
              <c:delete val="1"/>
              <c:extLst>
                <c:ext xmlns:c15="http://schemas.microsoft.com/office/drawing/2012/chart" uri="{CE6537A1-D6FC-4f65-9D91-7224C49458BB}"/>
                <c:ext xmlns:c16="http://schemas.microsoft.com/office/drawing/2014/chart" uri="{C3380CC4-5D6E-409C-BE32-E72D297353CC}">
                  <c16:uniqueId val="{0000000B-B3C8-4E0B-AABE-E2D761304BDD}"/>
                </c:ext>
              </c:extLst>
            </c:dLbl>
            <c:dLbl>
              <c:idx val="2"/>
              <c:delete val="1"/>
              <c:extLst>
                <c:ext xmlns:c15="http://schemas.microsoft.com/office/drawing/2012/chart" uri="{CE6537A1-D6FC-4f65-9D91-7224C49458BB}"/>
                <c:ext xmlns:c16="http://schemas.microsoft.com/office/drawing/2014/chart" uri="{C3380CC4-5D6E-409C-BE32-E72D297353CC}">
                  <c16:uniqueId val="{0000000C-B3C8-4E0B-AABE-E2D761304BDD}"/>
                </c:ext>
              </c:extLst>
            </c:dLbl>
            <c:dLbl>
              <c:idx val="3"/>
              <c:delete val="1"/>
              <c:extLst>
                <c:ext xmlns:c15="http://schemas.microsoft.com/office/drawing/2012/chart" uri="{CE6537A1-D6FC-4f65-9D91-7224C49458BB}"/>
                <c:ext xmlns:c16="http://schemas.microsoft.com/office/drawing/2014/chart" uri="{C3380CC4-5D6E-409C-BE32-E72D297353CC}">
                  <c16:uniqueId val="{0000000D-B3C8-4E0B-AABE-E2D761304BDD}"/>
                </c:ext>
              </c:extLst>
            </c:dLbl>
            <c:dLbl>
              <c:idx val="4"/>
              <c:delete val="1"/>
              <c:extLst>
                <c:ext xmlns:c15="http://schemas.microsoft.com/office/drawing/2012/chart" uri="{CE6537A1-D6FC-4f65-9D91-7224C49458BB}"/>
                <c:ext xmlns:c16="http://schemas.microsoft.com/office/drawing/2014/chart" uri="{C3380CC4-5D6E-409C-BE32-E72D297353CC}">
                  <c16:uniqueId val="{0000000E-B3C8-4E0B-AABE-E2D761304BDD}"/>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3C8-4E0B-AABE-E2D761304BDD}"/>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3C8-4E0B-AABE-E2D761304BDD}"/>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3C8-4E0B-AABE-E2D761304BDD}"/>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3C8-4E0B-AABE-E2D761304BD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3C8-4E0B-AABE-E2D761304BDD}"/>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C13-4746-A391-0E4304638D0B}"/>
              </c:ext>
            </c:extLst>
          </c:dPt>
          <c:dPt>
            <c:idx val="1"/>
            <c:bubble3D val="0"/>
            <c:extLst>
              <c:ext xmlns:c16="http://schemas.microsoft.com/office/drawing/2014/chart" uri="{C3380CC4-5D6E-409C-BE32-E72D297353CC}">
                <c16:uniqueId val="{00000001-4C13-4746-A391-0E4304638D0B}"/>
              </c:ext>
            </c:extLst>
          </c:dPt>
          <c:dPt>
            <c:idx val="2"/>
            <c:bubble3D val="0"/>
            <c:extLst>
              <c:ext xmlns:c16="http://schemas.microsoft.com/office/drawing/2014/chart" uri="{C3380CC4-5D6E-409C-BE32-E72D297353CC}">
                <c16:uniqueId val="{00000002-4C13-4746-A391-0E4304638D0B}"/>
              </c:ext>
            </c:extLst>
          </c:dPt>
          <c:dPt>
            <c:idx val="3"/>
            <c:bubble3D val="0"/>
            <c:extLst>
              <c:ext xmlns:c16="http://schemas.microsoft.com/office/drawing/2014/chart" uri="{C3380CC4-5D6E-409C-BE32-E72D297353CC}">
                <c16:uniqueId val="{00000003-4C13-4746-A391-0E4304638D0B}"/>
              </c:ext>
            </c:extLst>
          </c:dPt>
          <c:dPt>
            <c:idx val="4"/>
            <c:bubble3D val="0"/>
            <c:extLst>
              <c:ext xmlns:c16="http://schemas.microsoft.com/office/drawing/2014/chart" uri="{C3380CC4-5D6E-409C-BE32-E72D297353CC}">
                <c16:uniqueId val="{00000004-4C13-4746-A391-0E4304638D0B}"/>
              </c:ext>
            </c:extLst>
          </c:dPt>
          <c:dPt>
            <c:idx val="8"/>
            <c:bubble3D val="0"/>
            <c:extLst>
              <c:ext xmlns:c16="http://schemas.microsoft.com/office/drawing/2014/chart" uri="{C3380CC4-5D6E-409C-BE32-E72D297353CC}">
                <c16:uniqueId val="{00000005-4C13-4746-A391-0E4304638D0B}"/>
              </c:ext>
            </c:extLst>
          </c:dPt>
          <c:dPt>
            <c:idx val="16"/>
            <c:bubble3D val="0"/>
            <c:extLst>
              <c:ext xmlns:c16="http://schemas.microsoft.com/office/drawing/2014/chart" uri="{C3380CC4-5D6E-409C-BE32-E72D297353CC}">
                <c16:uniqueId val="{00000006-4C13-4746-A391-0E4304638D0B}"/>
              </c:ext>
            </c:extLst>
          </c:dPt>
          <c:dPt>
            <c:idx val="24"/>
            <c:bubble3D val="0"/>
            <c:extLst>
              <c:ext xmlns:c16="http://schemas.microsoft.com/office/drawing/2014/chart" uri="{C3380CC4-5D6E-409C-BE32-E72D297353CC}">
                <c16:uniqueId val="{00000007-4C13-4746-A391-0E4304638D0B}"/>
              </c:ext>
            </c:extLst>
          </c:dPt>
          <c:dPt>
            <c:idx val="32"/>
            <c:bubble3D val="0"/>
            <c:extLst>
              <c:ext xmlns:c16="http://schemas.microsoft.com/office/drawing/2014/chart" uri="{C3380CC4-5D6E-409C-BE32-E72D297353CC}">
                <c16:uniqueId val="{00000008-4C13-4746-A391-0E4304638D0B}"/>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C13-4746-A391-0E4304638D0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13-4746-A391-0E4304638D0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C13-4746-A391-0E4304638D0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C13-4746-A391-0E4304638D0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13-4746-A391-0E4304638D0B}"/>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C13-4746-A391-0E4304638D0B}"/>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C13-4746-A391-0E4304638D0B}"/>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C13-4746-A391-0E4304638D0B}"/>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C13-4746-A391-0E4304638D0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12.2</c:v>
                </c:pt>
                <c:pt idx="16">
                  <c:v>11.6</c:v>
                </c:pt>
                <c:pt idx="24">
                  <c:v>12</c:v>
                </c:pt>
                <c:pt idx="32">
                  <c:v>12.7</c:v>
                </c:pt>
              </c:numCache>
            </c:numRef>
          </c:xVal>
          <c:yVal>
            <c:numRef>
              <c:f>公会計指標分析・財政指標組合せ分析表!$BP$73:$DC$73</c:f>
              <c:numCache>
                <c:formatCode>#,##0.0;"▲ "#,##0.0</c:formatCode>
                <c:ptCount val="40"/>
                <c:pt idx="0">
                  <c:v>82.7</c:v>
                </c:pt>
                <c:pt idx="8">
                  <c:v>70.7</c:v>
                </c:pt>
                <c:pt idx="16">
                  <c:v>57.5</c:v>
                </c:pt>
                <c:pt idx="24">
                  <c:v>55.9</c:v>
                </c:pt>
                <c:pt idx="32">
                  <c:v>54.7</c:v>
                </c:pt>
              </c:numCache>
            </c:numRef>
          </c:yVal>
          <c:smooth val="0"/>
          <c:extLst>
            <c:ext xmlns:c16="http://schemas.microsoft.com/office/drawing/2014/chart" uri="{C3380CC4-5D6E-409C-BE32-E72D297353CC}">
              <c16:uniqueId val="{00000009-4C13-4746-A391-0E4304638D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C13-4746-A391-0E4304638D0B}"/>
              </c:ext>
            </c:extLst>
          </c:dPt>
          <c:dPt>
            <c:idx val="1"/>
            <c:bubble3D val="0"/>
            <c:extLst>
              <c:ext xmlns:c16="http://schemas.microsoft.com/office/drawing/2014/chart" uri="{C3380CC4-5D6E-409C-BE32-E72D297353CC}">
                <c16:uniqueId val="{0000000B-4C13-4746-A391-0E4304638D0B}"/>
              </c:ext>
            </c:extLst>
          </c:dPt>
          <c:dPt>
            <c:idx val="2"/>
            <c:bubble3D val="0"/>
            <c:extLst>
              <c:ext xmlns:c16="http://schemas.microsoft.com/office/drawing/2014/chart" uri="{C3380CC4-5D6E-409C-BE32-E72D297353CC}">
                <c16:uniqueId val="{0000000C-4C13-4746-A391-0E4304638D0B}"/>
              </c:ext>
            </c:extLst>
          </c:dPt>
          <c:dPt>
            <c:idx val="3"/>
            <c:bubble3D val="0"/>
            <c:extLst>
              <c:ext xmlns:c16="http://schemas.microsoft.com/office/drawing/2014/chart" uri="{C3380CC4-5D6E-409C-BE32-E72D297353CC}">
                <c16:uniqueId val="{0000000D-4C13-4746-A391-0E4304638D0B}"/>
              </c:ext>
            </c:extLst>
          </c:dPt>
          <c:dPt>
            <c:idx val="4"/>
            <c:bubble3D val="0"/>
            <c:extLst>
              <c:ext xmlns:c16="http://schemas.microsoft.com/office/drawing/2014/chart" uri="{C3380CC4-5D6E-409C-BE32-E72D297353CC}">
                <c16:uniqueId val="{0000000E-4C13-4746-A391-0E4304638D0B}"/>
              </c:ext>
            </c:extLst>
          </c:dPt>
          <c:dPt>
            <c:idx val="8"/>
            <c:bubble3D val="0"/>
            <c:extLst>
              <c:ext xmlns:c16="http://schemas.microsoft.com/office/drawing/2014/chart" uri="{C3380CC4-5D6E-409C-BE32-E72D297353CC}">
                <c16:uniqueId val="{0000000F-4C13-4746-A391-0E4304638D0B}"/>
              </c:ext>
            </c:extLst>
          </c:dPt>
          <c:dPt>
            <c:idx val="16"/>
            <c:bubble3D val="0"/>
            <c:extLst>
              <c:ext xmlns:c16="http://schemas.microsoft.com/office/drawing/2014/chart" uri="{C3380CC4-5D6E-409C-BE32-E72D297353CC}">
                <c16:uniqueId val="{00000010-4C13-4746-A391-0E4304638D0B}"/>
              </c:ext>
            </c:extLst>
          </c:dPt>
          <c:dPt>
            <c:idx val="24"/>
            <c:bubble3D val="0"/>
            <c:extLst>
              <c:ext xmlns:c16="http://schemas.microsoft.com/office/drawing/2014/chart" uri="{C3380CC4-5D6E-409C-BE32-E72D297353CC}">
                <c16:uniqueId val="{00000011-4C13-4746-A391-0E4304638D0B}"/>
              </c:ext>
            </c:extLst>
          </c:dPt>
          <c:dPt>
            <c:idx val="32"/>
            <c:bubble3D val="0"/>
            <c:extLst>
              <c:ext xmlns:c16="http://schemas.microsoft.com/office/drawing/2014/chart" uri="{C3380CC4-5D6E-409C-BE32-E72D297353CC}">
                <c16:uniqueId val="{00000012-4C13-4746-A391-0E4304638D0B}"/>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C13-4746-A391-0E4304638D0B}"/>
                </c:ext>
              </c:extLst>
            </c:dLbl>
            <c:dLbl>
              <c:idx val="1"/>
              <c:delete val="1"/>
              <c:extLst>
                <c:ext xmlns:c15="http://schemas.microsoft.com/office/drawing/2012/chart" uri="{CE6537A1-D6FC-4f65-9D91-7224C49458BB}"/>
                <c:ext xmlns:c16="http://schemas.microsoft.com/office/drawing/2014/chart" uri="{C3380CC4-5D6E-409C-BE32-E72D297353CC}">
                  <c16:uniqueId val="{0000000B-4C13-4746-A391-0E4304638D0B}"/>
                </c:ext>
              </c:extLst>
            </c:dLbl>
            <c:dLbl>
              <c:idx val="2"/>
              <c:delete val="1"/>
              <c:extLst>
                <c:ext xmlns:c15="http://schemas.microsoft.com/office/drawing/2012/chart" uri="{CE6537A1-D6FC-4f65-9D91-7224C49458BB}"/>
                <c:ext xmlns:c16="http://schemas.microsoft.com/office/drawing/2014/chart" uri="{C3380CC4-5D6E-409C-BE32-E72D297353CC}">
                  <c16:uniqueId val="{0000000C-4C13-4746-A391-0E4304638D0B}"/>
                </c:ext>
              </c:extLst>
            </c:dLbl>
            <c:dLbl>
              <c:idx val="3"/>
              <c:delete val="1"/>
              <c:extLst>
                <c:ext xmlns:c15="http://schemas.microsoft.com/office/drawing/2012/chart" uri="{CE6537A1-D6FC-4f65-9D91-7224C49458BB}"/>
                <c:ext xmlns:c16="http://schemas.microsoft.com/office/drawing/2014/chart" uri="{C3380CC4-5D6E-409C-BE32-E72D297353CC}">
                  <c16:uniqueId val="{0000000D-4C13-4746-A391-0E4304638D0B}"/>
                </c:ext>
              </c:extLst>
            </c:dLbl>
            <c:dLbl>
              <c:idx val="4"/>
              <c:delete val="1"/>
              <c:extLst>
                <c:ext xmlns:c15="http://schemas.microsoft.com/office/drawing/2012/chart" uri="{CE6537A1-D6FC-4f65-9D91-7224C49458BB}"/>
                <c:ext xmlns:c16="http://schemas.microsoft.com/office/drawing/2014/chart" uri="{C3380CC4-5D6E-409C-BE32-E72D297353CC}">
                  <c16:uniqueId val="{0000000E-4C13-4746-A391-0E4304638D0B}"/>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C13-4746-A391-0E4304638D0B}"/>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C13-4746-A391-0E4304638D0B}"/>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C13-4746-A391-0E4304638D0B}"/>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C13-4746-A391-0E4304638D0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C13-4746-A391-0E4304638D0B}"/>
            </c:ext>
          </c:extLst>
        </c:ser>
        <c:dLbls>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元利償還金に対する繰出金など公債費に類似の経費を合わせて、負担が非常に重たいものになっている。令和５年度は元利償還金が減少したため、実質公債費比率は単年度比較では1.1ポイント改善したが、３か年平均では0.7ポイント悪化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地方債現在高が減少し、公営企業債等繰入見込額についても減少したことにより前年度から将来負担比率は1.2％改善した。引き続き庁舎耐震化等の大型事業の実施による新規発行が見込まれるが、繰上償還等の公債費の適正管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財政調整基金への積み立てや、ふるさと納税による寄附金や過疎対策事業債を活用した積み立てなど併せて956百万円積み立てたが、普通交付税等の減少に対応するため財政調整基金で939百万円、過疎地域持続的発展特別事業基金で国民健康保険事業特別会計直営診療施設勘定繰出金などに充てるため137百万円、ふるさと南丹応援基金で地域の活性化など寄付者の指定事業に充てるため127百万円取り崩したことなどにより、全体で350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立を行い一定額を確保しているが、災害発生時には大きく取り崩しをせざるを得ない状況が今後も見込まれ、人口減少による市税の減少もあり、一般財源の確保等非常に厳しい状況となっている。合併特例事業債による活性化基金や過疎対策事業債による過疎地域持続的発展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活性化推進基金：市のまちづくりや活性化、新市の一体化に寄与する施策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活性化推進基金：普通交付税再算定分等を積み立てたことにより、50百万円増加した。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過疎地域持続的発展特別事業基金：過疎対策事業債を活用し189百万円積み立て、国民健康保険事業特別会計直営診療施設勘定繰出金などに充てるため137百万円取り崩したことにより52百万円増加した。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ふるさと南丹応援基金：ふるさと納税による寄附金を211百万円積み立て、地域の活性化など寄付者の指定事業に充てるため127百万円取り崩したことにより84百万円増加した。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活性化推進基金：合併特例事業債により限度額まで積み立てたため、今後のまちづくりや活性化推進のため活用予定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ふるさと南丹応援基金：寄附者が指定した事業に応じて活用予定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財政調整基金で決算剰余金など433百万円を積み立てたが、普通交付税等の減少に対応するため939百万円取り崩したため506百万円減少した。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市域が広大であることによる財政需要の増加や近年多発する災害等への備え等を踏まえ、一定額は確保していく必要がある。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地域情報通信基盤整備基金廃止に伴う積替え等を行ったため71百万円増加した。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毎年度地方債償還額は約30億円あるため、財政状況に応じ計画的に運用していく必要がある。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E790D5E-D5C2-4732-9569-4AF643B424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51956566-F9A0-4C8B-9AD0-A175FE393F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E5CED05F-AD09-479E-9721-B02BD18956CD}"/>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E324924-3083-4587-BD0C-405384321B3C}"/>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96784B8C-9F75-440C-A431-0CC953FCBF5B}"/>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B0EBCE2-B132-47E9-82A1-7819C4E572B8}"/>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45F451CF-003C-4537-B311-C899FA4305D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4576BFCB-1A73-491E-B1BC-AB3E5FC14F77}"/>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FB146237-2F38-4199-9359-924FD28F00D5}"/>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2EF5FD-CA5B-44D5-93C2-7C9D09E90D13}"/>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F5065E-00E3-45AB-BFFA-05E1857673F8}"/>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506919-0EE2-4B42-92C8-DD5D54F8D363}"/>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F8EDE5A-5290-4F11-806D-F0690A7A8B1B}"/>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4D16DE-4F2C-4065-B6EF-72C1D504AF64}"/>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3F640E1-E4EF-4AEE-A317-BCC6BA2B9276}"/>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A1A6BF5-E21B-49E0-9A7C-F80C51BDE3D2}"/>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297F54F-AECA-4CC8-BAE8-173A7D2D87FC}"/>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7849790-9AB4-410B-8071-C2BF5CBE3ABF}"/>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499721A-C359-41A8-8F52-CE54FA3DB25C}"/>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AF740C-4030-45A1-9D76-90B29D110B89}"/>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7A5B7E-FA0F-4897-B100-F750F49A6EB2}"/>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EC9991-149E-4D00-ADC2-FEE95AFB291E}"/>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69C9E8D-2E56-403F-872B-47F697721EFB}"/>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D80E6E4-114F-43E4-B226-275F27EB9786}"/>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985C9E-715B-4B1F-9F31-3812588DEE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C55E662-DBB8-4332-AAE8-4C6BF34E106E}"/>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8C5EFF3C-646F-46CD-8C02-83D3EC40713F}"/>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B66B55-68DF-40AB-B606-B2A63E86D946}"/>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B239C1-974B-4B1E-BD6E-E4F37767DE4F}"/>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6C5372E-4C35-444F-90F1-C97F4757981E}"/>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D7ECF048-F018-48F0-8637-4CE0B445C12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6A0FC623-A465-4BCA-94F5-29C65728664C}"/>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4C5FED73-C23B-4970-B9B9-EC2AD292AAE8}"/>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56E031A1-0F33-4748-9EE5-42925830B512}"/>
            </a:ext>
          </a:extLst>
        </xdr:cNvPr>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A6901222-BE42-4285-8747-1B9C0C1544E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AE9BE457-0DFD-435D-804B-0430E634F1B7}"/>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59C54932-82D2-4565-A7EF-9AB7AC013834}"/>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4F5F1F4-4642-43F8-BCBC-6E47AB9E9B62}"/>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17FF4A-EE73-47AD-8CE8-17B4DB7A7F6F}"/>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230857-82A8-4BE4-BC39-0EBB47FF904A}"/>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8F3947-4BAF-4684-8C04-3E27FE637F76}"/>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EC15E6D-FFF4-408B-8032-2CE7EF47A85D}"/>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3E3EF71-B80D-437F-9328-1B3B04474B01}"/>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E7C8A6C-C904-4D0F-A686-C0BAFE0A957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63F728A-C84E-407A-9474-54AC799189F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C5F88B-2832-4DF8-8BE0-21DC92FFF065}"/>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3941B41-13A0-4056-8624-0DA4434DDAF9}"/>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公共施設等総合管理計画に、平成27年度末比で延べ床面積を２０％以上削減するという目標を掲げ、老朽化した施設の集約化、複合化等を進めるものとしている。</a:t>
          </a:r>
        </a:p>
        <a:p>
          <a:r>
            <a:rPr kumimoji="1" lang="ja-JP" altLang="en-US" sz="1100">
              <a:latin typeface="ＭＳ Ｐゴシック"/>
              <a:ea typeface="ＭＳ Ｐゴシック"/>
            </a:rPr>
            <a:t>令和2年3月末現在において、3.3％の削減をすすめており、今後も推進を計っていくものとしている。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5FA86380-BA52-4F4E-8B26-EDB9C725EA66}"/>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B46F8A-00AC-468A-84E8-88D5D6BAB1F6}"/>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01AF261C-AAEC-46AB-8A4E-DD4725A8339A}"/>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9C6AD39F-8587-4167-A8A9-B3C6DAB85F05}"/>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10210" cy="225425"/>
    <xdr:sp macro="" textlink="">
      <xdr:nvSpPr>
        <xdr:cNvPr id="53" name="テキスト ボックス 52">
          <a:extLst>
            <a:ext uri="{FF2B5EF4-FFF2-40B4-BE49-F238E27FC236}">
              <a16:creationId xmlns:a16="http://schemas.microsoft.com/office/drawing/2014/main" id="{468FA926-DB97-46FB-90E3-2F2A1020D411}"/>
            </a:ext>
          </a:extLst>
        </xdr:cNvPr>
        <xdr:cNvSpPr txBox="1"/>
      </xdr:nvSpPr>
      <xdr:spPr>
        <a:xfrm>
          <a:off x="795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91F2B920-54F2-4E6D-8B6F-E66DC9BB84F8}"/>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55" name="テキスト ボックス 54">
          <a:extLst>
            <a:ext uri="{FF2B5EF4-FFF2-40B4-BE49-F238E27FC236}">
              <a16:creationId xmlns:a16="http://schemas.microsoft.com/office/drawing/2014/main" id="{23DE968B-9A5E-4DD9-845D-200D20AC6A14}"/>
            </a:ext>
          </a:extLst>
        </xdr:cNvPr>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B12D9B2-DBE1-418F-A091-83F62379C21D}"/>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57" name="テキスト ボックス 56">
          <a:extLst>
            <a:ext uri="{FF2B5EF4-FFF2-40B4-BE49-F238E27FC236}">
              <a16:creationId xmlns:a16="http://schemas.microsoft.com/office/drawing/2014/main" id="{4399C57C-C5BB-417B-BF98-9CD493ECC384}"/>
            </a:ext>
          </a:extLst>
        </xdr:cNvPr>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50F0F203-3E1D-47A7-BE62-3A74B5CDC475}"/>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59" name="テキスト ボックス 58">
          <a:extLst>
            <a:ext uri="{FF2B5EF4-FFF2-40B4-BE49-F238E27FC236}">
              <a16:creationId xmlns:a16="http://schemas.microsoft.com/office/drawing/2014/main" id="{0F9C8581-FE5D-4E33-A15B-208775F89DC0}"/>
            </a:ext>
          </a:extLst>
        </xdr:cNvPr>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3400C93-5052-4E53-8213-DCFE91846F8D}"/>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61" name="テキスト ボックス 60">
          <a:extLst>
            <a:ext uri="{FF2B5EF4-FFF2-40B4-BE49-F238E27FC236}">
              <a16:creationId xmlns:a16="http://schemas.microsoft.com/office/drawing/2014/main" id="{DB9B3C8D-B6C5-41CF-905B-365776CAD7A2}"/>
            </a:ext>
          </a:extLst>
        </xdr:cNvPr>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9E1F8D0-A8D5-4335-91AD-4C788BF813BF}"/>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790"/>
    <xdr:sp macro="" textlink="">
      <xdr:nvSpPr>
        <xdr:cNvPr id="63" name="テキスト ボックス 62">
          <a:extLst>
            <a:ext uri="{FF2B5EF4-FFF2-40B4-BE49-F238E27FC236}">
              <a16:creationId xmlns:a16="http://schemas.microsoft.com/office/drawing/2014/main" id="{BAC56B66-38B6-4F93-8DF0-D42CB096F294}"/>
            </a:ext>
          </a:extLst>
        </xdr:cNvPr>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9FA8665-D1E0-464F-B8AA-623F2E2C2EF1}"/>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24130</xdr:rowOff>
    </xdr:from>
    <xdr:to>
      <xdr:col>23</xdr:col>
      <xdr:colOff>85090</xdr:colOff>
      <xdr:row>33</xdr:row>
      <xdr:rowOff>81915</xdr:rowOff>
    </xdr:to>
    <xdr:cxnSp macro="">
      <xdr:nvCxnSpPr>
        <xdr:cNvPr id="65" name="直線コネクタ 64">
          <a:extLst>
            <a:ext uri="{FF2B5EF4-FFF2-40B4-BE49-F238E27FC236}">
              <a16:creationId xmlns:a16="http://schemas.microsoft.com/office/drawing/2014/main" id="{AE79C55D-412C-4B4B-8801-AD29CF1EE207}"/>
            </a:ext>
          </a:extLst>
        </xdr:cNvPr>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86360</xdr:rowOff>
    </xdr:from>
    <xdr:ext cx="404495" cy="258445"/>
    <xdr:sp macro="" textlink="">
      <xdr:nvSpPr>
        <xdr:cNvPr id="66" name="有形固定資産減価償却率最小値テキスト">
          <a:extLst>
            <a:ext uri="{FF2B5EF4-FFF2-40B4-BE49-F238E27FC236}">
              <a16:creationId xmlns:a16="http://schemas.microsoft.com/office/drawing/2014/main" id="{AFC08EB5-9F46-4FFC-91AF-ADAE9E7DDC98}"/>
            </a:ext>
          </a:extLst>
        </xdr:cNvPr>
        <xdr:cNvSpPr txBox="1"/>
      </xdr:nvSpPr>
      <xdr:spPr>
        <a:xfrm>
          <a:off x="4813300" y="6515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81915</xdr:rowOff>
    </xdr:from>
    <xdr:to>
      <xdr:col>23</xdr:col>
      <xdr:colOff>174625</xdr:colOff>
      <xdr:row>33</xdr:row>
      <xdr:rowOff>81915</xdr:rowOff>
    </xdr:to>
    <xdr:cxnSp macro="">
      <xdr:nvCxnSpPr>
        <xdr:cNvPr id="67" name="直線コネクタ 66">
          <a:extLst>
            <a:ext uri="{FF2B5EF4-FFF2-40B4-BE49-F238E27FC236}">
              <a16:creationId xmlns:a16="http://schemas.microsoft.com/office/drawing/2014/main" id="{C5BEE5D2-2749-4034-8B11-BE4FA5EE3B85}"/>
            </a:ext>
          </a:extLst>
        </xdr:cNvPr>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142240</xdr:rowOff>
    </xdr:from>
    <xdr:ext cx="404495" cy="259080"/>
    <xdr:sp macro="" textlink="">
      <xdr:nvSpPr>
        <xdr:cNvPr id="68" name="有形固定資産減価償却率最大値テキスト">
          <a:extLst>
            <a:ext uri="{FF2B5EF4-FFF2-40B4-BE49-F238E27FC236}">
              <a16:creationId xmlns:a16="http://schemas.microsoft.com/office/drawing/2014/main" id="{8E744ECF-C682-495E-891C-A6C8826BA88E}"/>
            </a:ext>
          </a:extLst>
        </xdr:cNvPr>
        <xdr:cNvSpPr txBox="1"/>
      </xdr:nvSpPr>
      <xdr:spPr>
        <a:xfrm>
          <a:off x="4813300" y="502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24130</xdr:rowOff>
    </xdr:from>
    <xdr:to>
      <xdr:col>23</xdr:col>
      <xdr:colOff>174625</xdr:colOff>
      <xdr:row>26</xdr:row>
      <xdr:rowOff>24130</xdr:rowOff>
    </xdr:to>
    <xdr:cxnSp macro="">
      <xdr:nvCxnSpPr>
        <xdr:cNvPr id="69" name="直線コネクタ 68">
          <a:extLst>
            <a:ext uri="{FF2B5EF4-FFF2-40B4-BE49-F238E27FC236}">
              <a16:creationId xmlns:a16="http://schemas.microsoft.com/office/drawing/2014/main" id="{A0B7400B-261D-4500-ADE8-54BA53A8252F}"/>
            </a:ext>
          </a:extLst>
        </xdr:cNvPr>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2540</xdr:rowOff>
    </xdr:from>
    <xdr:ext cx="404495" cy="259080"/>
    <xdr:sp macro="" textlink="">
      <xdr:nvSpPr>
        <xdr:cNvPr id="70" name="有形固定資産減価償却率平均値テキスト">
          <a:extLst>
            <a:ext uri="{FF2B5EF4-FFF2-40B4-BE49-F238E27FC236}">
              <a16:creationId xmlns:a16="http://schemas.microsoft.com/office/drawing/2014/main" id="{A8CE7904-3889-4BC1-A646-B049B074B14A}"/>
            </a:ext>
          </a:extLst>
        </xdr:cNvPr>
        <xdr:cNvSpPr txBox="1"/>
      </xdr:nvSpPr>
      <xdr:spPr>
        <a:xfrm>
          <a:off x="4813300" y="5917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151130</xdr:rowOff>
    </xdr:from>
    <xdr:to>
      <xdr:col>23</xdr:col>
      <xdr:colOff>136525</xdr:colOff>
      <xdr:row>31</xdr:row>
      <xdr:rowOff>81280</xdr:rowOff>
    </xdr:to>
    <xdr:sp macro="" textlink="">
      <xdr:nvSpPr>
        <xdr:cNvPr id="71" name="フローチャート: 判断 70">
          <a:extLst>
            <a:ext uri="{FF2B5EF4-FFF2-40B4-BE49-F238E27FC236}">
              <a16:creationId xmlns:a16="http://schemas.microsoft.com/office/drawing/2014/main" id="{DE8E3B31-42ED-4DB8-A41B-CA0825BBF11D}"/>
            </a:ext>
          </a:extLst>
        </xdr:cNvPr>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144145</xdr:rowOff>
    </xdr:from>
    <xdr:to>
      <xdr:col>19</xdr:col>
      <xdr:colOff>187325</xdr:colOff>
      <xdr:row>31</xdr:row>
      <xdr:rowOff>74930</xdr:rowOff>
    </xdr:to>
    <xdr:sp macro="" textlink="">
      <xdr:nvSpPr>
        <xdr:cNvPr id="72" name="フローチャート: 判断 71">
          <a:extLst>
            <a:ext uri="{FF2B5EF4-FFF2-40B4-BE49-F238E27FC236}">
              <a16:creationId xmlns:a16="http://schemas.microsoft.com/office/drawing/2014/main" id="{FC3AE787-32A9-4B73-9EA8-92694A8E5DCA}"/>
            </a:ext>
          </a:extLst>
        </xdr:cNvPr>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111760</xdr:rowOff>
    </xdr:from>
    <xdr:to>
      <xdr:col>15</xdr:col>
      <xdr:colOff>187325</xdr:colOff>
      <xdr:row>31</xdr:row>
      <xdr:rowOff>41910</xdr:rowOff>
    </xdr:to>
    <xdr:sp macro="" textlink="">
      <xdr:nvSpPr>
        <xdr:cNvPr id="73" name="フローチャート: 判断 72">
          <a:extLst>
            <a:ext uri="{FF2B5EF4-FFF2-40B4-BE49-F238E27FC236}">
              <a16:creationId xmlns:a16="http://schemas.microsoft.com/office/drawing/2014/main" id="{C55722E2-1D78-4D8C-B9FE-70AD2C5A7BB5}"/>
            </a:ext>
          </a:extLst>
        </xdr:cNvPr>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97790</xdr:rowOff>
    </xdr:from>
    <xdr:to>
      <xdr:col>11</xdr:col>
      <xdr:colOff>187325</xdr:colOff>
      <xdr:row>31</xdr:row>
      <xdr:rowOff>27305</xdr:rowOff>
    </xdr:to>
    <xdr:sp macro="" textlink="">
      <xdr:nvSpPr>
        <xdr:cNvPr id="74" name="フローチャート: 判断 73">
          <a:extLst>
            <a:ext uri="{FF2B5EF4-FFF2-40B4-BE49-F238E27FC236}">
              <a16:creationId xmlns:a16="http://schemas.microsoft.com/office/drawing/2014/main" id="{F2AB841A-059D-4E6A-9A53-40F172D11B7D}"/>
            </a:ext>
          </a:extLst>
        </xdr:cNvPr>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84455</xdr:rowOff>
    </xdr:from>
    <xdr:to>
      <xdr:col>7</xdr:col>
      <xdr:colOff>187325</xdr:colOff>
      <xdr:row>31</xdr:row>
      <xdr:rowOff>14605</xdr:rowOff>
    </xdr:to>
    <xdr:sp macro="" textlink="">
      <xdr:nvSpPr>
        <xdr:cNvPr id="75" name="フローチャート: 判断 74">
          <a:extLst>
            <a:ext uri="{FF2B5EF4-FFF2-40B4-BE49-F238E27FC236}">
              <a16:creationId xmlns:a16="http://schemas.microsoft.com/office/drawing/2014/main" id="{E3F9489D-4BF1-4657-AE28-BE592F5EB859}"/>
            </a:ext>
          </a:extLst>
        </xdr:cNvPr>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6" name="テキスト ボックス 75">
          <a:extLst>
            <a:ext uri="{FF2B5EF4-FFF2-40B4-BE49-F238E27FC236}">
              <a16:creationId xmlns:a16="http://schemas.microsoft.com/office/drawing/2014/main" id="{1A86A838-415C-4B13-86F7-36758924760E}"/>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7" name="テキスト ボックス 76">
          <a:extLst>
            <a:ext uri="{FF2B5EF4-FFF2-40B4-BE49-F238E27FC236}">
              <a16:creationId xmlns:a16="http://schemas.microsoft.com/office/drawing/2014/main" id="{DECE2016-C0B5-4A77-B59D-99C36145616D}"/>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8" name="テキスト ボックス 77">
          <a:extLst>
            <a:ext uri="{FF2B5EF4-FFF2-40B4-BE49-F238E27FC236}">
              <a16:creationId xmlns:a16="http://schemas.microsoft.com/office/drawing/2014/main" id="{8B521189-ED25-4984-8192-E8D909898C1A}"/>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9" name="テキスト ボックス 78">
          <a:extLst>
            <a:ext uri="{FF2B5EF4-FFF2-40B4-BE49-F238E27FC236}">
              <a16:creationId xmlns:a16="http://schemas.microsoft.com/office/drawing/2014/main" id="{1AF4C833-DE59-45CD-AA49-98711ECC1D63}"/>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0" name="テキスト ボックス 79">
          <a:extLst>
            <a:ext uri="{FF2B5EF4-FFF2-40B4-BE49-F238E27FC236}">
              <a16:creationId xmlns:a16="http://schemas.microsoft.com/office/drawing/2014/main" id="{E77D82B2-E97D-4F15-B3B5-E584D3C6DBD4}"/>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12065</xdr:rowOff>
    </xdr:from>
    <xdr:to>
      <xdr:col>23</xdr:col>
      <xdr:colOff>136525</xdr:colOff>
      <xdr:row>31</xdr:row>
      <xdr:rowOff>113665</xdr:rowOff>
    </xdr:to>
    <xdr:sp macro="" textlink="">
      <xdr:nvSpPr>
        <xdr:cNvPr id="81" name="楕円 80">
          <a:extLst>
            <a:ext uri="{FF2B5EF4-FFF2-40B4-BE49-F238E27FC236}">
              <a16:creationId xmlns:a16="http://schemas.microsoft.com/office/drawing/2014/main" id="{F458F0C9-4121-48D0-BA65-6C3211E6FF6F}"/>
            </a:ext>
          </a:extLst>
        </xdr:cNvPr>
        <xdr:cNvSpPr/>
      </xdr:nvSpPr>
      <xdr:spPr>
        <a:xfrm>
          <a:off x="4711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161925</xdr:rowOff>
    </xdr:from>
    <xdr:ext cx="404495" cy="259080"/>
    <xdr:sp macro="" textlink="">
      <xdr:nvSpPr>
        <xdr:cNvPr id="82" name="有形固定資産減価償却率該当値テキスト">
          <a:extLst>
            <a:ext uri="{FF2B5EF4-FFF2-40B4-BE49-F238E27FC236}">
              <a16:creationId xmlns:a16="http://schemas.microsoft.com/office/drawing/2014/main" id="{BA3695DF-6B52-4B69-92B5-99A65B25D22A}"/>
            </a:ext>
          </a:extLst>
        </xdr:cNvPr>
        <xdr:cNvSpPr txBox="1"/>
      </xdr:nvSpPr>
      <xdr:spPr>
        <a:xfrm>
          <a:off x="4813300" y="6076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167640</xdr:rowOff>
    </xdr:from>
    <xdr:to>
      <xdr:col>19</xdr:col>
      <xdr:colOff>187325</xdr:colOff>
      <xdr:row>31</xdr:row>
      <xdr:rowOff>97790</xdr:rowOff>
    </xdr:to>
    <xdr:sp macro="" textlink="">
      <xdr:nvSpPr>
        <xdr:cNvPr id="83" name="楕円 82">
          <a:extLst>
            <a:ext uri="{FF2B5EF4-FFF2-40B4-BE49-F238E27FC236}">
              <a16:creationId xmlns:a16="http://schemas.microsoft.com/office/drawing/2014/main" id="{F78B94C9-D0F0-428B-8C12-A29E5DC368D0}"/>
            </a:ext>
          </a:extLst>
        </xdr:cNvPr>
        <xdr:cNvSpPr/>
      </xdr:nvSpPr>
      <xdr:spPr>
        <a:xfrm>
          <a:off x="4000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46990</xdr:rowOff>
    </xdr:from>
    <xdr:to>
      <xdr:col>23</xdr:col>
      <xdr:colOff>85725</xdr:colOff>
      <xdr:row>31</xdr:row>
      <xdr:rowOff>63500</xdr:rowOff>
    </xdr:to>
    <xdr:cxnSp macro="">
      <xdr:nvCxnSpPr>
        <xdr:cNvPr id="84" name="直線コネクタ 83">
          <a:extLst>
            <a:ext uri="{FF2B5EF4-FFF2-40B4-BE49-F238E27FC236}">
              <a16:creationId xmlns:a16="http://schemas.microsoft.com/office/drawing/2014/main" id="{53D2595E-9F1B-4DC9-8590-41FAE7AC7AD0}"/>
            </a:ext>
          </a:extLst>
        </xdr:cNvPr>
        <xdr:cNvCxnSpPr/>
      </xdr:nvCxnSpPr>
      <xdr:spPr>
        <a:xfrm>
          <a:off x="4051300" y="6133465"/>
          <a:ext cx="711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138430</xdr:rowOff>
    </xdr:from>
    <xdr:to>
      <xdr:col>15</xdr:col>
      <xdr:colOff>187325</xdr:colOff>
      <xdr:row>31</xdr:row>
      <xdr:rowOff>68580</xdr:rowOff>
    </xdr:to>
    <xdr:sp macro="" textlink="">
      <xdr:nvSpPr>
        <xdr:cNvPr id="85" name="楕円 84">
          <a:extLst>
            <a:ext uri="{FF2B5EF4-FFF2-40B4-BE49-F238E27FC236}">
              <a16:creationId xmlns:a16="http://schemas.microsoft.com/office/drawing/2014/main" id="{07C1412F-3C91-4F32-94CE-ED19FA50216E}"/>
            </a:ext>
          </a:extLst>
        </xdr:cNvPr>
        <xdr:cNvSpPr/>
      </xdr:nvSpPr>
      <xdr:spPr>
        <a:xfrm>
          <a:off x="3238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17780</xdr:rowOff>
    </xdr:from>
    <xdr:to>
      <xdr:col>19</xdr:col>
      <xdr:colOff>136525</xdr:colOff>
      <xdr:row>31</xdr:row>
      <xdr:rowOff>46990</xdr:rowOff>
    </xdr:to>
    <xdr:cxnSp macro="">
      <xdr:nvCxnSpPr>
        <xdr:cNvPr id="86" name="直線コネクタ 85">
          <a:extLst>
            <a:ext uri="{FF2B5EF4-FFF2-40B4-BE49-F238E27FC236}">
              <a16:creationId xmlns:a16="http://schemas.microsoft.com/office/drawing/2014/main" id="{64F7EE0E-D1E4-4284-9089-ED8B35E1344B}"/>
            </a:ext>
          </a:extLst>
        </xdr:cNvPr>
        <xdr:cNvCxnSpPr/>
      </xdr:nvCxnSpPr>
      <xdr:spPr>
        <a:xfrm>
          <a:off x="3289300" y="610425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118745</xdr:rowOff>
    </xdr:from>
    <xdr:to>
      <xdr:col>11</xdr:col>
      <xdr:colOff>187325</xdr:colOff>
      <xdr:row>31</xdr:row>
      <xdr:rowOff>48895</xdr:rowOff>
    </xdr:to>
    <xdr:sp macro="" textlink="">
      <xdr:nvSpPr>
        <xdr:cNvPr id="87" name="楕円 86">
          <a:extLst>
            <a:ext uri="{FF2B5EF4-FFF2-40B4-BE49-F238E27FC236}">
              <a16:creationId xmlns:a16="http://schemas.microsoft.com/office/drawing/2014/main" id="{33DEC4D4-BFE7-44D7-928E-DA9B8C2738F9}"/>
            </a:ext>
          </a:extLst>
        </xdr:cNvPr>
        <xdr:cNvSpPr/>
      </xdr:nvSpPr>
      <xdr:spPr>
        <a:xfrm>
          <a:off x="247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169545</xdr:rowOff>
    </xdr:from>
    <xdr:to>
      <xdr:col>15</xdr:col>
      <xdr:colOff>136525</xdr:colOff>
      <xdr:row>31</xdr:row>
      <xdr:rowOff>17780</xdr:rowOff>
    </xdr:to>
    <xdr:cxnSp macro="">
      <xdr:nvCxnSpPr>
        <xdr:cNvPr id="88" name="直線コネクタ 87">
          <a:extLst>
            <a:ext uri="{FF2B5EF4-FFF2-40B4-BE49-F238E27FC236}">
              <a16:creationId xmlns:a16="http://schemas.microsoft.com/office/drawing/2014/main" id="{D8275BAC-4C97-410B-BA9C-D716E6527A2F}"/>
            </a:ext>
          </a:extLst>
        </xdr:cNvPr>
        <xdr:cNvCxnSpPr/>
      </xdr:nvCxnSpPr>
      <xdr:spPr>
        <a:xfrm>
          <a:off x="2527300" y="608457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100965</xdr:rowOff>
    </xdr:from>
    <xdr:to>
      <xdr:col>7</xdr:col>
      <xdr:colOff>187325</xdr:colOff>
      <xdr:row>31</xdr:row>
      <xdr:rowOff>31115</xdr:rowOff>
    </xdr:to>
    <xdr:sp macro="" textlink="">
      <xdr:nvSpPr>
        <xdr:cNvPr id="89" name="楕円 88">
          <a:extLst>
            <a:ext uri="{FF2B5EF4-FFF2-40B4-BE49-F238E27FC236}">
              <a16:creationId xmlns:a16="http://schemas.microsoft.com/office/drawing/2014/main" id="{114B0FEA-A217-47C8-B2BC-FE0F22381160}"/>
            </a:ext>
          </a:extLst>
        </xdr:cNvPr>
        <xdr:cNvSpPr/>
      </xdr:nvSpPr>
      <xdr:spPr>
        <a:xfrm>
          <a:off x="1714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151765</xdr:rowOff>
    </xdr:from>
    <xdr:to>
      <xdr:col>11</xdr:col>
      <xdr:colOff>136525</xdr:colOff>
      <xdr:row>30</xdr:row>
      <xdr:rowOff>169545</xdr:rowOff>
    </xdr:to>
    <xdr:cxnSp macro="">
      <xdr:nvCxnSpPr>
        <xdr:cNvPr id="90" name="直線コネクタ 89">
          <a:extLst>
            <a:ext uri="{FF2B5EF4-FFF2-40B4-BE49-F238E27FC236}">
              <a16:creationId xmlns:a16="http://schemas.microsoft.com/office/drawing/2014/main" id="{D45D6163-EDD5-4A73-8481-FF502F80E50A}"/>
            </a:ext>
          </a:extLst>
        </xdr:cNvPr>
        <xdr:cNvCxnSpPr/>
      </xdr:nvCxnSpPr>
      <xdr:spPr>
        <a:xfrm>
          <a:off x="1765300" y="606679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90805</xdr:rowOff>
    </xdr:from>
    <xdr:ext cx="404495" cy="258445"/>
    <xdr:sp macro="" textlink="">
      <xdr:nvSpPr>
        <xdr:cNvPr id="91" name="n_1aveValue有形固定資産減価償却率">
          <a:extLst>
            <a:ext uri="{FF2B5EF4-FFF2-40B4-BE49-F238E27FC236}">
              <a16:creationId xmlns:a16="http://schemas.microsoft.com/office/drawing/2014/main" id="{F182F9FD-F225-41B8-9D0D-6004503524D5}"/>
            </a:ext>
          </a:extLst>
        </xdr:cNvPr>
        <xdr:cNvSpPr txBox="1"/>
      </xdr:nvSpPr>
      <xdr:spPr>
        <a:xfrm>
          <a:off x="3836035" y="5834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58420</xdr:rowOff>
    </xdr:from>
    <xdr:ext cx="404495" cy="259080"/>
    <xdr:sp macro="" textlink="">
      <xdr:nvSpPr>
        <xdr:cNvPr id="92" name="n_2aveValue有形固定資産減価償却率">
          <a:extLst>
            <a:ext uri="{FF2B5EF4-FFF2-40B4-BE49-F238E27FC236}">
              <a16:creationId xmlns:a16="http://schemas.microsoft.com/office/drawing/2014/main" id="{82CD8B57-7A37-42BF-B10A-16111D87B290}"/>
            </a:ext>
          </a:extLst>
        </xdr:cNvPr>
        <xdr:cNvSpPr txBox="1"/>
      </xdr:nvSpPr>
      <xdr:spPr>
        <a:xfrm>
          <a:off x="3086735" y="5801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43815</xdr:rowOff>
    </xdr:from>
    <xdr:ext cx="404495" cy="258445"/>
    <xdr:sp macro="" textlink="">
      <xdr:nvSpPr>
        <xdr:cNvPr id="93" name="n_3aveValue有形固定資産減価償却率">
          <a:extLst>
            <a:ext uri="{FF2B5EF4-FFF2-40B4-BE49-F238E27FC236}">
              <a16:creationId xmlns:a16="http://schemas.microsoft.com/office/drawing/2014/main" id="{C5948B79-931B-4155-B386-E86409B75C16}"/>
            </a:ext>
          </a:extLst>
        </xdr:cNvPr>
        <xdr:cNvSpPr txBox="1"/>
      </xdr:nvSpPr>
      <xdr:spPr>
        <a:xfrm>
          <a:off x="2324735" y="5787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31115</xdr:rowOff>
    </xdr:from>
    <xdr:ext cx="404495" cy="258445"/>
    <xdr:sp macro="" textlink="">
      <xdr:nvSpPr>
        <xdr:cNvPr id="94" name="n_4aveValue有形固定資産減価償却率">
          <a:extLst>
            <a:ext uri="{FF2B5EF4-FFF2-40B4-BE49-F238E27FC236}">
              <a16:creationId xmlns:a16="http://schemas.microsoft.com/office/drawing/2014/main" id="{82815C46-C172-4D7F-954F-988EE4D56B64}"/>
            </a:ext>
          </a:extLst>
        </xdr:cNvPr>
        <xdr:cNvSpPr txBox="1"/>
      </xdr:nvSpPr>
      <xdr:spPr>
        <a:xfrm>
          <a:off x="1562735" y="577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88900</xdr:rowOff>
    </xdr:from>
    <xdr:ext cx="404495" cy="258445"/>
    <xdr:sp macro="" textlink="">
      <xdr:nvSpPr>
        <xdr:cNvPr id="95" name="n_1mainValue有形固定資産減価償却率">
          <a:extLst>
            <a:ext uri="{FF2B5EF4-FFF2-40B4-BE49-F238E27FC236}">
              <a16:creationId xmlns:a16="http://schemas.microsoft.com/office/drawing/2014/main" id="{B9476CE1-9BD0-4D27-B7A5-FF497B28E8BC}"/>
            </a:ext>
          </a:extLst>
        </xdr:cNvPr>
        <xdr:cNvSpPr txBox="1"/>
      </xdr:nvSpPr>
      <xdr:spPr>
        <a:xfrm>
          <a:off x="3836035" y="6175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59690</xdr:rowOff>
    </xdr:from>
    <xdr:ext cx="404495" cy="259080"/>
    <xdr:sp macro="" textlink="">
      <xdr:nvSpPr>
        <xdr:cNvPr id="96" name="n_2mainValue有形固定資産減価償却率">
          <a:extLst>
            <a:ext uri="{FF2B5EF4-FFF2-40B4-BE49-F238E27FC236}">
              <a16:creationId xmlns:a16="http://schemas.microsoft.com/office/drawing/2014/main" id="{2D39C4B8-4336-49E8-9D4D-A023DCEF5B16}"/>
            </a:ext>
          </a:extLst>
        </xdr:cNvPr>
        <xdr:cNvSpPr txBox="1"/>
      </xdr:nvSpPr>
      <xdr:spPr>
        <a:xfrm>
          <a:off x="3086735" y="614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40640</xdr:rowOff>
    </xdr:from>
    <xdr:ext cx="404495" cy="258445"/>
    <xdr:sp macro="" textlink="">
      <xdr:nvSpPr>
        <xdr:cNvPr id="97" name="n_3mainValue有形固定資産減価償却率">
          <a:extLst>
            <a:ext uri="{FF2B5EF4-FFF2-40B4-BE49-F238E27FC236}">
              <a16:creationId xmlns:a16="http://schemas.microsoft.com/office/drawing/2014/main" id="{FDB7DB3C-EF47-4A6D-861F-D553A42D160F}"/>
            </a:ext>
          </a:extLst>
        </xdr:cNvPr>
        <xdr:cNvSpPr txBox="1"/>
      </xdr:nvSpPr>
      <xdr:spPr>
        <a:xfrm>
          <a:off x="2324735" y="6127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22225</xdr:rowOff>
    </xdr:from>
    <xdr:ext cx="404495" cy="258445"/>
    <xdr:sp macro="" textlink="">
      <xdr:nvSpPr>
        <xdr:cNvPr id="98" name="n_4mainValue有形固定資産減価償却率">
          <a:extLst>
            <a:ext uri="{FF2B5EF4-FFF2-40B4-BE49-F238E27FC236}">
              <a16:creationId xmlns:a16="http://schemas.microsoft.com/office/drawing/2014/main" id="{9C7C1D35-653D-4FFF-8169-2B1A32E7D512}"/>
            </a:ext>
          </a:extLst>
        </xdr:cNvPr>
        <xdr:cNvSpPr txBox="1"/>
      </xdr:nvSpPr>
      <xdr:spPr>
        <a:xfrm>
          <a:off x="1562735" y="6108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3E224269-F521-44C2-BF27-6EEAAADDF7F9}"/>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8B06D536-E29D-4594-AB40-CB0A5F867E7C}"/>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C4682923-00BA-4812-A5A7-68224395F1BB}"/>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ABE9752-2C86-47F6-B17A-C39DD15A879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97F0934-7689-443E-8196-A2372B6B518F}"/>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8D27CF9-1C84-4A97-91E0-A868CA1EBF6D}"/>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86118C8-DDA3-4956-B841-9730B0F9B1DB}"/>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B4FFB62-9BCC-416F-80F5-34A952439728}"/>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4611662-E07D-4080-AC3F-6602F73705FD}"/>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EE65CDE-C817-4EA4-A40F-7E587B11B931}"/>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A064D9C-5C2D-485B-AE39-8AE8BE7E40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4EDFE0C-0BB9-476A-AD37-429F0417E299}"/>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E05E31-14C4-4A03-8D38-EAD33EE5904A}"/>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債務償還比率は類似団体平均を上回っているが、地方債の新規発行抑制により地方債現在高は減少し、債務償還比率は改善している。引き続き公債費の適正化に取り組んでいく必要がある。</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BC27A09A-D120-426D-AD20-E1091920CF1B}"/>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894C1C6-C72E-4C74-B354-771BC0FB0E2F}"/>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4" name="テキスト ボックス 113">
          <a:extLst>
            <a:ext uri="{FF2B5EF4-FFF2-40B4-BE49-F238E27FC236}">
              <a16:creationId xmlns:a16="http://schemas.microsoft.com/office/drawing/2014/main" id="{96F61C59-8791-4D64-BB04-98B85E8799B9}"/>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471A0658-E30E-44A4-9E81-F238DFA78B2A}"/>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ACF2984A-F5E4-4292-B6C5-D39C6479DCE9}"/>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172A78B0-55E7-450E-A0D1-3F5BB309E52D}"/>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18" name="テキスト ボックス 117">
          <a:extLst>
            <a:ext uri="{FF2B5EF4-FFF2-40B4-BE49-F238E27FC236}">
              <a16:creationId xmlns:a16="http://schemas.microsoft.com/office/drawing/2014/main" id="{B57EBBF0-591E-4A3C-A33A-A50DE11C14E3}"/>
            </a:ext>
          </a:extLst>
        </xdr:cNvPr>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C905854-8F30-4A24-89C7-477D2887371D}"/>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0" name="テキスト ボックス 119">
          <a:extLst>
            <a:ext uri="{FF2B5EF4-FFF2-40B4-BE49-F238E27FC236}">
              <a16:creationId xmlns:a16="http://schemas.microsoft.com/office/drawing/2014/main" id="{85A98CCC-E63A-4492-8422-E7216969B53D}"/>
            </a:ext>
          </a:extLst>
        </xdr:cNvPr>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BCAF0366-E8A6-4BCE-A3DF-E76A54617FB6}"/>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2" name="テキスト ボックス 121">
          <a:extLst>
            <a:ext uri="{FF2B5EF4-FFF2-40B4-BE49-F238E27FC236}">
              <a16:creationId xmlns:a16="http://schemas.microsoft.com/office/drawing/2014/main" id="{59D15B4A-7B20-424B-A409-CDE5BDF32FDF}"/>
            </a:ext>
          </a:extLst>
        </xdr:cNvPr>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FC855A24-C412-4927-8C7A-E179DE7E9EC1}"/>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528BF96A-E6EA-4EB5-8EEE-C953DCD4CF82}"/>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3B8DEF-9744-4F1B-A74F-FC097CBA924E}"/>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6B771AF-83A2-40F5-B98C-EAD4BFF2AC2D}"/>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123825</xdr:rowOff>
    </xdr:to>
    <xdr:cxnSp macro="">
      <xdr:nvCxnSpPr>
        <xdr:cNvPr id="127" name="直線コネクタ 126">
          <a:extLst>
            <a:ext uri="{FF2B5EF4-FFF2-40B4-BE49-F238E27FC236}">
              <a16:creationId xmlns:a16="http://schemas.microsoft.com/office/drawing/2014/main" id="{46E0D690-9988-42B4-B227-792FE45C0F99}"/>
            </a:ext>
          </a:extLst>
        </xdr:cNvPr>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127635</xdr:rowOff>
    </xdr:from>
    <xdr:ext cx="560070" cy="259080"/>
    <xdr:sp macro="" textlink="">
      <xdr:nvSpPr>
        <xdr:cNvPr id="128" name="債務償還比率最小値テキスト">
          <a:extLst>
            <a:ext uri="{FF2B5EF4-FFF2-40B4-BE49-F238E27FC236}">
              <a16:creationId xmlns:a16="http://schemas.microsoft.com/office/drawing/2014/main" id="{C30E730D-1752-412A-8DE0-D5D76CC55978}"/>
            </a:ext>
          </a:extLst>
        </xdr:cNvPr>
        <xdr:cNvSpPr txBox="1"/>
      </xdr:nvSpPr>
      <xdr:spPr>
        <a:xfrm>
          <a:off x="14846300" y="672846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123825</xdr:rowOff>
    </xdr:from>
    <xdr:to>
      <xdr:col>76</xdr:col>
      <xdr:colOff>111125</xdr:colOff>
      <xdr:row>34</xdr:row>
      <xdr:rowOff>123825</xdr:rowOff>
    </xdr:to>
    <xdr:cxnSp macro="">
      <xdr:nvCxnSpPr>
        <xdr:cNvPr id="129" name="直線コネクタ 128">
          <a:extLst>
            <a:ext uri="{FF2B5EF4-FFF2-40B4-BE49-F238E27FC236}">
              <a16:creationId xmlns:a16="http://schemas.microsoft.com/office/drawing/2014/main" id="{E73B4A12-8EE9-428D-8564-5B11E2880FD2}"/>
            </a:ext>
          </a:extLst>
        </xdr:cNvPr>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0" name="債務償還比率最大値テキスト">
          <a:extLst>
            <a:ext uri="{FF2B5EF4-FFF2-40B4-BE49-F238E27FC236}">
              <a16:creationId xmlns:a16="http://schemas.microsoft.com/office/drawing/2014/main" id="{B0FD2A86-2482-42C8-A5AB-5DCE66E2FC35}"/>
            </a:ext>
          </a:extLst>
        </xdr:cNvPr>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9D299D6E-7FC0-4D28-AA08-66C8A32F8B2E}"/>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26035</xdr:rowOff>
    </xdr:from>
    <xdr:ext cx="469265" cy="259080"/>
    <xdr:sp macro="" textlink="">
      <xdr:nvSpPr>
        <xdr:cNvPr id="132" name="債務償還比率平均値テキスト">
          <a:extLst>
            <a:ext uri="{FF2B5EF4-FFF2-40B4-BE49-F238E27FC236}">
              <a16:creationId xmlns:a16="http://schemas.microsoft.com/office/drawing/2014/main" id="{19D0C0BE-E9CC-4115-84FC-86205BF5E7C6}"/>
            </a:ext>
          </a:extLst>
        </xdr:cNvPr>
        <xdr:cNvSpPr txBox="1"/>
      </xdr:nvSpPr>
      <xdr:spPr>
        <a:xfrm>
          <a:off x="14846300" y="5769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3175</xdr:rowOff>
    </xdr:from>
    <xdr:to>
      <xdr:col>76</xdr:col>
      <xdr:colOff>73025</xdr:colOff>
      <xdr:row>30</xdr:row>
      <xdr:rowOff>104775</xdr:rowOff>
    </xdr:to>
    <xdr:sp macro="" textlink="">
      <xdr:nvSpPr>
        <xdr:cNvPr id="133" name="フローチャート: 判断 132">
          <a:extLst>
            <a:ext uri="{FF2B5EF4-FFF2-40B4-BE49-F238E27FC236}">
              <a16:creationId xmlns:a16="http://schemas.microsoft.com/office/drawing/2014/main" id="{C199D606-E1C5-49F6-BFC3-035EBC7BE96B}"/>
            </a:ext>
          </a:extLst>
        </xdr:cNvPr>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12065</xdr:rowOff>
    </xdr:from>
    <xdr:to>
      <xdr:col>72</xdr:col>
      <xdr:colOff>123825</xdr:colOff>
      <xdr:row>30</xdr:row>
      <xdr:rowOff>113665</xdr:rowOff>
    </xdr:to>
    <xdr:sp macro="" textlink="">
      <xdr:nvSpPr>
        <xdr:cNvPr id="134" name="フローチャート: 判断 133">
          <a:extLst>
            <a:ext uri="{FF2B5EF4-FFF2-40B4-BE49-F238E27FC236}">
              <a16:creationId xmlns:a16="http://schemas.microsoft.com/office/drawing/2014/main" id="{8B319B24-C2EF-424C-9E54-E309595A598F}"/>
            </a:ext>
          </a:extLst>
        </xdr:cNvPr>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146685</xdr:rowOff>
    </xdr:from>
    <xdr:to>
      <xdr:col>68</xdr:col>
      <xdr:colOff>123825</xdr:colOff>
      <xdr:row>30</xdr:row>
      <xdr:rowOff>76835</xdr:rowOff>
    </xdr:to>
    <xdr:sp macro="" textlink="">
      <xdr:nvSpPr>
        <xdr:cNvPr id="135" name="フローチャート: 判断 134">
          <a:extLst>
            <a:ext uri="{FF2B5EF4-FFF2-40B4-BE49-F238E27FC236}">
              <a16:creationId xmlns:a16="http://schemas.microsoft.com/office/drawing/2014/main" id="{316B9E99-E133-4EBD-840A-08547782F515}"/>
            </a:ext>
          </a:extLst>
        </xdr:cNvPr>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147955</xdr:rowOff>
    </xdr:from>
    <xdr:to>
      <xdr:col>64</xdr:col>
      <xdr:colOff>123825</xdr:colOff>
      <xdr:row>31</xdr:row>
      <xdr:rowOff>78105</xdr:rowOff>
    </xdr:to>
    <xdr:sp macro="" textlink="">
      <xdr:nvSpPr>
        <xdr:cNvPr id="136" name="フローチャート: 判断 135">
          <a:extLst>
            <a:ext uri="{FF2B5EF4-FFF2-40B4-BE49-F238E27FC236}">
              <a16:creationId xmlns:a16="http://schemas.microsoft.com/office/drawing/2014/main" id="{E5ABF7A8-6EFF-495C-B9B7-878538E31E65}"/>
            </a:ext>
          </a:extLst>
        </xdr:cNvPr>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34290</xdr:rowOff>
    </xdr:from>
    <xdr:to>
      <xdr:col>60</xdr:col>
      <xdr:colOff>123825</xdr:colOff>
      <xdr:row>31</xdr:row>
      <xdr:rowOff>135890</xdr:rowOff>
    </xdr:to>
    <xdr:sp macro="" textlink="">
      <xdr:nvSpPr>
        <xdr:cNvPr id="137" name="フローチャート: 判断 136">
          <a:extLst>
            <a:ext uri="{FF2B5EF4-FFF2-40B4-BE49-F238E27FC236}">
              <a16:creationId xmlns:a16="http://schemas.microsoft.com/office/drawing/2014/main" id="{78F72680-AE02-4DE0-A207-A59DEB72F524}"/>
            </a:ext>
          </a:extLst>
        </xdr:cNvPr>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8" name="テキスト ボックス 137">
          <a:extLst>
            <a:ext uri="{FF2B5EF4-FFF2-40B4-BE49-F238E27FC236}">
              <a16:creationId xmlns:a16="http://schemas.microsoft.com/office/drawing/2014/main" id="{3C2A9452-B0CB-4253-9873-6B055E15159C}"/>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9" name="テキスト ボックス 138">
          <a:extLst>
            <a:ext uri="{FF2B5EF4-FFF2-40B4-BE49-F238E27FC236}">
              <a16:creationId xmlns:a16="http://schemas.microsoft.com/office/drawing/2014/main" id="{B87A88A6-A4BA-489F-86B5-35F94B9FC9B3}"/>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0" name="テキスト ボックス 139">
          <a:extLst>
            <a:ext uri="{FF2B5EF4-FFF2-40B4-BE49-F238E27FC236}">
              <a16:creationId xmlns:a16="http://schemas.microsoft.com/office/drawing/2014/main" id="{1A61EA47-D082-406B-B6E4-B6CA39951B6C}"/>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1" name="テキスト ボックス 140">
          <a:extLst>
            <a:ext uri="{FF2B5EF4-FFF2-40B4-BE49-F238E27FC236}">
              <a16:creationId xmlns:a16="http://schemas.microsoft.com/office/drawing/2014/main" id="{6FBB28AA-3D85-4A1B-84D3-A811812D2649}"/>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2" name="テキスト ボックス 141">
          <a:extLst>
            <a:ext uri="{FF2B5EF4-FFF2-40B4-BE49-F238E27FC236}">
              <a16:creationId xmlns:a16="http://schemas.microsoft.com/office/drawing/2014/main" id="{6F22DCD4-6A26-4F22-B7C6-6AB2BDF72112}"/>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138430</xdr:rowOff>
    </xdr:from>
    <xdr:to>
      <xdr:col>76</xdr:col>
      <xdr:colOff>73025</xdr:colOff>
      <xdr:row>31</xdr:row>
      <xdr:rowOff>68580</xdr:rowOff>
    </xdr:to>
    <xdr:sp macro="" textlink="">
      <xdr:nvSpPr>
        <xdr:cNvPr id="143" name="楕円 142">
          <a:extLst>
            <a:ext uri="{FF2B5EF4-FFF2-40B4-BE49-F238E27FC236}">
              <a16:creationId xmlns:a16="http://schemas.microsoft.com/office/drawing/2014/main" id="{7E72D71B-709F-4369-B0C9-7B028269549F}"/>
            </a:ext>
          </a:extLst>
        </xdr:cNvPr>
        <xdr:cNvSpPr/>
      </xdr:nvSpPr>
      <xdr:spPr>
        <a:xfrm>
          <a:off x="147447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116840</xdr:rowOff>
    </xdr:from>
    <xdr:ext cx="469265" cy="259080"/>
    <xdr:sp macro="" textlink="">
      <xdr:nvSpPr>
        <xdr:cNvPr id="144" name="債務償還比率該当値テキスト">
          <a:extLst>
            <a:ext uri="{FF2B5EF4-FFF2-40B4-BE49-F238E27FC236}">
              <a16:creationId xmlns:a16="http://schemas.microsoft.com/office/drawing/2014/main" id="{D15A5AB7-F2D8-4854-9850-9D36A50E8267}"/>
            </a:ext>
          </a:extLst>
        </xdr:cNvPr>
        <xdr:cNvSpPr txBox="1"/>
      </xdr:nvSpPr>
      <xdr:spPr>
        <a:xfrm>
          <a:off x="14846300" y="6031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86995</xdr:rowOff>
    </xdr:from>
    <xdr:to>
      <xdr:col>72</xdr:col>
      <xdr:colOff>123825</xdr:colOff>
      <xdr:row>31</xdr:row>
      <xdr:rowOff>17780</xdr:rowOff>
    </xdr:to>
    <xdr:sp macro="" textlink="">
      <xdr:nvSpPr>
        <xdr:cNvPr id="145" name="楕円 144">
          <a:extLst>
            <a:ext uri="{FF2B5EF4-FFF2-40B4-BE49-F238E27FC236}">
              <a16:creationId xmlns:a16="http://schemas.microsoft.com/office/drawing/2014/main" id="{9DB0D1DC-A439-41E7-8DBB-E15E4C1C530E}"/>
            </a:ext>
          </a:extLst>
        </xdr:cNvPr>
        <xdr:cNvSpPr/>
      </xdr:nvSpPr>
      <xdr:spPr>
        <a:xfrm>
          <a:off x="14033500" y="6002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137795</xdr:rowOff>
    </xdr:from>
    <xdr:to>
      <xdr:col>76</xdr:col>
      <xdr:colOff>22225</xdr:colOff>
      <xdr:row>31</xdr:row>
      <xdr:rowOff>17780</xdr:rowOff>
    </xdr:to>
    <xdr:cxnSp macro="">
      <xdr:nvCxnSpPr>
        <xdr:cNvPr id="146" name="直線コネクタ 145">
          <a:extLst>
            <a:ext uri="{FF2B5EF4-FFF2-40B4-BE49-F238E27FC236}">
              <a16:creationId xmlns:a16="http://schemas.microsoft.com/office/drawing/2014/main" id="{50F056EB-E7B4-4BC4-82F9-9E6BD9BA2541}"/>
            </a:ext>
          </a:extLst>
        </xdr:cNvPr>
        <xdr:cNvCxnSpPr/>
      </xdr:nvCxnSpPr>
      <xdr:spPr>
        <a:xfrm>
          <a:off x="14084300" y="6052820"/>
          <a:ext cx="711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40640</xdr:rowOff>
    </xdr:from>
    <xdr:to>
      <xdr:col>68</xdr:col>
      <xdr:colOff>123825</xdr:colOff>
      <xdr:row>30</xdr:row>
      <xdr:rowOff>142240</xdr:rowOff>
    </xdr:to>
    <xdr:sp macro="" textlink="">
      <xdr:nvSpPr>
        <xdr:cNvPr id="147" name="楕円 146">
          <a:extLst>
            <a:ext uri="{FF2B5EF4-FFF2-40B4-BE49-F238E27FC236}">
              <a16:creationId xmlns:a16="http://schemas.microsoft.com/office/drawing/2014/main" id="{5F22D219-D318-4633-8111-43FE532055FD}"/>
            </a:ext>
          </a:extLst>
        </xdr:cNvPr>
        <xdr:cNvSpPr/>
      </xdr:nvSpPr>
      <xdr:spPr>
        <a:xfrm>
          <a:off x="13271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91440</xdr:rowOff>
    </xdr:from>
    <xdr:to>
      <xdr:col>72</xdr:col>
      <xdr:colOff>73025</xdr:colOff>
      <xdr:row>30</xdr:row>
      <xdr:rowOff>137795</xdr:rowOff>
    </xdr:to>
    <xdr:cxnSp macro="">
      <xdr:nvCxnSpPr>
        <xdr:cNvPr id="148" name="直線コネクタ 147">
          <a:extLst>
            <a:ext uri="{FF2B5EF4-FFF2-40B4-BE49-F238E27FC236}">
              <a16:creationId xmlns:a16="http://schemas.microsoft.com/office/drawing/2014/main" id="{C98DCD04-8751-4CF2-9DB6-65FF05E2967C}"/>
            </a:ext>
          </a:extLst>
        </xdr:cNvPr>
        <xdr:cNvCxnSpPr/>
      </xdr:nvCxnSpPr>
      <xdr:spPr>
        <a:xfrm>
          <a:off x="13322300" y="600646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55245</xdr:rowOff>
    </xdr:from>
    <xdr:to>
      <xdr:col>64</xdr:col>
      <xdr:colOff>123825</xdr:colOff>
      <xdr:row>31</xdr:row>
      <xdr:rowOff>156845</xdr:rowOff>
    </xdr:to>
    <xdr:sp macro="" textlink="">
      <xdr:nvSpPr>
        <xdr:cNvPr id="149" name="楕円 148">
          <a:extLst>
            <a:ext uri="{FF2B5EF4-FFF2-40B4-BE49-F238E27FC236}">
              <a16:creationId xmlns:a16="http://schemas.microsoft.com/office/drawing/2014/main" id="{F48CBE35-6073-4FA8-B4EC-A1C4E146F675}"/>
            </a:ext>
          </a:extLst>
        </xdr:cNvPr>
        <xdr:cNvSpPr/>
      </xdr:nvSpPr>
      <xdr:spPr>
        <a:xfrm>
          <a:off x="12509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91440</xdr:rowOff>
    </xdr:from>
    <xdr:to>
      <xdr:col>68</xdr:col>
      <xdr:colOff>73025</xdr:colOff>
      <xdr:row>31</xdr:row>
      <xdr:rowOff>106045</xdr:rowOff>
    </xdr:to>
    <xdr:cxnSp macro="">
      <xdr:nvCxnSpPr>
        <xdr:cNvPr id="150" name="直線コネクタ 149">
          <a:extLst>
            <a:ext uri="{FF2B5EF4-FFF2-40B4-BE49-F238E27FC236}">
              <a16:creationId xmlns:a16="http://schemas.microsoft.com/office/drawing/2014/main" id="{8C9EE8B4-FA29-4068-ABDD-78181D83CBCE}"/>
            </a:ext>
          </a:extLst>
        </xdr:cNvPr>
        <xdr:cNvCxnSpPr/>
      </xdr:nvCxnSpPr>
      <xdr:spPr>
        <a:xfrm flipV="1">
          <a:off x="12560300" y="6006465"/>
          <a:ext cx="762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69215</xdr:rowOff>
    </xdr:from>
    <xdr:to>
      <xdr:col>60</xdr:col>
      <xdr:colOff>123825</xdr:colOff>
      <xdr:row>31</xdr:row>
      <xdr:rowOff>170815</xdr:rowOff>
    </xdr:to>
    <xdr:sp macro="" textlink="">
      <xdr:nvSpPr>
        <xdr:cNvPr id="151" name="楕円 150">
          <a:extLst>
            <a:ext uri="{FF2B5EF4-FFF2-40B4-BE49-F238E27FC236}">
              <a16:creationId xmlns:a16="http://schemas.microsoft.com/office/drawing/2014/main" id="{4AE9AABA-6C21-4F0F-8362-8ED2FB517D52}"/>
            </a:ext>
          </a:extLst>
        </xdr:cNvPr>
        <xdr:cNvSpPr/>
      </xdr:nvSpPr>
      <xdr:spPr>
        <a:xfrm>
          <a:off x="1174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106045</xdr:rowOff>
    </xdr:from>
    <xdr:to>
      <xdr:col>64</xdr:col>
      <xdr:colOff>73025</xdr:colOff>
      <xdr:row>31</xdr:row>
      <xdr:rowOff>120650</xdr:rowOff>
    </xdr:to>
    <xdr:cxnSp macro="">
      <xdr:nvCxnSpPr>
        <xdr:cNvPr id="152" name="直線コネクタ 151">
          <a:extLst>
            <a:ext uri="{FF2B5EF4-FFF2-40B4-BE49-F238E27FC236}">
              <a16:creationId xmlns:a16="http://schemas.microsoft.com/office/drawing/2014/main" id="{13683AF3-0975-4C07-B160-8E8F3D3E678E}"/>
            </a:ext>
          </a:extLst>
        </xdr:cNvPr>
        <xdr:cNvCxnSpPr/>
      </xdr:nvCxnSpPr>
      <xdr:spPr>
        <a:xfrm flipV="1">
          <a:off x="11798300" y="619252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130175</xdr:rowOff>
    </xdr:from>
    <xdr:ext cx="469265" cy="259080"/>
    <xdr:sp macro="" textlink="">
      <xdr:nvSpPr>
        <xdr:cNvPr id="153" name="n_1aveValue債務償還比率">
          <a:extLst>
            <a:ext uri="{FF2B5EF4-FFF2-40B4-BE49-F238E27FC236}">
              <a16:creationId xmlns:a16="http://schemas.microsoft.com/office/drawing/2014/main" id="{DD96FD9E-CF66-40F6-8354-62A67A73CB8C}"/>
            </a:ext>
          </a:extLst>
        </xdr:cNvPr>
        <xdr:cNvSpPr txBox="1"/>
      </xdr:nvSpPr>
      <xdr:spPr>
        <a:xfrm>
          <a:off x="13836650" y="570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93345</xdr:rowOff>
    </xdr:from>
    <xdr:ext cx="469265" cy="259080"/>
    <xdr:sp macro="" textlink="">
      <xdr:nvSpPr>
        <xdr:cNvPr id="154" name="n_2aveValue債務償還比率">
          <a:extLst>
            <a:ext uri="{FF2B5EF4-FFF2-40B4-BE49-F238E27FC236}">
              <a16:creationId xmlns:a16="http://schemas.microsoft.com/office/drawing/2014/main" id="{B871441A-37EE-41E3-A841-5003A6FC31FA}"/>
            </a:ext>
          </a:extLst>
        </xdr:cNvPr>
        <xdr:cNvSpPr txBox="1"/>
      </xdr:nvSpPr>
      <xdr:spPr>
        <a:xfrm>
          <a:off x="13087350" y="5665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94615</xdr:rowOff>
    </xdr:from>
    <xdr:ext cx="469265" cy="259080"/>
    <xdr:sp macro="" textlink="">
      <xdr:nvSpPr>
        <xdr:cNvPr id="155" name="n_3aveValue債務償還比率">
          <a:extLst>
            <a:ext uri="{FF2B5EF4-FFF2-40B4-BE49-F238E27FC236}">
              <a16:creationId xmlns:a16="http://schemas.microsoft.com/office/drawing/2014/main" id="{9B194B51-5974-432E-937A-C3CAF99DB74C}"/>
            </a:ext>
          </a:extLst>
        </xdr:cNvPr>
        <xdr:cNvSpPr txBox="1"/>
      </xdr:nvSpPr>
      <xdr:spPr>
        <a:xfrm>
          <a:off x="12325350" y="583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152400</xdr:rowOff>
    </xdr:from>
    <xdr:ext cx="469265" cy="259080"/>
    <xdr:sp macro="" textlink="">
      <xdr:nvSpPr>
        <xdr:cNvPr id="156" name="n_4aveValue債務償還比率">
          <a:extLst>
            <a:ext uri="{FF2B5EF4-FFF2-40B4-BE49-F238E27FC236}">
              <a16:creationId xmlns:a16="http://schemas.microsoft.com/office/drawing/2014/main" id="{21A53308-BD10-4834-80A3-04A033BDB613}"/>
            </a:ext>
          </a:extLst>
        </xdr:cNvPr>
        <xdr:cNvSpPr txBox="1"/>
      </xdr:nvSpPr>
      <xdr:spPr>
        <a:xfrm>
          <a:off x="11563350" y="5895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8255</xdr:rowOff>
    </xdr:from>
    <xdr:ext cx="469265" cy="258445"/>
    <xdr:sp macro="" textlink="">
      <xdr:nvSpPr>
        <xdr:cNvPr id="157" name="n_1mainValue債務償還比率">
          <a:extLst>
            <a:ext uri="{FF2B5EF4-FFF2-40B4-BE49-F238E27FC236}">
              <a16:creationId xmlns:a16="http://schemas.microsoft.com/office/drawing/2014/main" id="{AAB5C9D8-94AD-479F-A90E-70166887C15D}"/>
            </a:ext>
          </a:extLst>
        </xdr:cNvPr>
        <xdr:cNvSpPr txBox="1"/>
      </xdr:nvSpPr>
      <xdr:spPr>
        <a:xfrm>
          <a:off x="13836650" y="6094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133350</xdr:rowOff>
    </xdr:from>
    <xdr:ext cx="469265" cy="258445"/>
    <xdr:sp macro="" textlink="">
      <xdr:nvSpPr>
        <xdr:cNvPr id="158" name="n_2mainValue債務償還比率">
          <a:extLst>
            <a:ext uri="{FF2B5EF4-FFF2-40B4-BE49-F238E27FC236}">
              <a16:creationId xmlns:a16="http://schemas.microsoft.com/office/drawing/2014/main" id="{D476A7F6-6EE8-430A-829D-0605C3136A61}"/>
            </a:ext>
          </a:extLst>
        </xdr:cNvPr>
        <xdr:cNvSpPr txBox="1"/>
      </xdr:nvSpPr>
      <xdr:spPr>
        <a:xfrm>
          <a:off x="13087350" y="6048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147955</xdr:rowOff>
    </xdr:from>
    <xdr:ext cx="469265" cy="258445"/>
    <xdr:sp macro="" textlink="">
      <xdr:nvSpPr>
        <xdr:cNvPr id="159" name="n_3mainValue債務償還比率">
          <a:extLst>
            <a:ext uri="{FF2B5EF4-FFF2-40B4-BE49-F238E27FC236}">
              <a16:creationId xmlns:a16="http://schemas.microsoft.com/office/drawing/2014/main" id="{1A16146B-A582-4FE8-B727-0C0D18D9F3F8}"/>
            </a:ext>
          </a:extLst>
        </xdr:cNvPr>
        <xdr:cNvSpPr txBox="1"/>
      </xdr:nvSpPr>
      <xdr:spPr>
        <a:xfrm>
          <a:off x="12325350" y="6234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161925</xdr:rowOff>
    </xdr:from>
    <xdr:ext cx="469265" cy="259080"/>
    <xdr:sp macro="" textlink="">
      <xdr:nvSpPr>
        <xdr:cNvPr id="160" name="n_4mainValue債務償還比率">
          <a:extLst>
            <a:ext uri="{FF2B5EF4-FFF2-40B4-BE49-F238E27FC236}">
              <a16:creationId xmlns:a16="http://schemas.microsoft.com/office/drawing/2014/main" id="{42719EF0-0838-46D7-8D3D-78683C6DC485}"/>
            </a:ext>
          </a:extLst>
        </xdr:cNvPr>
        <xdr:cNvSpPr txBox="1"/>
      </xdr:nvSpPr>
      <xdr:spPr>
        <a:xfrm>
          <a:off x="11563350" y="6248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11EEC2D-D581-4DF0-9E57-B19EA5A2B7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D793A7DA-855D-405B-88D2-4BB3CC9EBFBC}"/>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3" name="テキスト ボックス 162">
          <a:extLst>
            <a:ext uri="{FF2B5EF4-FFF2-40B4-BE49-F238E27FC236}">
              <a16:creationId xmlns:a16="http://schemas.microsoft.com/office/drawing/2014/main" id="{11F5881F-A49E-4E27-BE80-ADCBC0593F72}"/>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4" name="テキスト ボックス 163">
          <a:extLst>
            <a:ext uri="{FF2B5EF4-FFF2-40B4-BE49-F238E27FC236}">
              <a16:creationId xmlns:a16="http://schemas.microsoft.com/office/drawing/2014/main" id="{E83D6CDD-E589-4609-9C74-E1FB10F13AFA}"/>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5" name="テキスト ボックス 164">
          <a:extLst>
            <a:ext uri="{FF2B5EF4-FFF2-40B4-BE49-F238E27FC236}">
              <a16:creationId xmlns:a16="http://schemas.microsoft.com/office/drawing/2014/main" id="{89F77757-94B2-4BA1-A9B0-8B8842F88254}"/>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6" name="テキスト ボックス 165">
          <a:extLst>
            <a:ext uri="{FF2B5EF4-FFF2-40B4-BE49-F238E27FC236}">
              <a16:creationId xmlns:a16="http://schemas.microsoft.com/office/drawing/2014/main" id="{716D8BA7-EF6F-4540-8EA6-A5C94250B351}"/>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A801BA-8345-4628-96A1-56A1D170AB6C}"/>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44E25F-7F6D-4A5B-9070-642802652F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D5FC85-8698-4093-87C5-DB0754F8AC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2F8718-D774-4253-851B-C58E10FD11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19094C-22AC-41B0-9B4A-DF5310BD4E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361762-171D-4D5D-8CAE-14100E11B5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C025DC-7D75-460F-A61C-277098004B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044D39-072A-4D29-A6DD-8E7B81B69C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3020D5-C13B-47D1-8765-08380172C36A}"/>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9F2D50-7F04-407B-9055-BB1A3AD4A8E2}"/>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C7DA4-5B11-4B6F-B18F-92ABCA9FCA3B}"/>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A29475-C8CD-4C08-B5C0-2C1313ABBC07}"/>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1703D0-EAED-49D1-9F9D-28FBAD4B6315}"/>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92B823-E308-4E0B-922B-6EB3A69A770A}"/>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4838F-6AD2-43ED-804F-3F964A393DB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7FB981-983E-471D-936A-383AD2897B7F}"/>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D0F9B5-5F40-46DF-B996-5033077F15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8E0DDF-6974-42FC-B492-3A85A2271E79}"/>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9ABDA6-00A2-4AD4-929F-8EF9B4536DFD}"/>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5E4978-BCAF-42F9-9A32-4D0E884D9E0E}"/>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6B7D50-4C0A-4D1F-816B-94CBB4E53BCC}"/>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D75DB4-D340-4AAB-8245-D146FAC60C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68C980-1790-4ADC-AD5B-804BB51EB1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1D14F0-3604-4174-8455-BC4A6B608BFD}"/>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F59D71-5D54-4534-9A93-04A5528D4B0D}"/>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8B6041-5EC8-44B7-956D-85711F32D3B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D2BC40-E16C-49BC-A529-0720C29D4873}"/>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C8AB892-C29E-4832-B75D-FD23AB45D057}"/>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EFA458EA-3A70-4E04-8D1E-79C8E2799EF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B33DC43-5FDA-48D1-B9AB-63DEBB5B8802}"/>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48A8CAC-1662-4EE4-BBBE-ACB93F5C90B9}"/>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5620FD-986C-4CF0-A9DF-811810F692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CCD5F1-2F6D-45A7-BE21-00B9709D3795}"/>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D0981A-492F-4510-8833-A4FF5E9C2247}"/>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11ECEC-45BD-4492-B57C-33F4F3B87BB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51AEFA-1101-4D1E-96C1-65D78408A9D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C7A226-37B6-4544-94B9-E2920992ADDB}"/>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B438F0-E79A-4334-B2C4-7EB2D9F30273}"/>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247B35-EC24-455C-8221-67DD091BABB6}"/>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DF353703-827E-4BC2-A5C7-C82301980F14}"/>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4F8BC1-B21D-4DF6-8337-57AF32D2A3E1}"/>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7F3214AB-E507-48A2-8BD6-7559358410B3}"/>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738F9B-3086-4F63-AAAB-89B0835F6475}"/>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E835EF90-09AE-485F-94FE-58EF6A908612}"/>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DC9F19-1CB2-44D7-BA3C-EC2783082295}"/>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DC6B4B77-BE2B-4AF7-9850-E81CB7885F76}"/>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EC048CC-6A0D-4A3C-BFC0-26F7229FFAC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5AD58C7F-8ABE-475C-94AC-89C828F8DDD7}"/>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3DB518-9B0C-4F39-8EED-19CF852FBCE8}"/>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AB19D80-AA16-4787-B238-94183323BE37}"/>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A646C3-F36A-4928-A465-E88030E0181C}"/>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919D5F4C-9D5A-4A7E-B370-8D878E67103D}"/>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6E8F985-268F-47AF-894A-FC9AE6478004}"/>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4880D5C7-F49A-4040-8F32-2AEDE7EFC44B}"/>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341B8C8-68F8-46D6-9BED-A0F157C08BC4}"/>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154940</xdr:rowOff>
    </xdr:to>
    <xdr:cxnSp macro="">
      <xdr:nvCxnSpPr>
        <xdr:cNvPr id="57" name="直線コネクタ 56">
          <a:extLst>
            <a:ext uri="{FF2B5EF4-FFF2-40B4-BE49-F238E27FC236}">
              <a16:creationId xmlns:a16="http://schemas.microsoft.com/office/drawing/2014/main" id="{7ACF21B2-D14A-4480-B6FC-A8BDF8377D9C}"/>
            </a:ext>
          </a:extLst>
        </xdr:cNvPr>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158115</xdr:rowOff>
    </xdr:from>
    <xdr:ext cx="405130" cy="258445"/>
    <xdr:sp macro="" textlink="">
      <xdr:nvSpPr>
        <xdr:cNvPr id="58" name="【道路】&#10;有形固定資産減価償却率最小値テキスト">
          <a:extLst>
            <a:ext uri="{FF2B5EF4-FFF2-40B4-BE49-F238E27FC236}">
              <a16:creationId xmlns:a16="http://schemas.microsoft.com/office/drawing/2014/main" id="{456B2CEE-5489-4E47-8C1E-0664F20A949D}"/>
            </a:ext>
          </a:extLst>
        </xdr:cNvPr>
        <xdr:cNvSpPr txBox="1"/>
      </xdr:nvSpPr>
      <xdr:spPr>
        <a:xfrm>
          <a:off x="4673600" y="718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154940</xdr:rowOff>
    </xdr:from>
    <xdr:to>
      <xdr:col>24</xdr:col>
      <xdr:colOff>152400</xdr:colOff>
      <xdr:row>41</xdr:row>
      <xdr:rowOff>154940</xdr:rowOff>
    </xdr:to>
    <xdr:cxnSp macro="">
      <xdr:nvCxnSpPr>
        <xdr:cNvPr id="59" name="直線コネクタ 58">
          <a:extLst>
            <a:ext uri="{FF2B5EF4-FFF2-40B4-BE49-F238E27FC236}">
              <a16:creationId xmlns:a16="http://schemas.microsoft.com/office/drawing/2014/main" id="{9A3C886B-04E4-44D2-8EE2-5C412759193A}"/>
            </a:ext>
          </a:extLst>
        </xdr:cNvPr>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87630</xdr:rowOff>
    </xdr:from>
    <xdr:ext cx="405130" cy="258445"/>
    <xdr:sp macro="" textlink="">
      <xdr:nvSpPr>
        <xdr:cNvPr id="60" name="【道路】&#10;有形固定資産減価償却率最大値テキスト">
          <a:extLst>
            <a:ext uri="{FF2B5EF4-FFF2-40B4-BE49-F238E27FC236}">
              <a16:creationId xmlns:a16="http://schemas.microsoft.com/office/drawing/2014/main" id="{2E0AB7A7-6987-4EC2-B7F6-C39C2813DC5E}"/>
            </a:ext>
          </a:extLst>
        </xdr:cNvPr>
        <xdr:cNvSpPr txBox="1"/>
      </xdr:nvSpPr>
      <xdr:spPr>
        <a:xfrm>
          <a:off x="4673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5083C57E-76DA-4F79-864A-D61ABB3B1B47}"/>
            </a:ext>
          </a:extLst>
        </xdr:cNvPr>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0</xdr:rowOff>
    </xdr:from>
    <xdr:ext cx="405130" cy="259080"/>
    <xdr:sp macro="" textlink="">
      <xdr:nvSpPr>
        <xdr:cNvPr id="62" name="【道路】&#10;有形固定資産減価償却率平均値テキスト">
          <a:extLst>
            <a:ext uri="{FF2B5EF4-FFF2-40B4-BE49-F238E27FC236}">
              <a16:creationId xmlns:a16="http://schemas.microsoft.com/office/drawing/2014/main" id="{FC0EE2A8-2692-4071-89F0-B3E72C285974}"/>
            </a:ext>
          </a:extLst>
        </xdr:cNvPr>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989B91-D43D-4CDA-A616-8E246504785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797C4498-42F4-4A78-B5D6-82921C5FC9E6}"/>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7429D2C-A945-4185-BED1-D292A577FEEE}"/>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469A9A2-FC13-4A50-B28D-F845EDAD3046}"/>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DDBF718-18A1-4021-AD55-4875A24E421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604885BE-0EB4-4EB7-A262-447D0BDEDCC1}"/>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54528E06-452E-4807-B08C-0AB3A9CA5F5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F56ADC09-4C45-451C-A46B-D64BEDF168BC}"/>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B9AF82FB-03F9-4A4F-BD26-E788E401ACB3}"/>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556F0796-130B-4D78-BE42-D218B3F5369F}"/>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3" name="楕円 72">
          <a:extLst>
            <a:ext uri="{FF2B5EF4-FFF2-40B4-BE49-F238E27FC236}">
              <a16:creationId xmlns:a16="http://schemas.microsoft.com/office/drawing/2014/main" id="{FEA5C124-4D24-473A-97BF-ACCA44766E8B}"/>
            </a:ext>
          </a:extLst>
        </xdr:cNvPr>
        <xdr:cNvSpPr/>
      </xdr:nvSpPr>
      <xdr:spPr>
        <a:xfrm>
          <a:off x="4584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95885</xdr:rowOff>
    </xdr:from>
    <xdr:ext cx="405130" cy="259080"/>
    <xdr:sp macro="" textlink="">
      <xdr:nvSpPr>
        <xdr:cNvPr id="74" name="【道路】&#10;有形固定資産減価償却率該当値テキスト">
          <a:extLst>
            <a:ext uri="{FF2B5EF4-FFF2-40B4-BE49-F238E27FC236}">
              <a16:creationId xmlns:a16="http://schemas.microsoft.com/office/drawing/2014/main" id="{274906B2-2396-4757-8CE7-28F0A30664E2}"/>
            </a:ext>
          </a:extLst>
        </xdr:cNvPr>
        <xdr:cNvSpPr txBox="1"/>
      </xdr:nvSpPr>
      <xdr:spPr>
        <a:xfrm>
          <a:off x="4673600"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5" name="楕円 74">
          <a:extLst>
            <a:ext uri="{FF2B5EF4-FFF2-40B4-BE49-F238E27FC236}">
              <a16:creationId xmlns:a16="http://schemas.microsoft.com/office/drawing/2014/main" id="{4F511043-B6A6-41FF-8E6B-09839BE24477}"/>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123825</xdr:rowOff>
    </xdr:to>
    <xdr:cxnSp macro="">
      <xdr:nvCxnSpPr>
        <xdr:cNvPr id="76" name="直線コネクタ 75">
          <a:extLst>
            <a:ext uri="{FF2B5EF4-FFF2-40B4-BE49-F238E27FC236}">
              <a16:creationId xmlns:a16="http://schemas.microsoft.com/office/drawing/2014/main" id="{89A7CFBD-A3D2-477A-AC98-84F820BFAE43}"/>
            </a:ext>
          </a:extLst>
        </xdr:cNvPr>
        <xdr:cNvCxnSpPr/>
      </xdr:nvCxnSpPr>
      <xdr:spPr>
        <a:xfrm>
          <a:off x="3797300" y="6431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7" name="楕円 76">
          <a:extLst>
            <a:ext uri="{FF2B5EF4-FFF2-40B4-BE49-F238E27FC236}">
              <a16:creationId xmlns:a16="http://schemas.microsoft.com/office/drawing/2014/main" id="{942A967A-0667-46B3-A9AB-5604D23E77D5}"/>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87630</xdr:rowOff>
    </xdr:to>
    <xdr:cxnSp macro="">
      <xdr:nvCxnSpPr>
        <xdr:cNvPr id="78" name="直線コネクタ 77">
          <a:extLst>
            <a:ext uri="{FF2B5EF4-FFF2-40B4-BE49-F238E27FC236}">
              <a16:creationId xmlns:a16="http://schemas.microsoft.com/office/drawing/2014/main" id="{CD7138B1-576A-46C8-BFA8-67C00FDF810D}"/>
            </a:ext>
          </a:extLst>
        </xdr:cNvPr>
        <xdr:cNvCxnSpPr/>
      </xdr:nvCxnSpPr>
      <xdr:spPr>
        <a:xfrm>
          <a:off x="2908300" y="63969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D418CFD3-8DD5-46B8-B332-E48B2AEEBFF2}"/>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53340</xdr:rowOff>
    </xdr:to>
    <xdr:cxnSp macro="">
      <xdr:nvCxnSpPr>
        <xdr:cNvPr id="80" name="直線コネクタ 79">
          <a:extLst>
            <a:ext uri="{FF2B5EF4-FFF2-40B4-BE49-F238E27FC236}">
              <a16:creationId xmlns:a16="http://schemas.microsoft.com/office/drawing/2014/main" id="{47DE1A10-EC3A-4556-B81D-1F16CB9E0415}"/>
            </a:ext>
          </a:extLst>
        </xdr:cNvPr>
        <xdr:cNvCxnSpPr/>
      </xdr:nvCxnSpPr>
      <xdr:spPr>
        <a:xfrm>
          <a:off x="2019300" y="63627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E4FC303B-6C37-4AD0-A4B5-9BF2EAE22119}"/>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1C00BCFD-EB22-407B-A3F7-444377FD80D7}"/>
            </a:ext>
          </a:extLst>
        </xdr:cNvPr>
        <xdr:cNvCxnSpPr/>
      </xdr:nvCxnSpPr>
      <xdr:spPr>
        <a:xfrm>
          <a:off x="1130300" y="6324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110490</xdr:rowOff>
    </xdr:from>
    <xdr:ext cx="405130" cy="258445"/>
    <xdr:sp macro="" textlink="">
      <xdr:nvSpPr>
        <xdr:cNvPr id="83" name="n_1aveValue【道路】&#10;有形固定資産減価償却率">
          <a:extLst>
            <a:ext uri="{FF2B5EF4-FFF2-40B4-BE49-F238E27FC236}">
              <a16:creationId xmlns:a16="http://schemas.microsoft.com/office/drawing/2014/main" id="{61357AC1-B382-429A-A345-47D8D48D6F53}"/>
            </a:ext>
          </a:extLst>
        </xdr:cNvPr>
        <xdr:cNvSpPr txBox="1"/>
      </xdr:nvSpPr>
      <xdr:spPr>
        <a:xfrm>
          <a:off x="3582035" y="6625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99060</xdr:rowOff>
    </xdr:from>
    <xdr:ext cx="404495" cy="258445"/>
    <xdr:sp macro="" textlink="">
      <xdr:nvSpPr>
        <xdr:cNvPr id="84" name="n_2aveValue【道路】&#10;有形固定資産減価償却率">
          <a:extLst>
            <a:ext uri="{FF2B5EF4-FFF2-40B4-BE49-F238E27FC236}">
              <a16:creationId xmlns:a16="http://schemas.microsoft.com/office/drawing/2014/main" id="{57D8CEA5-17F9-4942-BBD0-A9B3810D44C8}"/>
            </a:ext>
          </a:extLst>
        </xdr:cNvPr>
        <xdr:cNvSpPr txBox="1"/>
      </xdr:nvSpPr>
      <xdr:spPr>
        <a:xfrm>
          <a:off x="2705735" y="661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55245</xdr:rowOff>
    </xdr:from>
    <xdr:ext cx="404495" cy="258445"/>
    <xdr:sp macro="" textlink="">
      <xdr:nvSpPr>
        <xdr:cNvPr id="85" name="n_3aveValue【道路】&#10;有形固定資産減価償却率">
          <a:extLst>
            <a:ext uri="{FF2B5EF4-FFF2-40B4-BE49-F238E27FC236}">
              <a16:creationId xmlns:a16="http://schemas.microsoft.com/office/drawing/2014/main" id="{630AA30F-B275-4F44-BB7C-21801A29387A}"/>
            </a:ext>
          </a:extLst>
        </xdr:cNvPr>
        <xdr:cNvSpPr txBox="1"/>
      </xdr:nvSpPr>
      <xdr:spPr>
        <a:xfrm>
          <a:off x="1816735" y="6570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34290</xdr:rowOff>
    </xdr:from>
    <xdr:ext cx="404495" cy="259080"/>
    <xdr:sp macro="" textlink="">
      <xdr:nvSpPr>
        <xdr:cNvPr id="86" name="n_4aveValue【道路】&#10;有形固定資産減価償却率">
          <a:extLst>
            <a:ext uri="{FF2B5EF4-FFF2-40B4-BE49-F238E27FC236}">
              <a16:creationId xmlns:a16="http://schemas.microsoft.com/office/drawing/2014/main" id="{5F853A82-B0A3-4937-A255-CB230A8837CF}"/>
            </a:ext>
          </a:extLst>
        </xdr:cNvPr>
        <xdr:cNvSpPr txBox="1"/>
      </xdr:nvSpPr>
      <xdr:spPr>
        <a:xfrm>
          <a:off x="927735" y="654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154940</xdr:rowOff>
    </xdr:from>
    <xdr:ext cx="405130" cy="258445"/>
    <xdr:sp macro="" textlink="">
      <xdr:nvSpPr>
        <xdr:cNvPr id="87" name="n_1mainValue【道路】&#10;有形固定資産減価償却率">
          <a:extLst>
            <a:ext uri="{FF2B5EF4-FFF2-40B4-BE49-F238E27FC236}">
              <a16:creationId xmlns:a16="http://schemas.microsoft.com/office/drawing/2014/main" id="{784366F2-705D-4389-BC81-1527C4EF29D9}"/>
            </a:ext>
          </a:extLst>
        </xdr:cNvPr>
        <xdr:cNvSpPr txBox="1"/>
      </xdr:nvSpPr>
      <xdr:spPr>
        <a:xfrm>
          <a:off x="3582035" y="6155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120650</xdr:rowOff>
    </xdr:from>
    <xdr:ext cx="404495" cy="258445"/>
    <xdr:sp macro="" textlink="">
      <xdr:nvSpPr>
        <xdr:cNvPr id="88" name="n_2mainValue【道路】&#10;有形固定資産減価償却率">
          <a:extLst>
            <a:ext uri="{FF2B5EF4-FFF2-40B4-BE49-F238E27FC236}">
              <a16:creationId xmlns:a16="http://schemas.microsoft.com/office/drawing/2014/main" id="{B6439E4A-B531-48E6-8E2B-0B51C7618DBD}"/>
            </a:ext>
          </a:extLst>
        </xdr:cNvPr>
        <xdr:cNvSpPr txBox="1"/>
      </xdr:nvSpPr>
      <xdr:spPr>
        <a:xfrm>
          <a:off x="2705735" y="6121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86360</xdr:rowOff>
    </xdr:from>
    <xdr:ext cx="404495" cy="258445"/>
    <xdr:sp macro="" textlink="">
      <xdr:nvSpPr>
        <xdr:cNvPr id="89" name="n_3mainValue【道路】&#10;有形固定資産減価償却率">
          <a:extLst>
            <a:ext uri="{FF2B5EF4-FFF2-40B4-BE49-F238E27FC236}">
              <a16:creationId xmlns:a16="http://schemas.microsoft.com/office/drawing/2014/main" id="{2F56C39A-24AC-4B9A-A7B5-1C17519AD6AC}"/>
            </a:ext>
          </a:extLst>
        </xdr:cNvPr>
        <xdr:cNvSpPr txBox="1"/>
      </xdr:nvSpPr>
      <xdr:spPr>
        <a:xfrm>
          <a:off x="1816735" y="6087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48260</xdr:rowOff>
    </xdr:from>
    <xdr:ext cx="404495" cy="259080"/>
    <xdr:sp macro="" textlink="">
      <xdr:nvSpPr>
        <xdr:cNvPr id="90" name="n_4mainValue【道路】&#10;有形固定資産減価償却率">
          <a:extLst>
            <a:ext uri="{FF2B5EF4-FFF2-40B4-BE49-F238E27FC236}">
              <a16:creationId xmlns:a16="http://schemas.microsoft.com/office/drawing/2014/main" id="{6A4EBA21-0971-436D-BAF5-186FBE4FDEE1}"/>
            </a:ext>
          </a:extLst>
        </xdr:cNvPr>
        <xdr:cNvSpPr txBox="1"/>
      </xdr:nvSpPr>
      <xdr:spPr>
        <a:xfrm>
          <a:off x="927735" y="6049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6BE520-DCFB-40B7-8A93-798B9429AC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25448C-3C0F-48F9-BB77-1071A9953EC2}"/>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09DBDD-7F9A-4008-99A6-A26F87CEBA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4FFBF1-8158-4BAA-89C7-B43508A25B8A}"/>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661ADF0-16E8-4994-A486-7FEE29300348}"/>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02B4DA-FCA7-4946-BD7C-D8938943A297}"/>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139611E-C1F1-4BE1-A9AE-2A147AA607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6F9597-E5A6-4D3C-8FCC-1E49E679DF29}"/>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a:extLst>
            <a:ext uri="{FF2B5EF4-FFF2-40B4-BE49-F238E27FC236}">
              <a16:creationId xmlns:a16="http://schemas.microsoft.com/office/drawing/2014/main" id="{47C822D7-6731-4FFD-88A6-65F59B218037}"/>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70BE35-A472-452F-80E4-DAB817F3D9E7}"/>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B274FB3-DEC6-4A62-A035-08D83428CB61}"/>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E7E65BDB-F50E-4277-BD18-67FA1D0EF678}"/>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BC6156-5E7C-4220-83FA-FB7C878D6E45}"/>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a:extLst>
            <a:ext uri="{FF2B5EF4-FFF2-40B4-BE49-F238E27FC236}">
              <a16:creationId xmlns:a16="http://schemas.microsoft.com/office/drawing/2014/main" id="{20B7161F-A636-4A80-9E03-CD392457F4E7}"/>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CEEF858-192C-4AAB-8A9D-EA848DC864D5}"/>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5AF0AC2C-5D50-49E1-99D4-12C6FEDB8586}"/>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0D5051-A631-40FC-AC8A-E1E28BA9B375}"/>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73B5F507-3060-482F-A8D1-31B6984E6D9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EB6C87D-5423-4B63-A980-78E6205FF68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a:extLst>
            <a:ext uri="{FF2B5EF4-FFF2-40B4-BE49-F238E27FC236}">
              <a16:creationId xmlns:a16="http://schemas.microsoft.com/office/drawing/2014/main" id="{04D57156-3728-48FB-AED2-0DEDF3549DE7}"/>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D068E05-BDE9-409E-86E0-5F9B325B5BDE}"/>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2" name="テキスト ボックス 111">
          <a:extLst>
            <a:ext uri="{FF2B5EF4-FFF2-40B4-BE49-F238E27FC236}">
              <a16:creationId xmlns:a16="http://schemas.microsoft.com/office/drawing/2014/main" id="{8D88DDB0-8E10-45C2-94A4-3920865A62C5}"/>
            </a:ext>
          </a:extLst>
        </xdr:cNvPr>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73ED7F-CFFA-401B-A746-3F870101EDE8}"/>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42</xdr:row>
      <xdr:rowOff>27940</xdr:rowOff>
    </xdr:to>
    <xdr:cxnSp macro="">
      <xdr:nvCxnSpPr>
        <xdr:cNvPr id="114" name="直線コネクタ 113">
          <a:extLst>
            <a:ext uri="{FF2B5EF4-FFF2-40B4-BE49-F238E27FC236}">
              <a16:creationId xmlns:a16="http://schemas.microsoft.com/office/drawing/2014/main" id="{9A0B0A1E-E18F-4F2F-A8ED-0266AA053E10}"/>
            </a:ext>
          </a:extLst>
        </xdr:cNvPr>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31750</xdr:rowOff>
    </xdr:from>
    <xdr:ext cx="469900" cy="258445"/>
    <xdr:sp macro="" textlink="">
      <xdr:nvSpPr>
        <xdr:cNvPr id="115" name="【道路】&#10;一人当たり延長最小値テキスト">
          <a:extLst>
            <a:ext uri="{FF2B5EF4-FFF2-40B4-BE49-F238E27FC236}">
              <a16:creationId xmlns:a16="http://schemas.microsoft.com/office/drawing/2014/main" id="{F19FFDEF-2FEF-48DF-93F3-206DAF2D34B8}"/>
            </a:ext>
          </a:extLst>
        </xdr:cNvPr>
        <xdr:cNvSpPr txBox="1"/>
      </xdr:nvSpPr>
      <xdr:spPr>
        <a:xfrm>
          <a:off x="10515600" y="723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27940</xdr:rowOff>
    </xdr:from>
    <xdr:to>
      <xdr:col>55</xdr:col>
      <xdr:colOff>88900</xdr:colOff>
      <xdr:row>42</xdr:row>
      <xdr:rowOff>27940</xdr:rowOff>
    </xdr:to>
    <xdr:cxnSp macro="">
      <xdr:nvCxnSpPr>
        <xdr:cNvPr id="116" name="直線コネクタ 115">
          <a:extLst>
            <a:ext uri="{FF2B5EF4-FFF2-40B4-BE49-F238E27FC236}">
              <a16:creationId xmlns:a16="http://schemas.microsoft.com/office/drawing/2014/main" id="{2CFD7B19-FA9B-4BC5-8258-94E45A346D02}"/>
            </a:ext>
          </a:extLst>
        </xdr:cNvPr>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534670" cy="259080"/>
    <xdr:sp macro="" textlink="">
      <xdr:nvSpPr>
        <xdr:cNvPr id="117" name="【道路】&#10;一人当たり延長最大値テキスト">
          <a:extLst>
            <a:ext uri="{FF2B5EF4-FFF2-40B4-BE49-F238E27FC236}">
              <a16:creationId xmlns:a16="http://schemas.microsoft.com/office/drawing/2014/main" id="{8396D125-A100-4E2D-9F2A-77D240A84B47}"/>
            </a:ext>
          </a:extLst>
        </xdr:cNvPr>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8" name="直線コネクタ 117">
          <a:extLst>
            <a:ext uri="{FF2B5EF4-FFF2-40B4-BE49-F238E27FC236}">
              <a16:creationId xmlns:a16="http://schemas.microsoft.com/office/drawing/2014/main" id="{1D702F90-D2C5-46C3-9060-83893288719A}"/>
            </a:ext>
          </a:extLst>
        </xdr:cNvPr>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162560</xdr:rowOff>
    </xdr:from>
    <xdr:ext cx="534670" cy="259080"/>
    <xdr:sp macro="" textlink="">
      <xdr:nvSpPr>
        <xdr:cNvPr id="119" name="【道路】&#10;一人当たり延長平均値テキスト">
          <a:extLst>
            <a:ext uri="{FF2B5EF4-FFF2-40B4-BE49-F238E27FC236}">
              <a16:creationId xmlns:a16="http://schemas.microsoft.com/office/drawing/2014/main" id="{73CBF4EB-D23A-4F11-B3BE-AE69B3A32FD4}"/>
            </a:ext>
          </a:extLst>
        </xdr:cNvPr>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a:extLst>
            <a:ext uri="{FF2B5EF4-FFF2-40B4-BE49-F238E27FC236}">
              <a16:creationId xmlns:a16="http://schemas.microsoft.com/office/drawing/2014/main" id="{6BB31726-8CFA-45BC-8F68-71EF3F89D6EA}"/>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149860</xdr:rowOff>
    </xdr:from>
    <xdr:to>
      <xdr:col>50</xdr:col>
      <xdr:colOff>165100</xdr:colOff>
      <xdr:row>39</xdr:row>
      <xdr:rowOff>80010</xdr:rowOff>
    </xdr:to>
    <xdr:sp macro="" textlink="">
      <xdr:nvSpPr>
        <xdr:cNvPr id="121" name="フローチャート: 判断 120">
          <a:extLst>
            <a:ext uri="{FF2B5EF4-FFF2-40B4-BE49-F238E27FC236}">
              <a16:creationId xmlns:a16="http://schemas.microsoft.com/office/drawing/2014/main" id="{AD5019B8-E396-4A56-8ECE-8C2B0BDD3A52}"/>
            </a:ext>
          </a:extLst>
        </xdr:cNvPr>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163195</xdr:rowOff>
    </xdr:from>
    <xdr:to>
      <xdr:col>46</xdr:col>
      <xdr:colOff>38100</xdr:colOff>
      <xdr:row>39</xdr:row>
      <xdr:rowOff>93345</xdr:rowOff>
    </xdr:to>
    <xdr:sp macro="" textlink="">
      <xdr:nvSpPr>
        <xdr:cNvPr id="122" name="フローチャート: 判断 121">
          <a:extLst>
            <a:ext uri="{FF2B5EF4-FFF2-40B4-BE49-F238E27FC236}">
              <a16:creationId xmlns:a16="http://schemas.microsoft.com/office/drawing/2014/main" id="{D8B7D5D3-A8E5-4C3F-89E7-989870A91FE9}"/>
            </a:ext>
          </a:extLst>
        </xdr:cNvPr>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3" name="フローチャート: 判断 122">
          <a:extLst>
            <a:ext uri="{FF2B5EF4-FFF2-40B4-BE49-F238E27FC236}">
              <a16:creationId xmlns:a16="http://schemas.microsoft.com/office/drawing/2014/main" id="{8717AA63-6D52-43E0-8D09-3D6C76D033D2}"/>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32385</xdr:rowOff>
    </xdr:from>
    <xdr:to>
      <xdr:col>36</xdr:col>
      <xdr:colOff>165100</xdr:colOff>
      <xdr:row>39</xdr:row>
      <xdr:rowOff>133985</xdr:rowOff>
    </xdr:to>
    <xdr:sp macro="" textlink="">
      <xdr:nvSpPr>
        <xdr:cNvPr id="124" name="フローチャート: 判断 123">
          <a:extLst>
            <a:ext uri="{FF2B5EF4-FFF2-40B4-BE49-F238E27FC236}">
              <a16:creationId xmlns:a16="http://schemas.microsoft.com/office/drawing/2014/main" id="{7D3B09E9-2020-45EA-B9FD-47F9CDF99C55}"/>
            </a:ext>
          </a:extLst>
        </xdr:cNvPr>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D6B54D6A-0805-4718-8651-96D1AEBF66EE}"/>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AA7ADB17-DF1E-4325-AA3D-693975E18D55}"/>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CEDDE6FF-0985-4DF4-B84B-D35334765825}"/>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143B4141-8D2F-405C-8DEE-01D15840315D}"/>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D299559D-0BDD-4FD4-A311-20427CF24288}"/>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80645</xdr:rowOff>
    </xdr:from>
    <xdr:to>
      <xdr:col>55</xdr:col>
      <xdr:colOff>50800</xdr:colOff>
      <xdr:row>40</xdr:row>
      <xdr:rowOff>10795</xdr:rowOff>
    </xdr:to>
    <xdr:sp macro="" textlink="">
      <xdr:nvSpPr>
        <xdr:cNvPr id="130" name="楕円 129">
          <a:extLst>
            <a:ext uri="{FF2B5EF4-FFF2-40B4-BE49-F238E27FC236}">
              <a16:creationId xmlns:a16="http://schemas.microsoft.com/office/drawing/2014/main" id="{5B907C4F-1B5E-4D33-8BA3-0FDABDF3E81D}"/>
            </a:ext>
          </a:extLst>
        </xdr:cNvPr>
        <xdr:cNvSpPr/>
      </xdr:nvSpPr>
      <xdr:spPr>
        <a:xfrm>
          <a:off x="104267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59055</xdr:rowOff>
    </xdr:from>
    <xdr:ext cx="534670" cy="259080"/>
    <xdr:sp macro="" textlink="">
      <xdr:nvSpPr>
        <xdr:cNvPr id="131" name="【道路】&#10;一人当たり延長該当値テキスト">
          <a:extLst>
            <a:ext uri="{FF2B5EF4-FFF2-40B4-BE49-F238E27FC236}">
              <a16:creationId xmlns:a16="http://schemas.microsoft.com/office/drawing/2014/main" id="{713AA4EC-A552-41AC-B83A-DA376EABD5B8}"/>
            </a:ext>
          </a:extLst>
        </xdr:cNvPr>
        <xdr:cNvSpPr txBox="1"/>
      </xdr:nvSpPr>
      <xdr:spPr>
        <a:xfrm>
          <a:off x="10515600" y="674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86360</xdr:rowOff>
    </xdr:from>
    <xdr:to>
      <xdr:col>50</xdr:col>
      <xdr:colOff>165100</xdr:colOff>
      <xdr:row>40</xdr:row>
      <xdr:rowOff>15875</xdr:rowOff>
    </xdr:to>
    <xdr:sp macro="" textlink="">
      <xdr:nvSpPr>
        <xdr:cNvPr id="132" name="楕円 131">
          <a:extLst>
            <a:ext uri="{FF2B5EF4-FFF2-40B4-BE49-F238E27FC236}">
              <a16:creationId xmlns:a16="http://schemas.microsoft.com/office/drawing/2014/main" id="{26B72E69-1E70-43BD-B826-3D3058D31AED}"/>
            </a:ext>
          </a:extLst>
        </xdr:cNvPr>
        <xdr:cNvSpPr/>
      </xdr:nvSpPr>
      <xdr:spPr>
        <a:xfrm>
          <a:off x="9588500" y="677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132080</xdr:rowOff>
    </xdr:from>
    <xdr:to>
      <xdr:col>55</xdr:col>
      <xdr:colOff>0</xdr:colOff>
      <xdr:row>39</xdr:row>
      <xdr:rowOff>136525</xdr:rowOff>
    </xdr:to>
    <xdr:cxnSp macro="">
      <xdr:nvCxnSpPr>
        <xdr:cNvPr id="133" name="直線コネクタ 132">
          <a:extLst>
            <a:ext uri="{FF2B5EF4-FFF2-40B4-BE49-F238E27FC236}">
              <a16:creationId xmlns:a16="http://schemas.microsoft.com/office/drawing/2014/main" id="{0F2C947D-B563-4E91-9D29-3A2529A830F5}"/>
            </a:ext>
          </a:extLst>
        </xdr:cNvPr>
        <xdr:cNvCxnSpPr/>
      </xdr:nvCxnSpPr>
      <xdr:spPr>
        <a:xfrm flipV="1">
          <a:off x="9639300" y="68186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89535</xdr:rowOff>
    </xdr:from>
    <xdr:to>
      <xdr:col>46</xdr:col>
      <xdr:colOff>38100</xdr:colOff>
      <xdr:row>40</xdr:row>
      <xdr:rowOff>19685</xdr:rowOff>
    </xdr:to>
    <xdr:sp macro="" textlink="">
      <xdr:nvSpPr>
        <xdr:cNvPr id="134" name="楕円 133">
          <a:extLst>
            <a:ext uri="{FF2B5EF4-FFF2-40B4-BE49-F238E27FC236}">
              <a16:creationId xmlns:a16="http://schemas.microsoft.com/office/drawing/2014/main" id="{A38F7E8C-D302-4449-AE47-09E511C82B3F}"/>
            </a:ext>
          </a:extLst>
        </xdr:cNvPr>
        <xdr:cNvSpPr/>
      </xdr:nvSpPr>
      <xdr:spPr>
        <a:xfrm>
          <a:off x="86995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136525</xdr:rowOff>
    </xdr:from>
    <xdr:to>
      <xdr:col>50</xdr:col>
      <xdr:colOff>114300</xdr:colOff>
      <xdr:row>39</xdr:row>
      <xdr:rowOff>140335</xdr:rowOff>
    </xdr:to>
    <xdr:cxnSp macro="">
      <xdr:nvCxnSpPr>
        <xdr:cNvPr id="135" name="直線コネクタ 134">
          <a:extLst>
            <a:ext uri="{FF2B5EF4-FFF2-40B4-BE49-F238E27FC236}">
              <a16:creationId xmlns:a16="http://schemas.microsoft.com/office/drawing/2014/main" id="{14C3339A-1982-4A3D-AC47-ABE06050CFF7}"/>
            </a:ext>
          </a:extLst>
        </xdr:cNvPr>
        <xdr:cNvCxnSpPr/>
      </xdr:nvCxnSpPr>
      <xdr:spPr>
        <a:xfrm flipV="1">
          <a:off x="8750300" y="68230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93345</xdr:rowOff>
    </xdr:from>
    <xdr:to>
      <xdr:col>41</xdr:col>
      <xdr:colOff>101600</xdr:colOff>
      <xdr:row>40</xdr:row>
      <xdr:rowOff>23495</xdr:rowOff>
    </xdr:to>
    <xdr:sp macro="" textlink="">
      <xdr:nvSpPr>
        <xdr:cNvPr id="136" name="楕円 135">
          <a:extLst>
            <a:ext uri="{FF2B5EF4-FFF2-40B4-BE49-F238E27FC236}">
              <a16:creationId xmlns:a16="http://schemas.microsoft.com/office/drawing/2014/main" id="{2876E88E-84FB-4BF1-AA94-BE3A4B2B64C8}"/>
            </a:ext>
          </a:extLst>
        </xdr:cNvPr>
        <xdr:cNvSpPr/>
      </xdr:nvSpPr>
      <xdr:spPr>
        <a:xfrm>
          <a:off x="78105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140335</xdr:rowOff>
    </xdr:from>
    <xdr:to>
      <xdr:col>45</xdr:col>
      <xdr:colOff>177800</xdr:colOff>
      <xdr:row>39</xdr:row>
      <xdr:rowOff>144145</xdr:rowOff>
    </xdr:to>
    <xdr:cxnSp macro="">
      <xdr:nvCxnSpPr>
        <xdr:cNvPr id="137" name="直線コネクタ 136">
          <a:extLst>
            <a:ext uri="{FF2B5EF4-FFF2-40B4-BE49-F238E27FC236}">
              <a16:creationId xmlns:a16="http://schemas.microsoft.com/office/drawing/2014/main" id="{E1383B67-62C4-4BDA-ABFC-2EC4148C00CA}"/>
            </a:ext>
          </a:extLst>
        </xdr:cNvPr>
        <xdr:cNvCxnSpPr/>
      </xdr:nvCxnSpPr>
      <xdr:spPr>
        <a:xfrm flipV="1">
          <a:off x="7861300" y="68268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99060</xdr:rowOff>
    </xdr:from>
    <xdr:to>
      <xdr:col>36</xdr:col>
      <xdr:colOff>165100</xdr:colOff>
      <xdr:row>40</xdr:row>
      <xdr:rowOff>29210</xdr:rowOff>
    </xdr:to>
    <xdr:sp macro="" textlink="">
      <xdr:nvSpPr>
        <xdr:cNvPr id="138" name="楕円 137">
          <a:extLst>
            <a:ext uri="{FF2B5EF4-FFF2-40B4-BE49-F238E27FC236}">
              <a16:creationId xmlns:a16="http://schemas.microsoft.com/office/drawing/2014/main" id="{744B2C57-82EB-43C8-8F60-3CF4CACA5F6E}"/>
            </a:ext>
          </a:extLst>
        </xdr:cNvPr>
        <xdr:cNvSpPr/>
      </xdr:nvSpPr>
      <xdr:spPr>
        <a:xfrm>
          <a:off x="6921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144145</xdr:rowOff>
    </xdr:from>
    <xdr:to>
      <xdr:col>41</xdr:col>
      <xdr:colOff>50800</xdr:colOff>
      <xdr:row>39</xdr:row>
      <xdr:rowOff>149860</xdr:rowOff>
    </xdr:to>
    <xdr:cxnSp macro="">
      <xdr:nvCxnSpPr>
        <xdr:cNvPr id="139" name="直線コネクタ 138">
          <a:extLst>
            <a:ext uri="{FF2B5EF4-FFF2-40B4-BE49-F238E27FC236}">
              <a16:creationId xmlns:a16="http://schemas.microsoft.com/office/drawing/2014/main" id="{28300906-9437-4429-85B3-4DEEC10A936C}"/>
            </a:ext>
          </a:extLst>
        </xdr:cNvPr>
        <xdr:cNvCxnSpPr/>
      </xdr:nvCxnSpPr>
      <xdr:spPr>
        <a:xfrm flipV="1">
          <a:off x="6972300" y="68306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96520</xdr:rowOff>
    </xdr:from>
    <xdr:ext cx="534670" cy="259080"/>
    <xdr:sp macro="" textlink="">
      <xdr:nvSpPr>
        <xdr:cNvPr id="140" name="n_1aveValue【道路】&#10;一人当たり延長">
          <a:extLst>
            <a:ext uri="{FF2B5EF4-FFF2-40B4-BE49-F238E27FC236}">
              <a16:creationId xmlns:a16="http://schemas.microsoft.com/office/drawing/2014/main" id="{8388653A-DF52-41D4-9429-8CC77DE32D86}"/>
            </a:ext>
          </a:extLst>
        </xdr:cNvPr>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109855</xdr:rowOff>
    </xdr:from>
    <xdr:ext cx="534035" cy="258445"/>
    <xdr:sp macro="" textlink="">
      <xdr:nvSpPr>
        <xdr:cNvPr id="141" name="n_2aveValue【道路】&#10;一人当たり延長">
          <a:extLst>
            <a:ext uri="{FF2B5EF4-FFF2-40B4-BE49-F238E27FC236}">
              <a16:creationId xmlns:a16="http://schemas.microsoft.com/office/drawing/2014/main" id="{10500F7F-5C42-4906-B819-28B7569B8FE5}"/>
            </a:ext>
          </a:extLst>
        </xdr:cNvPr>
        <xdr:cNvSpPr txBox="1"/>
      </xdr:nvSpPr>
      <xdr:spPr>
        <a:xfrm>
          <a:off x="8482965" y="6453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139700</xdr:rowOff>
    </xdr:from>
    <xdr:ext cx="534035" cy="259080"/>
    <xdr:sp macro="" textlink="">
      <xdr:nvSpPr>
        <xdr:cNvPr id="142" name="n_3aveValue【道路】&#10;一人当たり延長">
          <a:extLst>
            <a:ext uri="{FF2B5EF4-FFF2-40B4-BE49-F238E27FC236}">
              <a16:creationId xmlns:a16="http://schemas.microsoft.com/office/drawing/2014/main" id="{F6DA74A2-2D08-466D-AC88-4C96C948ADE4}"/>
            </a:ext>
          </a:extLst>
        </xdr:cNvPr>
        <xdr:cNvSpPr txBox="1"/>
      </xdr:nvSpPr>
      <xdr:spPr>
        <a:xfrm>
          <a:off x="7593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150495</xdr:rowOff>
    </xdr:from>
    <xdr:ext cx="534035" cy="259080"/>
    <xdr:sp macro="" textlink="">
      <xdr:nvSpPr>
        <xdr:cNvPr id="143" name="n_4aveValue【道路】&#10;一人当たり延長">
          <a:extLst>
            <a:ext uri="{FF2B5EF4-FFF2-40B4-BE49-F238E27FC236}">
              <a16:creationId xmlns:a16="http://schemas.microsoft.com/office/drawing/2014/main" id="{F0B6681C-55C1-48F5-A801-F12D9FBBA1E4}"/>
            </a:ext>
          </a:extLst>
        </xdr:cNvPr>
        <xdr:cNvSpPr txBox="1"/>
      </xdr:nvSpPr>
      <xdr:spPr>
        <a:xfrm>
          <a:off x="6704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6985</xdr:rowOff>
    </xdr:from>
    <xdr:ext cx="534670" cy="258445"/>
    <xdr:sp macro="" textlink="">
      <xdr:nvSpPr>
        <xdr:cNvPr id="144" name="n_1mainValue【道路】&#10;一人当たり延長">
          <a:extLst>
            <a:ext uri="{FF2B5EF4-FFF2-40B4-BE49-F238E27FC236}">
              <a16:creationId xmlns:a16="http://schemas.microsoft.com/office/drawing/2014/main" id="{A6E1BAC1-1121-4D76-B4A6-E2015BE56627}"/>
            </a:ext>
          </a:extLst>
        </xdr:cNvPr>
        <xdr:cNvSpPr txBox="1"/>
      </xdr:nvSpPr>
      <xdr:spPr>
        <a:xfrm>
          <a:off x="9359265" y="6864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10795</xdr:rowOff>
    </xdr:from>
    <xdr:ext cx="534035" cy="258445"/>
    <xdr:sp macro="" textlink="">
      <xdr:nvSpPr>
        <xdr:cNvPr id="145" name="n_2mainValue【道路】&#10;一人当たり延長">
          <a:extLst>
            <a:ext uri="{FF2B5EF4-FFF2-40B4-BE49-F238E27FC236}">
              <a16:creationId xmlns:a16="http://schemas.microsoft.com/office/drawing/2014/main" id="{10A7F4D6-A5A9-4EE6-894B-6EB9D4084756}"/>
            </a:ext>
          </a:extLst>
        </xdr:cNvPr>
        <xdr:cNvSpPr txBox="1"/>
      </xdr:nvSpPr>
      <xdr:spPr>
        <a:xfrm>
          <a:off x="8482965" y="6868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14605</xdr:rowOff>
    </xdr:from>
    <xdr:ext cx="534035" cy="259080"/>
    <xdr:sp macro="" textlink="">
      <xdr:nvSpPr>
        <xdr:cNvPr id="146" name="n_3mainValue【道路】&#10;一人当たり延長">
          <a:extLst>
            <a:ext uri="{FF2B5EF4-FFF2-40B4-BE49-F238E27FC236}">
              <a16:creationId xmlns:a16="http://schemas.microsoft.com/office/drawing/2014/main" id="{48873512-B30D-4F9C-A6A5-6A52C7F5992B}"/>
            </a:ext>
          </a:extLst>
        </xdr:cNvPr>
        <xdr:cNvSpPr txBox="1"/>
      </xdr:nvSpPr>
      <xdr:spPr>
        <a:xfrm>
          <a:off x="7593965" y="6872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20320</xdr:rowOff>
    </xdr:from>
    <xdr:ext cx="534035" cy="258445"/>
    <xdr:sp macro="" textlink="">
      <xdr:nvSpPr>
        <xdr:cNvPr id="147" name="n_4mainValue【道路】&#10;一人当たり延長">
          <a:extLst>
            <a:ext uri="{FF2B5EF4-FFF2-40B4-BE49-F238E27FC236}">
              <a16:creationId xmlns:a16="http://schemas.microsoft.com/office/drawing/2014/main" id="{0A92E28C-454C-448C-BAC4-D7E278A37F71}"/>
            </a:ext>
          </a:extLst>
        </xdr:cNvPr>
        <xdr:cNvSpPr txBox="1"/>
      </xdr:nvSpPr>
      <xdr:spPr>
        <a:xfrm>
          <a:off x="6704965" y="687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A9BE95C-7DDD-4962-87B5-374D9CFC56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5669D8B-2FAD-4FEF-91BB-0A4D21BAFDBD}"/>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89D180E-B574-491C-A096-E206913866B6}"/>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669B9B7-8099-46EB-9A69-1F0800FF8E64}"/>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7B8E24-3788-4DF2-B945-CEC5C56FC113}"/>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C6B4333-F6D0-400C-B565-31C5F9FDB63F}"/>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2AB7A0-7501-4A5D-85BA-0EC480F7DEC9}"/>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ADE9144-8DD1-4193-AE06-3E61E12775AF}"/>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2A437F6E-B2DA-4BC6-A99F-C6BA03FD820D}"/>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BF2691-E9BB-4609-A6F3-F77448413D1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8A075D1B-6028-47CD-8067-CF69CE44EC96}"/>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BF52234A-5174-4B34-81DA-109533BE34EE}"/>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0" name="テキスト ボックス 159">
          <a:extLst>
            <a:ext uri="{FF2B5EF4-FFF2-40B4-BE49-F238E27FC236}">
              <a16:creationId xmlns:a16="http://schemas.microsoft.com/office/drawing/2014/main" id="{1DE1C8C8-2A1A-4F8F-BCF4-9D23684553A1}"/>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DD6FA604-14F0-4521-A534-D2FFFD1E0DB7}"/>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CA05A91D-B7DC-496F-96E3-287A33D636D4}"/>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4BF7E303-9B3F-4384-A05C-93A4EC0AB68E}"/>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4" name="テキスト ボックス 163">
          <a:extLst>
            <a:ext uri="{FF2B5EF4-FFF2-40B4-BE49-F238E27FC236}">
              <a16:creationId xmlns:a16="http://schemas.microsoft.com/office/drawing/2014/main" id="{A50CEA20-987D-4286-ACC3-C23177D4A0AA}"/>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1DBFC2D9-2651-495D-8EBC-7FE8BB86DC58}"/>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D152021D-5FD1-472D-8C5D-89B0B698608D}"/>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75FC75B3-0589-4B30-8542-A57D5D0D550D}"/>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8" name="テキスト ボックス 167">
          <a:extLst>
            <a:ext uri="{FF2B5EF4-FFF2-40B4-BE49-F238E27FC236}">
              <a16:creationId xmlns:a16="http://schemas.microsoft.com/office/drawing/2014/main" id="{4394418F-540E-4FCA-B166-358D73C425F3}"/>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B050AFDD-5869-4A34-8787-56A3D3E9048A}"/>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0" name="テキスト ボックス 169">
          <a:extLst>
            <a:ext uri="{FF2B5EF4-FFF2-40B4-BE49-F238E27FC236}">
              <a16:creationId xmlns:a16="http://schemas.microsoft.com/office/drawing/2014/main" id="{8EFE4319-6B1F-41F1-AB49-46CA953EBE8E}"/>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805A72F-34FF-4B9F-97D1-3DE6BC48B4A6}"/>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A66AD64-0B16-4B38-83CE-8B441E0EE482}"/>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29210</xdr:rowOff>
    </xdr:to>
    <xdr:cxnSp macro="">
      <xdr:nvCxnSpPr>
        <xdr:cNvPr id="173" name="直線コネクタ 172">
          <a:extLst>
            <a:ext uri="{FF2B5EF4-FFF2-40B4-BE49-F238E27FC236}">
              <a16:creationId xmlns:a16="http://schemas.microsoft.com/office/drawing/2014/main" id="{5B08982C-1D83-49DE-A794-09A773786BEF}"/>
            </a:ext>
          </a:extLst>
        </xdr:cNvPr>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33020</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5F809E16-EB99-4954-821C-769B113206FE}"/>
            </a:ext>
          </a:extLst>
        </xdr:cNvPr>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75" name="直線コネクタ 174">
          <a:extLst>
            <a:ext uri="{FF2B5EF4-FFF2-40B4-BE49-F238E27FC236}">
              <a16:creationId xmlns:a16="http://schemas.microsoft.com/office/drawing/2014/main" id="{2731F448-3128-4E0F-89B2-AC0634BED703}"/>
            </a:ext>
          </a:extLst>
        </xdr:cNvPr>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86B32F6E-5563-4CBA-937F-53D670FFD255}"/>
            </a:ext>
          </a:extLst>
        </xdr:cNvPr>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77" name="直線コネクタ 176">
          <a:extLst>
            <a:ext uri="{FF2B5EF4-FFF2-40B4-BE49-F238E27FC236}">
              <a16:creationId xmlns:a16="http://schemas.microsoft.com/office/drawing/2014/main" id="{220AEE5B-C39D-416E-A3E3-8D4103C3E3E9}"/>
            </a:ext>
          </a:extLst>
        </xdr:cNvPr>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162560</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B3B8DCFD-0E94-436E-9516-6D271CA6C4DB}"/>
            </a:ext>
          </a:extLst>
        </xdr:cNvPr>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12700</xdr:rowOff>
    </xdr:from>
    <xdr:to>
      <xdr:col>24</xdr:col>
      <xdr:colOff>114300</xdr:colOff>
      <xdr:row>61</xdr:row>
      <xdr:rowOff>114300</xdr:rowOff>
    </xdr:to>
    <xdr:sp macro="" textlink="">
      <xdr:nvSpPr>
        <xdr:cNvPr id="179" name="フローチャート: 判断 178">
          <a:extLst>
            <a:ext uri="{FF2B5EF4-FFF2-40B4-BE49-F238E27FC236}">
              <a16:creationId xmlns:a16="http://schemas.microsoft.com/office/drawing/2014/main" id="{751B7116-A243-4E6A-8532-9E35496D155B}"/>
            </a:ext>
          </a:extLst>
        </xdr:cNvPr>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80" name="フローチャート: 判断 179">
          <a:extLst>
            <a:ext uri="{FF2B5EF4-FFF2-40B4-BE49-F238E27FC236}">
              <a16:creationId xmlns:a16="http://schemas.microsoft.com/office/drawing/2014/main" id="{24E744F6-9AB5-45A7-B129-3B88B55C4F87}"/>
            </a:ext>
          </a:extLst>
        </xdr:cNvPr>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148590</xdr:rowOff>
    </xdr:from>
    <xdr:to>
      <xdr:col>15</xdr:col>
      <xdr:colOff>101600</xdr:colOff>
      <xdr:row>61</xdr:row>
      <xdr:rowOff>78740</xdr:rowOff>
    </xdr:to>
    <xdr:sp macro="" textlink="">
      <xdr:nvSpPr>
        <xdr:cNvPr id="181" name="フローチャート: 判断 180">
          <a:extLst>
            <a:ext uri="{FF2B5EF4-FFF2-40B4-BE49-F238E27FC236}">
              <a16:creationId xmlns:a16="http://schemas.microsoft.com/office/drawing/2014/main" id="{F00C96D4-D091-4C31-A765-2ACE794D4451}"/>
            </a:ext>
          </a:extLst>
        </xdr:cNvPr>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115570</xdr:rowOff>
    </xdr:from>
    <xdr:to>
      <xdr:col>10</xdr:col>
      <xdr:colOff>165100</xdr:colOff>
      <xdr:row>61</xdr:row>
      <xdr:rowOff>45720</xdr:rowOff>
    </xdr:to>
    <xdr:sp macro="" textlink="">
      <xdr:nvSpPr>
        <xdr:cNvPr id="182" name="フローチャート: 判断 181">
          <a:extLst>
            <a:ext uri="{FF2B5EF4-FFF2-40B4-BE49-F238E27FC236}">
              <a16:creationId xmlns:a16="http://schemas.microsoft.com/office/drawing/2014/main" id="{0B559F1D-6644-4970-9789-CA07A9D2AA0F}"/>
            </a:ext>
          </a:extLst>
        </xdr:cNvPr>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3" name="フローチャート: 判断 182">
          <a:extLst>
            <a:ext uri="{FF2B5EF4-FFF2-40B4-BE49-F238E27FC236}">
              <a16:creationId xmlns:a16="http://schemas.microsoft.com/office/drawing/2014/main" id="{9EF6EA58-DB1E-467C-A96C-97A98B3CFF7D}"/>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7C4279DE-3858-42F2-9E4B-042BBF2B1148}"/>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75F7D80A-189A-4A2A-8137-788A82C254A5}"/>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6C9182F6-F5B6-4B21-A896-AF8FEBD8ECB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E9662F8F-B429-40ED-9485-1C71C5B3913B}"/>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B60809C8-C389-4134-B0F7-CECA3D7F07FA}"/>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123825</xdr:rowOff>
    </xdr:from>
    <xdr:to>
      <xdr:col>24</xdr:col>
      <xdr:colOff>114300</xdr:colOff>
      <xdr:row>61</xdr:row>
      <xdr:rowOff>53975</xdr:rowOff>
    </xdr:to>
    <xdr:sp macro="" textlink="">
      <xdr:nvSpPr>
        <xdr:cNvPr id="189" name="楕円 188">
          <a:extLst>
            <a:ext uri="{FF2B5EF4-FFF2-40B4-BE49-F238E27FC236}">
              <a16:creationId xmlns:a16="http://schemas.microsoft.com/office/drawing/2014/main" id="{E3186F18-809D-48DE-B6A1-93E1A88FE5D6}"/>
            </a:ext>
          </a:extLst>
        </xdr:cNvPr>
        <xdr:cNvSpPr/>
      </xdr:nvSpPr>
      <xdr:spPr>
        <a:xfrm>
          <a:off x="45847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146685</xdr:rowOff>
    </xdr:from>
    <xdr:ext cx="405130" cy="258445"/>
    <xdr:sp macro="" textlink="">
      <xdr:nvSpPr>
        <xdr:cNvPr id="190" name="【橋りょう・トンネル】&#10;有形固定資産減価償却率該当値テキスト">
          <a:extLst>
            <a:ext uri="{FF2B5EF4-FFF2-40B4-BE49-F238E27FC236}">
              <a16:creationId xmlns:a16="http://schemas.microsoft.com/office/drawing/2014/main" id="{CD528FBE-4C2E-42AF-9C12-209BB80B97C1}"/>
            </a:ext>
          </a:extLst>
        </xdr:cNvPr>
        <xdr:cNvSpPr txBox="1"/>
      </xdr:nvSpPr>
      <xdr:spPr>
        <a:xfrm>
          <a:off x="4673600" y="10262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106045</xdr:rowOff>
    </xdr:from>
    <xdr:to>
      <xdr:col>20</xdr:col>
      <xdr:colOff>38100</xdr:colOff>
      <xdr:row>61</xdr:row>
      <xdr:rowOff>36195</xdr:rowOff>
    </xdr:to>
    <xdr:sp macro="" textlink="">
      <xdr:nvSpPr>
        <xdr:cNvPr id="191" name="楕円 190">
          <a:extLst>
            <a:ext uri="{FF2B5EF4-FFF2-40B4-BE49-F238E27FC236}">
              <a16:creationId xmlns:a16="http://schemas.microsoft.com/office/drawing/2014/main" id="{0E2EDBFF-DA62-4362-A5A2-3F2D4E2BDCCD}"/>
            </a:ext>
          </a:extLst>
        </xdr:cNvPr>
        <xdr:cNvSpPr/>
      </xdr:nvSpPr>
      <xdr:spPr>
        <a:xfrm>
          <a:off x="3746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156845</xdr:rowOff>
    </xdr:from>
    <xdr:to>
      <xdr:col>24</xdr:col>
      <xdr:colOff>63500</xdr:colOff>
      <xdr:row>61</xdr:row>
      <xdr:rowOff>3175</xdr:rowOff>
    </xdr:to>
    <xdr:cxnSp macro="">
      <xdr:nvCxnSpPr>
        <xdr:cNvPr id="192" name="直線コネクタ 191">
          <a:extLst>
            <a:ext uri="{FF2B5EF4-FFF2-40B4-BE49-F238E27FC236}">
              <a16:creationId xmlns:a16="http://schemas.microsoft.com/office/drawing/2014/main" id="{719248D0-1CBC-4B21-8153-A5D03F1B61C8}"/>
            </a:ext>
          </a:extLst>
        </xdr:cNvPr>
        <xdr:cNvCxnSpPr/>
      </xdr:nvCxnSpPr>
      <xdr:spPr>
        <a:xfrm>
          <a:off x="3797300" y="104438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3" name="楕円 192">
          <a:extLst>
            <a:ext uri="{FF2B5EF4-FFF2-40B4-BE49-F238E27FC236}">
              <a16:creationId xmlns:a16="http://schemas.microsoft.com/office/drawing/2014/main" id="{617AA060-F58C-4AE5-A359-AF78095E51CC}"/>
            </a:ext>
          </a:extLst>
        </xdr:cNvPr>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60</xdr:row>
      <xdr:rowOff>156845</xdr:rowOff>
    </xdr:to>
    <xdr:cxnSp macro="">
      <xdr:nvCxnSpPr>
        <xdr:cNvPr id="194" name="直線コネクタ 193">
          <a:extLst>
            <a:ext uri="{FF2B5EF4-FFF2-40B4-BE49-F238E27FC236}">
              <a16:creationId xmlns:a16="http://schemas.microsoft.com/office/drawing/2014/main" id="{ABB83F94-6B62-4697-AA26-FFC1A4B13341}"/>
            </a:ext>
          </a:extLst>
        </xdr:cNvPr>
        <xdr:cNvCxnSpPr/>
      </xdr:nvCxnSpPr>
      <xdr:spPr>
        <a:xfrm>
          <a:off x="2908300" y="104222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68580</xdr:rowOff>
    </xdr:from>
    <xdr:to>
      <xdr:col>10</xdr:col>
      <xdr:colOff>165100</xdr:colOff>
      <xdr:row>60</xdr:row>
      <xdr:rowOff>170180</xdr:rowOff>
    </xdr:to>
    <xdr:sp macro="" textlink="">
      <xdr:nvSpPr>
        <xdr:cNvPr id="195" name="楕円 194">
          <a:extLst>
            <a:ext uri="{FF2B5EF4-FFF2-40B4-BE49-F238E27FC236}">
              <a16:creationId xmlns:a16="http://schemas.microsoft.com/office/drawing/2014/main" id="{09837F1F-C511-4127-9E8B-16E1478D9888}"/>
            </a:ext>
          </a:extLst>
        </xdr:cNvPr>
        <xdr:cNvSpPr/>
      </xdr:nvSpPr>
      <xdr:spPr>
        <a:xfrm>
          <a:off x="1968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119380</xdr:rowOff>
    </xdr:from>
    <xdr:to>
      <xdr:col>15</xdr:col>
      <xdr:colOff>50800</xdr:colOff>
      <xdr:row>60</xdr:row>
      <xdr:rowOff>135255</xdr:rowOff>
    </xdr:to>
    <xdr:cxnSp macro="">
      <xdr:nvCxnSpPr>
        <xdr:cNvPr id="196" name="直線コネクタ 195">
          <a:extLst>
            <a:ext uri="{FF2B5EF4-FFF2-40B4-BE49-F238E27FC236}">
              <a16:creationId xmlns:a16="http://schemas.microsoft.com/office/drawing/2014/main" id="{5F319C8D-988D-4CE1-9548-361B7CEA34DC}"/>
            </a:ext>
          </a:extLst>
        </xdr:cNvPr>
        <xdr:cNvCxnSpPr/>
      </xdr:nvCxnSpPr>
      <xdr:spPr>
        <a:xfrm>
          <a:off x="2019300" y="104063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46990</xdr:rowOff>
    </xdr:from>
    <xdr:to>
      <xdr:col>6</xdr:col>
      <xdr:colOff>38100</xdr:colOff>
      <xdr:row>60</xdr:row>
      <xdr:rowOff>148590</xdr:rowOff>
    </xdr:to>
    <xdr:sp macro="" textlink="">
      <xdr:nvSpPr>
        <xdr:cNvPr id="197" name="楕円 196">
          <a:extLst>
            <a:ext uri="{FF2B5EF4-FFF2-40B4-BE49-F238E27FC236}">
              <a16:creationId xmlns:a16="http://schemas.microsoft.com/office/drawing/2014/main" id="{3266FCF4-F6BF-4829-9ED7-5BB814C33BF7}"/>
            </a:ext>
          </a:extLst>
        </xdr:cNvPr>
        <xdr:cNvSpPr/>
      </xdr:nvSpPr>
      <xdr:spPr>
        <a:xfrm>
          <a:off x="1079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97790</xdr:rowOff>
    </xdr:from>
    <xdr:to>
      <xdr:col>10</xdr:col>
      <xdr:colOff>114300</xdr:colOff>
      <xdr:row>60</xdr:row>
      <xdr:rowOff>119380</xdr:rowOff>
    </xdr:to>
    <xdr:cxnSp macro="">
      <xdr:nvCxnSpPr>
        <xdr:cNvPr id="198" name="直線コネクタ 197">
          <a:extLst>
            <a:ext uri="{FF2B5EF4-FFF2-40B4-BE49-F238E27FC236}">
              <a16:creationId xmlns:a16="http://schemas.microsoft.com/office/drawing/2014/main" id="{91857573-4992-419C-98D7-3C63DC9309BC}"/>
            </a:ext>
          </a:extLst>
        </xdr:cNvPr>
        <xdr:cNvCxnSpPr/>
      </xdr:nvCxnSpPr>
      <xdr:spPr>
        <a:xfrm>
          <a:off x="1130300" y="10384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89535</xdr:rowOff>
    </xdr:from>
    <xdr:ext cx="405130" cy="258445"/>
    <xdr:sp macro="" textlink="">
      <xdr:nvSpPr>
        <xdr:cNvPr id="199" name="n_1aveValue【橋りょう・トンネル】&#10;有形固定資産減価償却率">
          <a:extLst>
            <a:ext uri="{FF2B5EF4-FFF2-40B4-BE49-F238E27FC236}">
              <a16:creationId xmlns:a16="http://schemas.microsoft.com/office/drawing/2014/main" id="{8B526E8C-ED20-48E8-9311-E3C0BAC09C89}"/>
            </a:ext>
          </a:extLst>
        </xdr:cNvPr>
        <xdr:cNvSpPr txBox="1"/>
      </xdr:nvSpPr>
      <xdr:spPr>
        <a:xfrm>
          <a:off x="3582035" y="10547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69850</xdr:rowOff>
    </xdr:from>
    <xdr:ext cx="404495" cy="259080"/>
    <xdr:sp macro="" textlink="">
      <xdr:nvSpPr>
        <xdr:cNvPr id="200" name="n_2aveValue【橋りょう・トンネル】&#10;有形固定資産減価償却率">
          <a:extLst>
            <a:ext uri="{FF2B5EF4-FFF2-40B4-BE49-F238E27FC236}">
              <a16:creationId xmlns:a16="http://schemas.microsoft.com/office/drawing/2014/main" id="{0C940135-1A46-45C4-866E-E2FAA326E991}"/>
            </a:ext>
          </a:extLst>
        </xdr:cNvPr>
        <xdr:cNvSpPr txBox="1"/>
      </xdr:nvSpPr>
      <xdr:spPr>
        <a:xfrm>
          <a:off x="2705735" y="10528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36830</xdr:rowOff>
    </xdr:from>
    <xdr:ext cx="404495" cy="259080"/>
    <xdr:sp macro="" textlink="">
      <xdr:nvSpPr>
        <xdr:cNvPr id="201" name="n_3aveValue【橋りょう・トンネル】&#10;有形固定資産減価償却率">
          <a:extLst>
            <a:ext uri="{FF2B5EF4-FFF2-40B4-BE49-F238E27FC236}">
              <a16:creationId xmlns:a16="http://schemas.microsoft.com/office/drawing/2014/main" id="{89CB5813-F81D-47A4-AADC-1A5235F4717E}"/>
            </a:ext>
          </a:extLst>
        </xdr:cNvPr>
        <xdr:cNvSpPr txBox="1"/>
      </xdr:nvSpPr>
      <xdr:spPr>
        <a:xfrm>
          <a:off x="1816735" y="10495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32385</xdr:rowOff>
    </xdr:from>
    <xdr:ext cx="404495" cy="258445"/>
    <xdr:sp macro="" textlink="">
      <xdr:nvSpPr>
        <xdr:cNvPr id="202" name="n_4aveValue【橋りょう・トンネル】&#10;有形固定資産減価償却率">
          <a:extLst>
            <a:ext uri="{FF2B5EF4-FFF2-40B4-BE49-F238E27FC236}">
              <a16:creationId xmlns:a16="http://schemas.microsoft.com/office/drawing/2014/main" id="{3B12DA76-8EDB-418D-A596-526157AAB036}"/>
            </a:ext>
          </a:extLst>
        </xdr:cNvPr>
        <xdr:cNvSpPr txBox="1"/>
      </xdr:nvSpPr>
      <xdr:spPr>
        <a:xfrm>
          <a:off x="927735" y="10490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52705</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7C7C13FE-ACAF-4F1B-A077-BF36CC07F11E}"/>
            </a:ext>
          </a:extLst>
        </xdr:cNvPr>
        <xdr:cNvSpPr txBox="1"/>
      </xdr:nvSpPr>
      <xdr:spPr>
        <a:xfrm>
          <a:off x="3582035" y="10168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31115</xdr:rowOff>
    </xdr:from>
    <xdr:ext cx="404495" cy="258445"/>
    <xdr:sp macro="" textlink="">
      <xdr:nvSpPr>
        <xdr:cNvPr id="204" name="n_2mainValue【橋りょう・トンネル】&#10;有形固定資産減価償却率">
          <a:extLst>
            <a:ext uri="{FF2B5EF4-FFF2-40B4-BE49-F238E27FC236}">
              <a16:creationId xmlns:a16="http://schemas.microsoft.com/office/drawing/2014/main" id="{D78EF4E3-773B-4D54-8AC1-C0C50DADDCD6}"/>
            </a:ext>
          </a:extLst>
        </xdr:cNvPr>
        <xdr:cNvSpPr txBox="1"/>
      </xdr:nvSpPr>
      <xdr:spPr>
        <a:xfrm>
          <a:off x="2705735" y="10146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15240</xdr:rowOff>
    </xdr:from>
    <xdr:ext cx="404495" cy="259080"/>
    <xdr:sp macro="" textlink="">
      <xdr:nvSpPr>
        <xdr:cNvPr id="205" name="n_3mainValue【橋りょう・トンネル】&#10;有形固定資産減価償却率">
          <a:extLst>
            <a:ext uri="{FF2B5EF4-FFF2-40B4-BE49-F238E27FC236}">
              <a16:creationId xmlns:a16="http://schemas.microsoft.com/office/drawing/2014/main" id="{41C31242-D17C-42F6-8C9A-A83578F472D9}"/>
            </a:ext>
          </a:extLst>
        </xdr:cNvPr>
        <xdr:cNvSpPr txBox="1"/>
      </xdr:nvSpPr>
      <xdr:spPr>
        <a:xfrm>
          <a:off x="1816735" y="1013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165100</xdr:rowOff>
    </xdr:from>
    <xdr:ext cx="404495" cy="259080"/>
    <xdr:sp macro="" textlink="">
      <xdr:nvSpPr>
        <xdr:cNvPr id="206" name="n_4mainValue【橋りょう・トンネル】&#10;有形固定資産減価償却率">
          <a:extLst>
            <a:ext uri="{FF2B5EF4-FFF2-40B4-BE49-F238E27FC236}">
              <a16:creationId xmlns:a16="http://schemas.microsoft.com/office/drawing/2014/main" id="{61DFE283-BCD7-4834-B056-DE05FAF3A38B}"/>
            </a:ext>
          </a:extLst>
        </xdr:cNvPr>
        <xdr:cNvSpPr txBox="1"/>
      </xdr:nvSpPr>
      <xdr:spPr>
        <a:xfrm>
          <a:off x="927735" y="10109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B912F3E-E4B1-4A96-9442-D3C793CF1F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B9BFC0D-283F-4212-AA2E-D297DFFE4477}"/>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9E50409-4C88-4619-85A1-8294E08EBB65}"/>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C349FFD-E6CA-4444-A969-640C8455D31F}"/>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D454F85-3E47-4431-B564-95AC63283D0C}"/>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68D09B5-BC9A-4276-81CA-F71B0330B79C}"/>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E2743E7-DD75-4155-A9E1-FFB22205DCEB}"/>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0A72888-0A03-494C-8C83-77E3D1B8BCBF}"/>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5" name="テキスト ボックス 214">
          <a:extLst>
            <a:ext uri="{FF2B5EF4-FFF2-40B4-BE49-F238E27FC236}">
              <a16:creationId xmlns:a16="http://schemas.microsoft.com/office/drawing/2014/main" id="{182A24A3-71BB-421C-BC74-A25AA371BD3E}"/>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89E243D-1A6E-4461-B89E-3DCF0C30F0A4}"/>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B71A7E-F48E-4DEB-9C02-D0ABB20D327B}"/>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8" name="テキスト ボックス 217">
          <a:extLst>
            <a:ext uri="{FF2B5EF4-FFF2-40B4-BE49-F238E27FC236}">
              <a16:creationId xmlns:a16="http://schemas.microsoft.com/office/drawing/2014/main" id="{B67BB7EE-14C8-44CC-B90F-CBAA42D87FB7}"/>
            </a:ext>
          </a:extLst>
        </xdr:cNvPr>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0C5C68-DBD3-4142-ACD1-13B32825A725}"/>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995" cy="259080"/>
    <xdr:sp macro="" textlink="">
      <xdr:nvSpPr>
        <xdr:cNvPr id="220" name="テキスト ボックス 219">
          <a:extLst>
            <a:ext uri="{FF2B5EF4-FFF2-40B4-BE49-F238E27FC236}">
              <a16:creationId xmlns:a16="http://schemas.microsoft.com/office/drawing/2014/main" id="{EB66B215-D874-4E4B-97B2-E5360E67CCC0}"/>
            </a:ext>
          </a:extLst>
        </xdr:cNvPr>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075CE02-FC93-485F-B64A-9DF9E2F5EDA8}"/>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2" name="テキスト ボックス 221">
          <a:extLst>
            <a:ext uri="{FF2B5EF4-FFF2-40B4-BE49-F238E27FC236}">
              <a16:creationId xmlns:a16="http://schemas.microsoft.com/office/drawing/2014/main" id="{F3EAF33F-4C51-40C6-B384-0EB799A28BA4}"/>
            </a:ext>
          </a:extLst>
        </xdr:cNvPr>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A831680-ECCC-4FB1-B136-0B28D5CC2DD5}"/>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9080"/>
    <xdr:sp macro="" textlink="">
      <xdr:nvSpPr>
        <xdr:cNvPr id="224" name="テキスト ボックス 223">
          <a:extLst>
            <a:ext uri="{FF2B5EF4-FFF2-40B4-BE49-F238E27FC236}">
              <a16:creationId xmlns:a16="http://schemas.microsoft.com/office/drawing/2014/main" id="{39C99597-F52A-4D75-B2E3-DC5CB17F662D}"/>
            </a:ext>
          </a:extLst>
        </xdr:cNvPr>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18802E4-1313-4DF0-B93E-45FA165E799B}"/>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6" name="テキスト ボックス 225">
          <a:extLst>
            <a:ext uri="{FF2B5EF4-FFF2-40B4-BE49-F238E27FC236}">
              <a16:creationId xmlns:a16="http://schemas.microsoft.com/office/drawing/2014/main" id="{E2DF9BBC-414B-4D97-92BE-3536D4316469}"/>
            </a:ext>
          </a:extLst>
        </xdr:cNvPr>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341F85-E191-4131-B99A-EA7F6B67D2D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8" name="テキスト ボックス 227">
          <a:extLst>
            <a:ext uri="{FF2B5EF4-FFF2-40B4-BE49-F238E27FC236}">
              <a16:creationId xmlns:a16="http://schemas.microsoft.com/office/drawing/2014/main" id="{9654657B-B208-4831-8102-3704901024FF}"/>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FC55099-2596-488D-950D-278280BE6C0C}"/>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68580</xdr:rowOff>
    </xdr:to>
    <xdr:cxnSp macro="">
      <xdr:nvCxnSpPr>
        <xdr:cNvPr id="230" name="直線コネクタ 229">
          <a:extLst>
            <a:ext uri="{FF2B5EF4-FFF2-40B4-BE49-F238E27FC236}">
              <a16:creationId xmlns:a16="http://schemas.microsoft.com/office/drawing/2014/main" id="{2C268C62-35B9-4CAE-9621-F4B1F782D23A}"/>
            </a:ext>
          </a:extLst>
        </xdr:cNvPr>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72390</xdr:rowOff>
    </xdr:from>
    <xdr:ext cx="534670" cy="259080"/>
    <xdr:sp macro="" textlink="">
      <xdr:nvSpPr>
        <xdr:cNvPr id="231" name="【橋りょう・トンネル】&#10;一人当たり有形固定資産（償却資産）額最小値テキスト">
          <a:extLst>
            <a:ext uri="{FF2B5EF4-FFF2-40B4-BE49-F238E27FC236}">
              <a16:creationId xmlns:a16="http://schemas.microsoft.com/office/drawing/2014/main" id="{6BDB4E71-74CF-462E-9D3D-881E918E48BC}"/>
            </a:ext>
          </a:extLst>
        </xdr:cNvPr>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2" name="直線コネクタ 231">
          <a:extLst>
            <a:ext uri="{FF2B5EF4-FFF2-40B4-BE49-F238E27FC236}">
              <a16:creationId xmlns:a16="http://schemas.microsoft.com/office/drawing/2014/main" id="{1FF8EACD-0538-48B0-BDCA-9C0A436B5B65}"/>
            </a:ext>
          </a:extLst>
        </xdr:cNvPr>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CB974C80-198D-42F8-90B4-B0127C10D554}"/>
            </a:ext>
          </a:extLst>
        </xdr:cNvPr>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4" name="直線コネクタ 233">
          <a:extLst>
            <a:ext uri="{FF2B5EF4-FFF2-40B4-BE49-F238E27FC236}">
              <a16:creationId xmlns:a16="http://schemas.microsoft.com/office/drawing/2014/main" id="{6A19ABD2-2D3A-4565-9487-BB424A28A11B}"/>
            </a:ext>
          </a:extLst>
        </xdr:cNvPr>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41275</xdr:rowOff>
    </xdr:from>
    <xdr:ext cx="598805" cy="258445"/>
    <xdr:sp macro="" textlink="">
      <xdr:nvSpPr>
        <xdr:cNvPr id="235" name="【橋りょう・トンネル】&#10;一人当たり有形固定資産（償却資産）額平均値テキスト">
          <a:extLst>
            <a:ext uri="{FF2B5EF4-FFF2-40B4-BE49-F238E27FC236}">
              <a16:creationId xmlns:a16="http://schemas.microsoft.com/office/drawing/2014/main" id="{8A9B595B-ECC3-4D71-8238-4944B99D4923}"/>
            </a:ext>
          </a:extLst>
        </xdr:cNvPr>
        <xdr:cNvSpPr txBox="1"/>
      </xdr:nvSpPr>
      <xdr:spPr>
        <a:xfrm>
          <a:off x="10515600" y="10671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63500</xdr:rowOff>
    </xdr:from>
    <xdr:to>
      <xdr:col>55</xdr:col>
      <xdr:colOff>50800</xdr:colOff>
      <xdr:row>62</xdr:row>
      <xdr:rowOff>164465</xdr:rowOff>
    </xdr:to>
    <xdr:sp macro="" textlink="">
      <xdr:nvSpPr>
        <xdr:cNvPr id="236" name="フローチャート: 判断 235">
          <a:extLst>
            <a:ext uri="{FF2B5EF4-FFF2-40B4-BE49-F238E27FC236}">
              <a16:creationId xmlns:a16="http://schemas.microsoft.com/office/drawing/2014/main" id="{4A85420A-B41A-4B65-87BE-497C5B37F981}"/>
            </a:ext>
          </a:extLst>
        </xdr:cNvPr>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71120</xdr:rowOff>
    </xdr:from>
    <xdr:to>
      <xdr:col>50</xdr:col>
      <xdr:colOff>165100</xdr:colOff>
      <xdr:row>63</xdr:row>
      <xdr:rowOff>1270</xdr:rowOff>
    </xdr:to>
    <xdr:sp macro="" textlink="">
      <xdr:nvSpPr>
        <xdr:cNvPr id="237" name="フローチャート: 判断 236">
          <a:extLst>
            <a:ext uri="{FF2B5EF4-FFF2-40B4-BE49-F238E27FC236}">
              <a16:creationId xmlns:a16="http://schemas.microsoft.com/office/drawing/2014/main" id="{32D09473-F8B7-4955-A70E-6225E70497B8}"/>
            </a:ext>
          </a:extLst>
        </xdr:cNvPr>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80010</xdr:rowOff>
    </xdr:from>
    <xdr:to>
      <xdr:col>46</xdr:col>
      <xdr:colOff>38100</xdr:colOff>
      <xdr:row>63</xdr:row>
      <xdr:rowOff>10160</xdr:rowOff>
    </xdr:to>
    <xdr:sp macro="" textlink="">
      <xdr:nvSpPr>
        <xdr:cNvPr id="238" name="フローチャート: 判断 237">
          <a:extLst>
            <a:ext uri="{FF2B5EF4-FFF2-40B4-BE49-F238E27FC236}">
              <a16:creationId xmlns:a16="http://schemas.microsoft.com/office/drawing/2014/main" id="{CEFD42F7-CBAB-46FC-8011-BB9408DE7BCD}"/>
            </a:ext>
          </a:extLst>
        </xdr:cNvPr>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90170</xdr:rowOff>
    </xdr:from>
    <xdr:to>
      <xdr:col>41</xdr:col>
      <xdr:colOff>101600</xdr:colOff>
      <xdr:row>63</xdr:row>
      <xdr:rowOff>20320</xdr:rowOff>
    </xdr:to>
    <xdr:sp macro="" textlink="">
      <xdr:nvSpPr>
        <xdr:cNvPr id="239" name="フローチャート: 判断 238">
          <a:extLst>
            <a:ext uri="{FF2B5EF4-FFF2-40B4-BE49-F238E27FC236}">
              <a16:creationId xmlns:a16="http://schemas.microsoft.com/office/drawing/2014/main" id="{A13BACF7-D5FF-4F55-95F4-DE8D4F713326}"/>
            </a:ext>
          </a:extLst>
        </xdr:cNvPr>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90805</xdr:rowOff>
    </xdr:from>
    <xdr:to>
      <xdr:col>36</xdr:col>
      <xdr:colOff>165100</xdr:colOff>
      <xdr:row>63</xdr:row>
      <xdr:rowOff>20955</xdr:rowOff>
    </xdr:to>
    <xdr:sp macro="" textlink="">
      <xdr:nvSpPr>
        <xdr:cNvPr id="240" name="フローチャート: 判断 239">
          <a:extLst>
            <a:ext uri="{FF2B5EF4-FFF2-40B4-BE49-F238E27FC236}">
              <a16:creationId xmlns:a16="http://schemas.microsoft.com/office/drawing/2014/main" id="{EBCDFE64-AD33-4121-A59D-D1240E5F4B12}"/>
            </a:ext>
          </a:extLst>
        </xdr:cNvPr>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5107CA2B-D012-4731-B13B-933D50CEEF8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BDEA1B1-334F-481E-B915-7B126AF6CFA4}"/>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B40B2679-FD95-4E4F-9EF0-DD43A47A1797}"/>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F06A81D4-42E3-476F-998E-42BB1E93FB1A}"/>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D716A322-4A1C-4352-84EC-DB38FFDF8B3B}"/>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23495</xdr:rowOff>
    </xdr:from>
    <xdr:to>
      <xdr:col>55</xdr:col>
      <xdr:colOff>50800</xdr:colOff>
      <xdr:row>60</xdr:row>
      <xdr:rowOff>125095</xdr:rowOff>
    </xdr:to>
    <xdr:sp macro="" textlink="">
      <xdr:nvSpPr>
        <xdr:cNvPr id="246" name="楕円 245">
          <a:extLst>
            <a:ext uri="{FF2B5EF4-FFF2-40B4-BE49-F238E27FC236}">
              <a16:creationId xmlns:a16="http://schemas.microsoft.com/office/drawing/2014/main" id="{6F3FE2BC-7366-45CD-894D-D1D3FCF9A96F}"/>
            </a:ext>
          </a:extLst>
        </xdr:cNvPr>
        <xdr:cNvSpPr/>
      </xdr:nvSpPr>
      <xdr:spPr>
        <a:xfrm>
          <a:off x="10426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46355</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EED22420-0790-4111-93EF-D99AE98A2757}"/>
            </a:ext>
          </a:extLst>
        </xdr:cNvPr>
        <xdr:cNvSpPr txBox="1"/>
      </xdr:nvSpPr>
      <xdr:spPr>
        <a:xfrm>
          <a:off x="10515600" y="10161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33655</xdr:rowOff>
    </xdr:from>
    <xdr:to>
      <xdr:col>50</xdr:col>
      <xdr:colOff>165100</xdr:colOff>
      <xdr:row>60</xdr:row>
      <xdr:rowOff>135255</xdr:rowOff>
    </xdr:to>
    <xdr:sp macro="" textlink="">
      <xdr:nvSpPr>
        <xdr:cNvPr id="248" name="楕円 247">
          <a:extLst>
            <a:ext uri="{FF2B5EF4-FFF2-40B4-BE49-F238E27FC236}">
              <a16:creationId xmlns:a16="http://schemas.microsoft.com/office/drawing/2014/main" id="{18C920F8-D986-4229-976F-CA5D3D7E65AD}"/>
            </a:ext>
          </a:extLst>
        </xdr:cNvPr>
        <xdr:cNvSpPr/>
      </xdr:nvSpPr>
      <xdr:spPr>
        <a:xfrm>
          <a:off x="9588500" y="103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74930</xdr:rowOff>
    </xdr:from>
    <xdr:to>
      <xdr:col>55</xdr:col>
      <xdr:colOff>0</xdr:colOff>
      <xdr:row>60</xdr:row>
      <xdr:rowOff>84455</xdr:rowOff>
    </xdr:to>
    <xdr:cxnSp macro="">
      <xdr:nvCxnSpPr>
        <xdr:cNvPr id="249" name="直線コネクタ 248">
          <a:extLst>
            <a:ext uri="{FF2B5EF4-FFF2-40B4-BE49-F238E27FC236}">
              <a16:creationId xmlns:a16="http://schemas.microsoft.com/office/drawing/2014/main" id="{9D774308-35D4-4743-9A22-634271F9B8D2}"/>
            </a:ext>
          </a:extLst>
        </xdr:cNvPr>
        <xdr:cNvCxnSpPr/>
      </xdr:nvCxnSpPr>
      <xdr:spPr>
        <a:xfrm flipV="1">
          <a:off x="9639300" y="103619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40640</xdr:rowOff>
    </xdr:from>
    <xdr:to>
      <xdr:col>46</xdr:col>
      <xdr:colOff>38100</xdr:colOff>
      <xdr:row>60</xdr:row>
      <xdr:rowOff>141605</xdr:rowOff>
    </xdr:to>
    <xdr:sp macro="" textlink="">
      <xdr:nvSpPr>
        <xdr:cNvPr id="250" name="楕円 249">
          <a:extLst>
            <a:ext uri="{FF2B5EF4-FFF2-40B4-BE49-F238E27FC236}">
              <a16:creationId xmlns:a16="http://schemas.microsoft.com/office/drawing/2014/main" id="{7F58345B-7A6E-4AF2-B814-4084DBD0B70A}"/>
            </a:ext>
          </a:extLst>
        </xdr:cNvPr>
        <xdr:cNvSpPr/>
      </xdr:nvSpPr>
      <xdr:spPr>
        <a:xfrm>
          <a:off x="86995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84455</xdr:rowOff>
    </xdr:from>
    <xdr:to>
      <xdr:col>50</xdr:col>
      <xdr:colOff>114300</xdr:colOff>
      <xdr:row>60</xdr:row>
      <xdr:rowOff>90805</xdr:rowOff>
    </xdr:to>
    <xdr:cxnSp macro="">
      <xdr:nvCxnSpPr>
        <xdr:cNvPr id="251" name="直線コネクタ 250">
          <a:extLst>
            <a:ext uri="{FF2B5EF4-FFF2-40B4-BE49-F238E27FC236}">
              <a16:creationId xmlns:a16="http://schemas.microsoft.com/office/drawing/2014/main" id="{3B36E431-4A83-4579-BF75-6B4831E65E17}"/>
            </a:ext>
          </a:extLst>
        </xdr:cNvPr>
        <xdr:cNvCxnSpPr/>
      </xdr:nvCxnSpPr>
      <xdr:spPr>
        <a:xfrm flipV="1">
          <a:off x="8750300" y="103714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50165</xdr:rowOff>
    </xdr:from>
    <xdr:to>
      <xdr:col>41</xdr:col>
      <xdr:colOff>101600</xdr:colOff>
      <xdr:row>60</xdr:row>
      <xdr:rowOff>151765</xdr:rowOff>
    </xdr:to>
    <xdr:sp macro="" textlink="">
      <xdr:nvSpPr>
        <xdr:cNvPr id="252" name="楕円 251">
          <a:extLst>
            <a:ext uri="{FF2B5EF4-FFF2-40B4-BE49-F238E27FC236}">
              <a16:creationId xmlns:a16="http://schemas.microsoft.com/office/drawing/2014/main" id="{DAFE6D52-C061-4C50-97CF-12E9BDD971BD}"/>
            </a:ext>
          </a:extLst>
        </xdr:cNvPr>
        <xdr:cNvSpPr/>
      </xdr:nvSpPr>
      <xdr:spPr>
        <a:xfrm>
          <a:off x="781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90805</xdr:rowOff>
    </xdr:from>
    <xdr:to>
      <xdr:col>45</xdr:col>
      <xdr:colOff>177800</xdr:colOff>
      <xdr:row>60</xdr:row>
      <xdr:rowOff>100965</xdr:rowOff>
    </xdr:to>
    <xdr:cxnSp macro="">
      <xdr:nvCxnSpPr>
        <xdr:cNvPr id="253" name="直線コネクタ 252">
          <a:extLst>
            <a:ext uri="{FF2B5EF4-FFF2-40B4-BE49-F238E27FC236}">
              <a16:creationId xmlns:a16="http://schemas.microsoft.com/office/drawing/2014/main" id="{56580ABE-AC29-4545-BB7F-FD80FA2BBBBB}"/>
            </a:ext>
          </a:extLst>
        </xdr:cNvPr>
        <xdr:cNvCxnSpPr/>
      </xdr:nvCxnSpPr>
      <xdr:spPr>
        <a:xfrm flipV="1">
          <a:off x="7861300" y="103778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59690</xdr:rowOff>
    </xdr:from>
    <xdr:to>
      <xdr:col>36</xdr:col>
      <xdr:colOff>165100</xdr:colOff>
      <xdr:row>60</xdr:row>
      <xdr:rowOff>161290</xdr:rowOff>
    </xdr:to>
    <xdr:sp macro="" textlink="">
      <xdr:nvSpPr>
        <xdr:cNvPr id="254" name="楕円 253">
          <a:extLst>
            <a:ext uri="{FF2B5EF4-FFF2-40B4-BE49-F238E27FC236}">
              <a16:creationId xmlns:a16="http://schemas.microsoft.com/office/drawing/2014/main" id="{170EEE05-A903-47B1-A43C-F3CF674345FF}"/>
            </a:ext>
          </a:extLst>
        </xdr:cNvPr>
        <xdr:cNvSpPr/>
      </xdr:nvSpPr>
      <xdr:spPr>
        <a:xfrm>
          <a:off x="692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100965</xdr:rowOff>
    </xdr:from>
    <xdr:to>
      <xdr:col>41</xdr:col>
      <xdr:colOff>50800</xdr:colOff>
      <xdr:row>60</xdr:row>
      <xdr:rowOff>110490</xdr:rowOff>
    </xdr:to>
    <xdr:cxnSp macro="">
      <xdr:nvCxnSpPr>
        <xdr:cNvPr id="255" name="直線コネクタ 254">
          <a:extLst>
            <a:ext uri="{FF2B5EF4-FFF2-40B4-BE49-F238E27FC236}">
              <a16:creationId xmlns:a16="http://schemas.microsoft.com/office/drawing/2014/main" id="{23883929-CC3E-4628-A2C4-189C345D148E}"/>
            </a:ext>
          </a:extLst>
        </xdr:cNvPr>
        <xdr:cNvCxnSpPr/>
      </xdr:nvCxnSpPr>
      <xdr:spPr>
        <a:xfrm flipV="1">
          <a:off x="6972300" y="103879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163830</xdr:rowOff>
    </xdr:from>
    <xdr:ext cx="598170" cy="259080"/>
    <xdr:sp macro="" textlink="">
      <xdr:nvSpPr>
        <xdr:cNvPr id="256" name="n_1aveValue【橋りょう・トンネル】&#10;一人当たり有形固定資産（償却資産）額">
          <a:extLst>
            <a:ext uri="{FF2B5EF4-FFF2-40B4-BE49-F238E27FC236}">
              <a16:creationId xmlns:a16="http://schemas.microsoft.com/office/drawing/2014/main" id="{C2992393-2D81-4A5C-966A-8FA6D5845EF2}"/>
            </a:ext>
          </a:extLst>
        </xdr:cNvPr>
        <xdr:cNvSpPr txBox="1"/>
      </xdr:nvSpPr>
      <xdr:spPr>
        <a:xfrm>
          <a:off x="9326880" y="1079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1270</xdr:rowOff>
    </xdr:from>
    <xdr:ext cx="598170" cy="259080"/>
    <xdr:sp macro="" textlink="">
      <xdr:nvSpPr>
        <xdr:cNvPr id="257" name="n_2aveValue【橋りょう・トンネル】&#10;一人当たり有形固定資産（償却資産）額">
          <a:extLst>
            <a:ext uri="{FF2B5EF4-FFF2-40B4-BE49-F238E27FC236}">
              <a16:creationId xmlns:a16="http://schemas.microsoft.com/office/drawing/2014/main" id="{8E42A593-6949-4ED5-B94F-1BBEC1FDA6B8}"/>
            </a:ext>
          </a:extLst>
        </xdr:cNvPr>
        <xdr:cNvSpPr txBox="1"/>
      </xdr:nvSpPr>
      <xdr:spPr>
        <a:xfrm>
          <a:off x="8450580" y="1080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11430</xdr:rowOff>
    </xdr:from>
    <xdr:ext cx="598170" cy="259080"/>
    <xdr:sp macro="" textlink="">
      <xdr:nvSpPr>
        <xdr:cNvPr id="258" name="n_3aveValue【橋りょう・トンネル】&#10;一人当たり有形固定資産（償却資産）額">
          <a:extLst>
            <a:ext uri="{FF2B5EF4-FFF2-40B4-BE49-F238E27FC236}">
              <a16:creationId xmlns:a16="http://schemas.microsoft.com/office/drawing/2014/main" id="{492F4B88-7FA2-4138-8A13-A345A9BBB371}"/>
            </a:ext>
          </a:extLst>
        </xdr:cNvPr>
        <xdr:cNvSpPr txBox="1"/>
      </xdr:nvSpPr>
      <xdr:spPr>
        <a:xfrm>
          <a:off x="7561580" y="10812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12065</xdr:rowOff>
    </xdr:from>
    <xdr:ext cx="598170" cy="259080"/>
    <xdr:sp macro="" textlink="">
      <xdr:nvSpPr>
        <xdr:cNvPr id="259" name="n_4aveValue【橋りょう・トンネル】&#10;一人当たり有形固定資産（償却資産）額">
          <a:extLst>
            <a:ext uri="{FF2B5EF4-FFF2-40B4-BE49-F238E27FC236}">
              <a16:creationId xmlns:a16="http://schemas.microsoft.com/office/drawing/2014/main" id="{A85C9B7E-0E00-4F59-BEEB-73A0E10C09C2}"/>
            </a:ext>
          </a:extLst>
        </xdr:cNvPr>
        <xdr:cNvSpPr txBox="1"/>
      </xdr:nvSpPr>
      <xdr:spPr>
        <a:xfrm>
          <a:off x="66725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151765</xdr:rowOff>
    </xdr:from>
    <xdr:ext cx="598170" cy="259080"/>
    <xdr:sp macro="" textlink="">
      <xdr:nvSpPr>
        <xdr:cNvPr id="260" name="n_1mainValue【橋りょう・トンネル】&#10;一人当たり有形固定資産（償却資産）額">
          <a:extLst>
            <a:ext uri="{FF2B5EF4-FFF2-40B4-BE49-F238E27FC236}">
              <a16:creationId xmlns:a16="http://schemas.microsoft.com/office/drawing/2014/main" id="{8602BCC7-0140-4295-A2D8-DCAE5A670E06}"/>
            </a:ext>
          </a:extLst>
        </xdr:cNvPr>
        <xdr:cNvSpPr txBox="1"/>
      </xdr:nvSpPr>
      <xdr:spPr>
        <a:xfrm>
          <a:off x="9326880" y="10095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888,831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158115</xdr:rowOff>
    </xdr:from>
    <xdr:ext cx="598170" cy="258445"/>
    <xdr:sp macro="" textlink="">
      <xdr:nvSpPr>
        <xdr:cNvPr id="261" name="n_2mainValue【橋りょう・トンネル】&#10;一人当たり有形固定資産（償却資産）額">
          <a:extLst>
            <a:ext uri="{FF2B5EF4-FFF2-40B4-BE49-F238E27FC236}">
              <a16:creationId xmlns:a16="http://schemas.microsoft.com/office/drawing/2014/main" id="{12F63089-C552-4029-9B4E-5FEE2067E708}"/>
            </a:ext>
          </a:extLst>
        </xdr:cNvPr>
        <xdr:cNvSpPr txBox="1"/>
      </xdr:nvSpPr>
      <xdr:spPr>
        <a:xfrm>
          <a:off x="8450580" y="10102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880,688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168275</xdr:rowOff>
    </xdr:from>
    <xdr:ext cx="598170" cy="258445"/>
    <xdr:sp macro="" textlink="">
      <xdr:nvSpPr>
        <xdr:cNvPr id="262" name="n_3mainValue【橋りょう・トンネル】&#10;一人当たり有形固定資産（償却資産）額">
          <a:extLst>
            <a:ext uri="{FF2B5EF4-FFF2-40B4-BE49-F238E27FC236}">
              <a16:creationId xmlns:a16="http://schemas.microsoft.com/office/drawing/2014/main" id="{DA228DED-C357-4303-B824-F297A10644EE}"/>
            </a:ext>
          </a:extLst>
        </xdr:cNvPr>
        <xdr:cNvSpPr txBox="1"/>
      </xdr:nvSpPr>
      <xdr:spPr>
        <a:xfrm>
          <a:off x="7561580" y="1011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6350</xdr:rowOff>
    </xdr:from>
    <xdr:ext cx="598170" cy="258445"/>
    <xdr:sp macro="" textlink="">
      <xdr:nvSpPr>
        <xdr:cNvPr id="263" name="n_4mainValue【橋りょう・トンネル】&#10;一人当たり有形固定資産（償却資産）額">
          <a:extLst>
            <a:ext uri="{FF2B5EF4-FFF2-40B4-BE49-F238E27FC236}">
              <a16:creationId xmlns:a16="http://schemas.microsoft.com/office/drawing/2014/main" id="{8B6031EA-E50A-4994-B198-6E0F82DDC621}"/>
            </a:ext>
          </a:extLst>
        </xdr:cNvPr>
        <xdr:cNvSpPr txBox="1"/>
      </xdr:nvSpPr>
      <xdr:spPr>
        <a:xfrm>
          <a:off x="6672580" y="10121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780E165-E66A-47A1-9276-BB1FEA1A7E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2E27A9F-EF66-46A4-9EC0-6F5606977C38}"/>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90C522-D5C4-4C44-979E-FF4B70FA49D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15CE6ED-2E87-4357-AE63-A71EE4E5E006}"/>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0F3D33-A31D-4067-80A8-7450167C8975}"/>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8B939CB-07C4-40C9-86BC-38802011F444}"/>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2A1B521-750C-4908-A806-FA4CC442887C}"/>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31CB978-FE65-4D2E-98BA-DE2D7BEDE705}"/>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a:extLst>
            <a:ext uri="{FF2B5EF4-FFF2-40B4-BE49-F238E27FC236}">
              <a16:creationId xmlns:a16="http://schemas.microsoft.com/office/drawing/2014/main" id="{AE0B35F2-4713-4EFC-AB02-D9FBF0B1A5E1}"/>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FD05F9-0F0D-4F52-9D07-FAD3D5BF2C62}"/>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a:extLst>
            <a:ext uri="{FF2B5EF4-FFF2-40B4-BE49-F238E27FC236}">
              <a16:creationId xmlns:a16="http://schemas.microsoft.com/office/drawing/2014/main" id="{E211B7F0-4C77-4B96-96BD-84A0DAA8A1F2}"/>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07CFB83-4FA0-4C6D-89B2-03931091C1CE}"/>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a:extLst>
            <a:ext uri="{FF2B5EF4-FFF2-40B4-BE49-F238E27FC236}">
              <a16:creationId xmlns:a16="http://schemas.microsoft.com/office/drawing/2014/main" id="{3F372958-67F3-41C1-AE83-BDA49A154079}"/>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5EE2324-3E4C-465E-B0D0-35C04FB0116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67880157-3B0A-49A5-8300-D92738903EB4}"/>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F22AB62-5469-439E-AB5F-7936F9F78974}"/>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EFE448C-107C-458D-A386-C6A68C47AFD5}"/>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B0DEF62-3629-43A1-ADDD-35F8660C1E11}"/>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a:extLst>
            <a:ext uri="{FF2B5EF4-FFF2-40B4-BE49-F238E27FC236}">
              <a16:creationId xmlns:a16="http://schemas.microsoft.com/office/drawing/2014/main" id="{B4291BB8-B612-4977-994A-58BBBDDAD8C7}"/>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739E697-4ED2-4E8A-802F-5BCF36495C2E}"/>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DF157EF0-FD21-4BEB-9092-D31EC91CC18F}"/>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6E3CBF4-71B8-474E-8B07-A906CB78E7D5}"/>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a:extLst>
            <a:ext uri="{FF2B5EF4-FFF2-40B4-BE49-F238E27FC236}">
              <a16:creationId xmlns:a16="http://schemas.microsoft.com/office/drawing/2014/main" id="{78D1F91A-4B09-4A4A-A106-2119ADC40B63}"/>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AACA755-9EAC-49ED-99A3-D1B49C2BAA7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154940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723F78A-02BF-4755-9256-700B76E8AEE4}"/>
            </a:ext>
          </a:extLst>
        </xdr:cNvPr>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5433943F-EDC8-4429-AF68-1DC83EB231E7}"/>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AD56846-18A6-42D8-9DC6-F7D5151048DE}"/>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100965</xdr:rowOff>
    </xdr:from>
    <xdr:ext cx="405130" cy="258445"/>
    <xdr:sp macro="" textlink="">
      <xdr:nvSpPr>
        <xdr:cNvPr id="291" name="【公営住宅】&#10;有形固定資産減価償却率最大値テキスト">
          <a:extLst>
            <a:ext uri="{FF2B5EF4-FFF2-40B4-BE49-F238E27FC236}">
              <a16:creationId xmlns:a16="http://schemas.microsoft.com/office/drawing/2014/main" id="{9B477EB8-42D0-43F1-ABD4-2B0B24B7E930}"/>
            </a:ext>
          </a:extLst>
        </xdr:cNvPr>
        <xdr:cNvSpPr txBox="1"/>
      </xdr:nvSpPr>
      <xdr:spPr>
        <a:xfrm>
          <a:off x="4673600" y="13302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292" name="直線コネクタ 291">
          <a:extLst>
            <a:ext uri="{FF2B5EF4-FFF2-40B4-BE49-F238E27FC236}">
              <a16:creationId xmlns:a16="http://schemas.microsoft.com/office/drawing/2014/main" id="{D2D2D0D0-63CC-464B-B210-F25C4E17E7D1}"/>
            </a:ext>
          </a:extLst>
        </xdr:cNvPr>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15240</xdr:rowOff>
    </xdr:from>
    <xdr:ext cx="405130" cy="259080"/>
    <xdr:sp macro="" textlink="">
      <xdr:nvSpPr>
        <xdr:cNvPr id="293" name="【公営住宅】&#10;有形固定資産減価償却率平均値テキスト">
          <a:extLst>
            <a:ext uri="{FF2B5EF4-FFF2-40B4-BE49-F238E27FC236}">
              <a16:creationId xmlns:a16="http://schemas.microsoft.com/office/drawing/2014/main" id="{596E36CE-4E31-499C-9166-C7F00E5F4D3C}"/>
            </a:ext>
          </a:extLst>
        </xdr:cNvPr>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D68382C1-4906-4B0B-8102-931A4C112A3B}"/>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46372A45-E239-4D2F-942F-EEE7998C38AA}"/>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53E574A-D7C8-4BDF-8AE8-C26411149EE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B3FFD05-9E48-47EB-99A6-686F47AF5F58}"/>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231AF6E-FC2A-4E54-892F-B16AA3F8A73E}"/>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E96A9951-49F5-400A-9BFB-47C4480CB1FD}"/>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93B58CAD-60A7-4DA4-9F01-9989A7E69F8E}"/>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59D1A872-1B04-4CBE-9FDD-CF90B6CA6BA1}"/>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8B8D1552-896E-4077-82E9-05FD33908A16}"/>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319AA16B-7048-4F33-A133-68796E05CC2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4" name="楕円 303">
          <a:extLst>
            <a:ext uri="{FF2B5EF4-FFF2-40B4-BE49-F238E27FC236}">
              <a16:creationId xmlns:a16="http://schemas.microsoft.com/office/drawing/2014/main" id="{DF286165-0CCB-4CB0-9FAA-45F34BC65231}"/>
            </a:ext>
          </a:extLst>
        </xdr:cNvPr>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55880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C7502284-B7A3-4B39-BCA9-7F98CDBAB9BC}"/>
            </a:ext>
          </a:extLst>
        </xdr:cNvPr>
        <xdr:cNvSpPr txBox="1"/>
      </xdr:nvSpPr>
      <xdr:spPr>
        <a:xfrm>
          <a:off x="4673600" y="14114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29210</xdr:rowOff>
    </xdr:from>
    <xdr:to>
      <xdr:col>20</xdr:col>
      <xdr:colOff>38100</xdr:colOff>
      <xdr:row>83</xdr:row>
      <xdr:rowOff>130810</xdr:rowOff>
    </xdr:to>
    <xdr:sp macro="" textlink="">
      <xdr:nvSpPr>
        <xdr:cNvPr id="306" name="楕円 305">
          <a:extLst>
            <a:ext uri="{FF2B5EF4-FFF2-40B4-BE49-F238E27FC236}">
              <a16:creationId xmlns:a16="http://schemas.microsoft.com/office/drawing/2014/main" id="{85A09751-F919-4164-B2E3-876C1705DE08}"/>
            </a:ext>
          </a:extLst>
        </xdr:cNvPr>
        <xdr:cNvSpPr/>
      </xdr:nvSpPr>
      <xdr:spPr>
        <a:xfrm>
          <a:off x="3746500" y="142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80010</xdr:rowOff>
    </xdr:from>
    <xdr:to>
      <xdr:col>24</xdr:col>
      <xdr:colOff>63500</xdr:colOff>
      <xdr:row>83</xdr:row>
      <xdr:rowOff>83820</xdr:rowOff>
    </xdr:to>
    <xdr:cxnSp macro="">
      <xdr:nvCxnSpPr>
        <xdr:cNvPr id="307" name="直線コネクタ 306">
          <a:extLst>
            <a:ext uri="{FF2B5EF4-FFF2-40B4-BE49-F238E27FC236}">
              <a16:creationId xmlns:a16="http://schemas.microsoft.com/office/drawing/2014/main" id="{5BC6A449-5A64-4720-BAA8-1862C2DE8F69}"/>
            </a:ext>
          </a:extLst>
        </xdr:cNvPr>
        <xdr:cNvCxnSpPr/>
      </xdr:nvCxnSpPr>
      <xdr:spPr>
        <a:xfrm>
          <a:off x="3797300" y="143103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21590</xdr:rowOff>
    </xdr:from>
    <xdr:to>
      <xdr:col>15</xdr:col>
      <xdr:colOff>101600</xdr:colOff>
      <xdr:row>83</xdr:row>
      <xdr:rowOff>123190</xdr:rowOff>
    </xdr:to>
    <xdr:sp macro="" textlink="">
      <xdr:nvSpPr>
        <xdr:cNvPr id="308" name="楕円 307">
          <a:extLst>
            <a:ext uri="{FF2B5EF4-FFF2-40B4-BE49-F238E27FC236}">
              <a16:creationId xmlns:a16="http://schemas.microsoft.com/office/drawing/2014/main" id="{33B11F53-8ECD-4217-9B0E-8B2211CF6E64}"/>
            </a:ext>
          </a:extLst>
        </xdr:cNvPr>
        <xdr:cNvSpPr/>
      </xdr:nvSpPr>
      <xdr:spPr>
        <a:xfrm>
          <a:off x="2857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72390</xdr:rowOff>
    </xdr:from>
    <xdr:to>
      <xdr:col>19</xdr:col>
      <xdr:colOff>177800</xdr:colOff>
      <xdr:row>83</xdr:row>
      <xdr:rowOff>80010</xdr:rowOff>
    </xdr:to>
    <xdr:cxnSp macro="">
      <xdr:nvCxnSpPr>
        <xdr:cNvPr id="309" name="直線コネクタ 308">
          <a:extLst>
            <a:ext uri="{FF2B5EF4-FFF2-40B4-BE49-F238E27FC236}">
              <a16:creationId xmlns:a16="http://schemas.microsoft.com/office/drawing/2014/main" id="{5A80EE33-9620-4301-A772-22F3CA15F722}"/>
            </a:ext>
          </a:extLst>
        </xdr:cNvPr>
        <xdr:cNvCxnSpPr/>
      </xdr:nvCxnSpPr>
      <xdr:spPr>
        <a:xfrm>
          <a:off x="2908300" y="14302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10" name="楕円 309">
          <a:extLst>
            <a:ext uri="{FF2B5EF4-FFF2-40B4-BE49-F238E27FC236}">
              <a16:creationId xmlns:a16="http://schemas.microsoft.com/office/drawing/2014/main" id="{43051656-FC97-4DB8-94F6-6E273D4A3120}"/>
            </a:ext>
          </a:extLst>
        </xdr:cNvPr>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72390</xdr:rowOff>
    </xdr:from>
    <xdr:to>
      <xdr:col>15</xdr:col>
      <xdr:colOff>50800</xdr:colOff>
      <xdr:row>84</xdr:row>
      <xdr:rowOff>36195</xdr:rowOff>
    </xdr:to>
    <xdr:cxnSp macro="">
      <xdr:nvCxnSpPr>
        <xdr:cNvPr id="311" name="直線コネクタ 310">
          <a:extLst>
            <a:ext uri="{FF2B5EF4-FFF2-40B4-BE49-F238E27FC236}">
              <a16:creationId xmlns:a16="http://schemas.microsoft.com/office/drawing/2014/main" id="{FBB6C297-2170-4549-9D16-05F7C352E927}"/>
            </a:ext>
          </a:extLst>
        </xdr:cNvPr>
        <xdr:cNvCxnSpPr/>
      </xdr:nvCxnSpPr>
      <xdr:spPr>
        <a:xfrm flipV="1">
          <a:off x="2019300" y="1430274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2" name="楕円 311">
          <a:extLst>
            <a:ext uri="{FF2B5EF4-FFF2-40B4-BE49-F238E27FC236}">
              <a16:creationId xmlns:a16="http://schemas.microsoft.com/office/drawing/2014/main" id="{95B4C7E4-8C81-45D7-ABEB-D0806B4D258A}"/>
            </a:ext>
          </a:extLst>
        </xdr:cNvPr>
        <xdr:cNvSpPr/>
      </xdr:nvSpPr>
      <xdr:spPr>
        <a:xfrm>
          <a:off x="1079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36195</xdr:rowOff>
    </xdr:to>
    <xdr:cxnSp macro="">
      <xdr:nvCxnSpPr>
        <xdr:cNvPr id="313" name="直線コネクタ 312">
          <a:extLst>
            <a:ext uri="{FF2B5EF4-FFF2-40B4-BE49-F238E27FC236}">
              <a16:creationId xmlns:a16="http://schemas.microsoft.com/office/drawing/2014/main" id="{A5B0D369-8CBE-46C7-A7B7-0512102B8BBD}"/>
            </a:ext>
          </a:extLst>
        </xdr:cNvPr>
        <xdr:cNvCxnSpPr/>
      </xdr:nvCxnSpPr>
      <xdr:spPr>
        <a:xfrm>
          <a:off x="1130300" y="144132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135890</xdr:rowOff>
    </xdr:from>
    <xdr:ext cx="405130" cy="259080"/>
    <xdr:sp macro="" textlink="">
      <xdr:nvSpPr>
        <xdr:cNvPr id="314" name="n_1aveValue【公営住宅】&#10;有形固定資産減価償却率">
          <a:extLst>
            <a:ext uri="{FF2B5EF4-FFF2-40B4-BE49-F238E27FC236}">
              <a16:creationId xmlns:a16="http://schemas.microsoft.com/office/drawing/2014/main" id="{7A184EFF-C642-43F0-8079-7D9B438B8653}"/>
            </a:ext>
          </a:extLst>
        </xdr:cNvPr>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97790</xdr:rowOff>
    </xdr:from>
    <xdr:ext cx="404495" cy="258445"/>
    <xdr:sp macro="" textlink="">
      <xdr:nvSpPr>
        <xdr:cNvPr id="315" name="n_2aveValue【公営住宅】&#10;有形固定資産減価償却率">
          <a:extLst>
            <a:ext uri="{FF2B5EF4-FFF2-40B4-BE49-F238E27FC236}">
              <a16:creationId xmlns:a16="http://schemas.microsoft.com/office/drawing/2014/main" id="{6921D77D-3ACD-4A53-A2A3-17F6EEE83F7E}"/>
            </a:ext>
          </a:extLst>
        </xdr:cNvPr>
        <xdr:cNvSpPr txBox="1"/>
      </xdr:nvSpPr>
      <xdr:spPr>
        <a:xfrm>
          <a:off x="2705735" y="13985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88265</xdr:rowOff>
    </xdr:from>
    <xdr:ext cx="404495" cy="258445"/>
    <xdr:sp macro="" textlink="">
      <xdr:nvSpPr>
        <xdr:cNvPr id="316" name="n_3aveValue【公営住宅】&#10;有形固定資産減価償却率">
          <a:extLst>
            <a:ext uri="{FF2B5EF4-FFF2-40B4-BE49-F238E27FC236}">
              <a16:creationId xmlns:a16="http://schemas.microsoft.com/office/drawing/2014/main" id="{E080D860-EB8E-4C76-893D-334EEFDD6079}"/>
            </a:ext>
          </a:extLst>
        </xdr:cNvPr>
        <xdr:cNvSpPr txBox="1"/>
      </xdr:nvSpPr>
      <xdr:spPr>
        <a:xfrm>
          <a:off x="1816735" y="13975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74930</xdr:rowOff>
    </xdr:from>
    <xdr:ext cx="404495" cy="258445"/>
    <xdr:sp macro="" textlink="">
      <xdr:nvSpPr>
        <xdr:cNvPr id="317" name="n_4aveValue【公営住宅】&#10;有形固定資産減価償却率">
          <a:extLst>
            <a:ext uri="{FF2B5EF4-FFF2-40B4-BE49-F238E27FC236}">
              <a16:creationId xmlns:a16="http://schemas.microsoft.com/office/drawing/2014/main" id="{CFB65A63-9ABC-4826-B99E-7C04C8BF0B79}"/>
            </a:ext>
          </a:extLst>
        </xdr:cNvPr>
        <xdr:cNvSpPr txBox="1"/>
      </xdr:nvSpPr>
      <xdr:spPr>
        <a:xfrm>
          <a:off x="927735" y="13962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121920</xdr:rowOff>
    </xdr:from>
    <xdr:ext cx="405130" cy="258445"/>
    <xdr:sp macro="" textlink="">
      <xdr:nvSpPr>
        <xdr:cNvPr id="318" name="n_1mainValue【公営住宅】&#10;有形固定資産減価償却率">
          <a:extLst>
            <a:ext uri="{FF2B5EF4-FFF2-40B4-BE49-F238E27FC236}">
              <a16:creationId xmlns:a16="http://schemas.microsoft.com/office/drawing/2014/main" id="{E917BE44-7217-42C5-82A2-D85D0A68E573}"/>
            </a:ext>
          </a:extLst>
        </xdr:cNvPr>
        <xdr:cNvSpPr txBox="1"/>
      </xdr:nvSpPr>
      <xdr:spPr>
        <a:xfrm>
          <a:off x="3582035" y="14352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114300</xdr:rowOff>
    </xdr:from>
    <xdr:ext cx="404495" cy="259080"/>
    <xdr:sp macro="" textlink="">
      <xdr:nvSpPr>
        <xdr:cNvPr id="319" name="n_2mainValue【公営住宅】&#10;有形固定資産減価償却率">
          <a:extLst>
            <a:ext uri="{FF2B5EF4-FFF2-40B4-BE49-F238E27FC236}">
              <a16:creationId xmlns:a16="http://schemas.microsoft.com/office/drawing/2014/main" id="{5FB9E7A0-F7C5-4559-AAAA-C29177EA6111}"/>
            </a:ext>
          </a:extLst>
        </xdr:cNvPr>
        <xdr:cNvSpPr txBox="1"/>
      </xdr:nvSpPr>
      <xdr:spPr>
        <a:xfrm>
          <a:off x="2705735" y="1434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78105</xdr:rowOff>
    </xdr:from>
    <xdr:ext cx="404495" cy="258445"/>
    <xdr:sp macro="" textlink="">
      <xdr:nvSpPr>
        <xdr:cNvPr id="320" name="n_3mainValue【公営住宅】&#10;有形固定資産減価償却率">
          <a:extLst>
            <a:ext uri="{FF2B5EF4-FFF2-40B4-BE49-F238E27FC236}">
              <a16:creationId xmlns:a16="http://schemas.microsoft.com/office/drawing/2014/main" id="{78F97E2C-BED4-4C52-9A6A-57FAC3EFBAE0}"/>
            </a:ext>
          </a:extLst>
        </xdr:cNvPr>
        <xdr:cNvSpPr txBox="1"/>
      </xdr:nvSpPr>
      <xdr:spPr>
        <a:xfrm>
          <a:off x="1816735" y="14479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53340</xdr:rowOff>
    </xdr:from>
    <xdr:ext cx="404495" cy="258445"/>
    <xdr:sp macro="" textlink="">
      <xdr:nvSpPr>
        <xdr:cNvPr id="321" name="n_4mainValue【公営住宅】&#10;有形固定資産減価償却率">
          <a:extLst>
            <a:ext uri="{FF2B5EF4-FFF2-40B4-BE49-F238E27FC236}">
              <a16:creationId xmlns:a16="http://schemas.microsoft.com/office/drawing/2014/main" id="{0889C587-26B8-4DE5-8860-005FD8EA37EC}"/>
            </a:ext>
          </a:extLst>
        </xdr:cNvPr>
        <xdr:cNvSpPr txBox="1"/>
      </xdr:nvSpPr>
      <xdr:spPr>
        <a:xfrm>
          <a:off x="927735" y="14455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3C568D5-3206-4ECE-9921-82FE8298D0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069BAA-D1BE-40F2-80DA-3324DFEB8453}"/>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0C60E85-1ECD-4F7A-BDEE-A43EF0E4FA5E}"/>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AD8012B-FD5A-4242-9BED-2B9E86485E29}"/>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CD006C4-94CB-4544-8AE3-B52F59925E06}"/>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AD1549-C830-48B6-9DBB-E9EA71841115}"/>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498C397-D71A-4E9B-8984-265E51ED9371}"/>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720AAA-7C30-47A9-B1A7-EA8403B459A9}"/>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a:extLst>
            <a:ext uri="{FF2B5EF4-FFF2-40B4-BE49-F238E27FC236}">
              <a16:creationId xmlns:a16="http://schemas.microsoft.com/office/drawing/2014/main" id="{6574359D-32A5-4F6C-9030-A382C537150A}"/>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9E3A20-DE0B-4BCD-B290-3D988BE78532}"/>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4EDC612-5608-4162-9967-7B6A2B7D864F}"/>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3" name="テキスト ボックス 332">
          <a:extLst>
            <a:ext uri="{FF2B5EF4-FFF2-40B4-BE49-F238E27FC236}">
              <a16:creationId xmlns:a16="http://schemas.microsoft.com/office/drawing/2014/main" id="{15D3581C-F365-4CE1-9641-7E4FB92B02F6}"/>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5E720CF-37CA-4057-A534-84F857C6867B}"/>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5" name="テキスト ボックス 334">
          <a:extLst>
            <a:ext uri="{FF2B5EF4-FFF2-40B4-BE49-F238E27FC236}">
              <a16:creationId xmlns:a16="http://schemas.microsoft.com/office/drawing/2014/main" id="{7C8374FF-0CD0-49C6-BBA2-80CF5E037AC5}"/>
            </a:ext>
          </a:extLst>
        </xdr:cNvPr>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F41B914-22CB-452A-98D1-BD43D93854DB}"/>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7" name="テキスト ボックス 336">
          <a:extLst>
            <a:ext uri="{FF2B5EF4-FFF2-40B4-BE49-F238E27FC236}">
              <a16:creationId xmlns:a16="http://schemas.microsoft.com/office/drawing/2014/main" id="{9A1D3655-D907-4B3A-BCE8-0105B053793B}"/>
            </a:ext>
          </a:extLst>
        </xdr:cNvPr>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5DE4393-64F0-4522-80B1-C364720C49F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9" name="テキスト ボックス 338">
          <a:extLst>
            <a:ext uri="{FF2B5EF4-FFF2-40B4-BE49-F238E27FC236}">
              <a16:creationId xmlns:a16="http://schemas.microsoft.com/office/drawing/2014/main" id="{10A60B44-27F7-4A0E-B8C9-A2D773F5310B}"/>
            </a:ext>
          </a:extLst>
        </xdr:cNvPr>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AE238D8-47F8-4EC4-B040-40E24FC8A9AC}"/>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1" name="テキスト ボックス 340">
          <a:extLst>
            <a:ext uri="{FF2B5EF4-FFF2-40B4-BE49-F238E27FC236}">
              <a16:creationId xmlns:a16="http://schemas.microsoft.com/office/drawing/2014/main" id="{5F35283F-7005-4261-8376-D2E24693A82C}"/>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B0559E0-6A02-42B1-85F6-6C8E55BD39F8}"/>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147955</xdr:rowOff>
    </xdr:from>
    <xdr:to>
      <xdr:col>54</xdr:col>
      <xdr:colOff>189865</xdr:colOff>
      <xdr:row>86</xdr:row>
      <xdr:rowOff>36195</xdr:rowOff>
    </xdr:to>
    <xdr:cxnSp macro="">
      <xdr:nvCxnSpPr>
        <xdr:cNvPr id="343" name="直線コネクタ 342">
          <a:extLst>
            <a:ext uri="{FF2B5EF4-FFF2-40B4-BE49-F238E27FC236}">
              <a16:creationId xmlns:a16="http://schemas.microsoft.com/office/drawing/2014/main" id="{78452543-085F-4BA1-BF09-8E164C783660}"/>
            </a:ext>
          </a:extLst>
        </xdr:cNvPr>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8445"/>
    <xdr:sp macro="" textlink="">
      <xdr:nvSpPr>
        <xdr:cNvPr id="344" name="【公営住宅】&#10;一人当たり面積最小値テキスト">
          <a:extLst>
            <a:ext uri="{FF2B5EF4-FFF2-40B4-BE49-F238E27FC236}">
              <a16:creationId xmlns:a16="http://schemas.microsoft.com/office/drawing/2014/main" id="{CACAB9E0-A008-4DF3-BE31-C930181E0F7C}"/>
            </a:ext>
          </a:extLst>
        </xdr:cNvPr>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45" name="直線コネクタ 344">
          <a:extLst>
            <a:ext uri="{FF2B5EF4-FFF2-40B4-BE49-F238E27FC236}">
              <a16:creationId xmlns:a16="http://schemas.microsoft.com/office/drawing/2014/main" id="{B6353A50-FA74-48A5-B909-206AD0DE5294}"/>
            </a:ext>
          </a:extLst>
        </xdr:cNvPr>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94615</xdr:rowOff>
    </xdr:from>
    <xdr:ext cx="534670" cy="259080"/>
    <xdr:sp macro="" textlink="">
      <xdr:nvSpPr>
        <xdr:cNvPr id="346" name="【公営住宅】&#10;一人当たり面積最大値テキスト">
          <a:extLst>
            <a:ext uri="{FF2B5EF4-FFF2-40B4-BE49-F238E27FC236}">
              <a16:creationId xmlns:a16="http://schemas.microsoft.com/office/drawing/2014/main" id="{69A0CE1F-7050-4E42-8549-DCF44649ABB1}"/>
            </a:ext>
          </a:extLst>
        </xdr:cNvPr>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147955</xdr:rowOff>
    </xdr:from>
    <xdr:to>
      <xdr:col>55</xdr:col>
      <xdr:colOff>88900</xdr:colOff>
      <xdr:row>78</xdr:row>
      <xdr:rowOff>147955</xdr:rowOff>
    </xdr:to>
    <xdr:cxnSp macro="">
      <xdr:nvCxnSpPr>
        <xdr:cNvPr id="347" name="直線コネクタ 346">
          <a:extLst>
            <a:ext uri="{FF2B5EF4-FFF2-40B4-BE49-F238E27FC236}">
              <a16:creationId xmlns:a16="http://schemas.microsoft.com/office/drawing/2014/main" id="{6BA71121-3C99-408F-BFA4-1157FCABBCF7}"/>
            </a:ext>
          </a:extLst>
        </xdr:cNvPr>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122555</xdr:rowOff>
    </xdr:from>
    <xdr:ext cx="469900" cy="258445"/>
    <xdr:sp macro="" textlink="">
      <xdr:nvSpPr>
        <xdr:cNvPr id="348" name="【公営住宅】&#10;一人当たり面積平均値テキスト">
          <a:extLst>
            <a:ext uri="{FF2B5EF4-FFF2-40B4-BE49-F238E27FC236}">
              <a16:creationId xmlns:a16="http://schemas.microsoft.com/office/drawing/2014/main" id="{60A45180-50B6-4A47-AF0F-168EF5E07569}"/>
            </a:ext>
          </a:extLst>
        </xdr:cNvPr>
        <xdr:cNvSpPr txBox="1"/>
      </xdr:nvSpPr>
      <xdr:spPr>
        <a:xfrm>
          <a:off x="10515600" y="14524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99695</xdr:rowOff>
    </xdr:from>
    <xdr:to>
      <xdr:col>55</xdr:col>
      <xdr:colOff>50800</xdr:colOff>
      <xdr:row>86</xdr:row>
      <xdr:rowOff>29845</xdr:rowOff>
    </xdr:to>
    <xdr:sp macro="" textlink="">
      <xdr:nvSpPr>
        <xdr:cNvPr id="349" name="フローチャート: 判断 348">
          <a:extLst>
            <a:ext uri="{FF2B5EF4-FFF2-40B4-BE49-F238E27FC236}">
              <a16:creationId xmlns:a16="http://schemas.microsoft.com/office/drawing/2014/main" id="{B6725725-FBDB-417E-8F5B-2DB28F7AE4C9}"/>
            </a:ext>
          </a:extLst>
        </xdr:cNvPr>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50" name="フローチャート: 判断 349">
          <a:extLst>
            <a:ext uri="{FF2B5EF4-FFF2-40B4-BE49-F238E27FC236}">
              <a16:creationId xmlns:a16="http://schemas.microsoft.com/office/drawing/2014/main" id="{33C16BBD-0D8C-432B-8636-2E3CE5F150AA}"/>
            </a:ext>
          </a:extLst>
        </xdr:cNvPr>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100965</xdr:rowOff>
    </xdr:from>
    <xdr:to>
      <xdr:col>46</xdr:col>
      <xdr:colOff>38100</xdr:colOff>
      <xdr:row>86</xdr:row>
      <xdr:rowOff>31115</xdr:rowOff>
    </xdr:to>
    <xdr:sp macro="" textlink="">
      <xdr:nvSpPr>
        <xdr:cNvPr id="351" name="フローチャート: 判断 350">
          <a:extLst>
            <a:ext uri="{FF2B5EF4-FFF2-40B4-BE49-F238E27FC236}">
              <a16:creationId xmlns:a16="http://schemas.microsoft.com/office/drawing/2014/main" id="{91826192-8573-4168-A81B-9BB96A95AB0E}"/>
            </a:ext>
          </a:extLst>
        </xdr:cNvPr>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102235</xdr:rowOff>
    </xdr:from>
    <xdr:to>
      <xdr:col>41</xdr:col>
      <xdr:colOff>101600</xdr:colOff>
      <xdr:row>86</xdr:row>
      <xdr:rowOff>32385</xdr:rowOff>
    </xdr:to>
    <xdr:sp macro="" textlink="">
      <xdr:nvSpPr>
        <xdr:cNvPr id="352" name="フローチャート: 判断 351">
          <a:extLst>
            <a:ext uri="{FF2B5EF4-FFF2-40B4-BE49-F238E27FC236}">
              <a16:creationId xmlns:a16="http://schemas.microsoft.com/office/drawing/2014/main" id="{52655F7A-C6D9-4711-8608-C7295AEF3B94}"/>
            </a:ext>
          </a:extLst>
        </xdr:cNvPr>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100330</xdr:rowOff>
    </xdr:from>
    <xdr:to>
      <xdr:col>36</xdr:col>
      <xdr:colOff>165100</xdr:colOff>
      <xdr:row>86</xdr:row>
      <xdr:rowOff>30480</xdr:rowOff>
    </xdr:to>
    <xdr:sp macro="" textlink="">
      <xdr:nvSpPr>
        <xdr:cNvPr id="353" name="フローチャート: 判断 352">
          <a:extLst>
            <a:ext uri="{FF2B5EF4-FFF2-40B4-BE49-F238E27FC236}">
              <a16:creationId xmlns:a16="http://schemas.microsoft.com/office/drawing/2014/main" id="{463FD912-C6F3-4A9C-A4F7-31D24732EB84}"/>
            </a:ext>
          </a:extLst>
        </xdr:cNvPr>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287AD72C-FA3E-4A94-B0F2-E6CEDA119EC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E2E0D5B6-C56A-48BC-9055-DAD0A71BFC2C}"/>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C348F9FF-DB49-410C-8E2A-C4DE2F878002}"/>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FB74DFF2-1411-410A-8024-77E4456813B9}"/>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B8EA9DC-93D8-4121-B99E-E247B45A2883}"/>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132715</xdr:rowOff>
    </xdr:from>
    <xdr:to>
      <xdr:col>55</xdr:col>
      <xdr:colOff>50800</xdr:colOff>
      <xdr:row>86</xdr:row>
      <xdr:rowOff>63500</xdr:rowOff>
    </xdr:to>
    <xdr:sp macro="" textlink="">
      <xdr:nvSpPr>
        <xdr:cNvPr id="359" name="楕円 358">
          <a:extLst>
            <a:ext uri="{FF2B5EF4-FFF2-40B4-BE49-F238E27FC236}">
              <a16:creationId xmlns:a16="http://schemas.microsoft.com/office/drawing/2014/main" id="{9E7D2587-18D0-4CC3-B8E1-E89405E7F372}"/>
            </a:ext>
          </a:extLst>
        </xdr:cNvPr>
        <xdr:cNvSpPr/>
      </xdr:nvSpPr>
      <xdr:spPr>
        <a:xfrm>
          <a:off x="104267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78105</xdr:rowOff>
    </xdr:from>
    <xdr:ext cx="469900" cy="258445"/>
    <xdr:sp macro="" textlink="">
      <xdr:nvSpPr>
        <xdr:cNvPr id="360" name="【公営住宅】&#10;一人当たり面積該当値テキスト">
          <a:extLst>
            <a:ext uri="{FF2B5EF4-FFF2-40B4-BE49-F238E27FC236}">
              <a16:creationId xmlns:a16="http://schemas.microsoft.com/office/drawing/2014/main" id="{D54981D6-0E43-43DE-9839-C40D2830044D}"/>
            </a:ext>
          </a:extLst>
        </xdr:cNvPr>
        <xdr:cNvSpPr txBox="1"/>
      </xdr:nvSpPr>
      <xdr:spPr>
        <a:xfrm>
          <a:off x="10515600" y="1465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132715</xdr:rowOff>
    </xdr:from>
    <xdr:to>
      <xdr:col>50</xdr:col>
      <xdr:colOff>165100</xdr:colOff>
      <xdr:row>86</xdr:row>
      <xdr:rowOff>63500</xdr:rowOff>
    </xdr:to>
    <xdr:sp macro="" textlink="">
      <xdr:nvSpPr>
        <xdr:cNvPr id="361" name="楕円 360">
          <a:extLst>
            <a:ext uri="{FF2B5EF4-FFF2-40B4-BE49-F238E27FC236}">
              <a16:creationId xmlns:a16="http://schemas.microsoft.com/office/drawing/2014/main" id="{A9B5FFF8-3274-498E-96E5-8B8D69982BD1}"/>
            </a:ext>
          </a:extLst>
        </xdr:cNvPr>
        <xdr:cNvSpPr/>
      </xdr:nvSpPr>
      <xdr:spPr>
        <a:xfrm>
          <a:off x="9588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12065</xdr:rowOff>
    </xdr:from>
    <xdr:to>
      <xdr:col>55</xdr:col>
      <xdr:colOff>0</xdr:colOff>
      <xdr:row>86</xdr:row>
      <xdr:rowOff>12065</xdr:rowOff>
    </xdr:to>
    <xdr:cxnSp macro="">
      <xdr:nvCxnSpPr>
        <xdr:cNvPr id="362" name="直線コネクタ 361">
          <a:extLst>
            <a:ext uri="{FF2B5EF4-FFF2-40B4-BE49-F238E27FC236}">
              <a16:creationId xmlns:a16="http://schemas.microsoft.com/office/drawing/2014/main" id="{F5FB284A-B127-41A0-A19A-8FB21F3722E2}"/>
            </a:ext>
          </a:extLst>
        </xdr:cNvPr>
        <xdr:cNvCxnSpPr/>
      </xdr:nvCxnSpPr>
      <xdr:spPr>
        <a:xfrm flipV="1">
          <a:off x="9639300" y="14756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133350</xdr:rowOff>
    </xdr:from>
    <xdr:to>
      <xdr:col>46</xdr:col>
      <xdr:colOff>38100</xdr:colOff>
      <xdr:row>86</xdr:row>
      <xdr:rowOff>63500</xdr:rowOff>
    </xdr:to>
    <xdr:sp macro="" textlink="">
      <xdr:nvSpPr>
        <xdr:cNvPr id="363" name="楕円 362">
          <a:extLst>
            <a:ext uri="{FF2B5EF4-FFF2-40B4-BE49-F238E27FC236}">
              <a16:creationId xmlns:a16="http://schemas.microsoft.com/office/drawing/2014/main" id="{0A40205E-4E27-4278-BC0E-6E1C3E179F9B}"/>
            </a:ext>
          </a:extLst>
        </xdr:cNvPr>
        <xdr:cNvSpPr/>
      </xdr:nvSpPr>
      <xdr:spPr>
        <a:xfrm>
          <a:off x="8699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12065</xdr:rowOff>
    </xdr:from>
    <xdr:to>
      <xdr:col>50</xdr:col>
      <xdr:colOff>114300</xdr:colOff>
      <xdr:row>86</xdr:row>
      <xdr:rowOff>12700</xdr:rowOff>
    </xdr:to>
    <xdr:cxnSp macro="">
      <xdr:nvCxnSpPr>
        <xdr:cNvPr id="364" name="直線コネクタ 363">
          <a:extLst>
            <a:ext uri="{FF2B5EF4-FFF2-40B4-BE49-F238E27FC236}">
              <a16:creationId xmlns:a16="http://schemas.microsoft.com/office/drawing/2014/main" id="{38052937-3375-44F1-8C94-2ADBC27FF356}"/>
            </a:ext>
          </a:extLst>
        </xdr:cNvPr>
        <xdr:cNvCxnSpPr/>
      </xdr:nvCxnSpPr>
      <xdr:spPr>
        <a:xfrm flipV="1">
          <a:off x="8750300" y="14756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133350</xdr:rowOff>
    </xdr:from>
    <xdr:to>
      <xdr:col>41</xdr:col>
      <xdr:colOff>101600</xdr:colOff>
      <xdr:row>86</xdr:row>
      <xdr:rowOff>63500</xdr:rowOff>
    </xdr:to>
    <xdr:sp macro="" textlink="">
      <xdr:nvSpPr>
        <xdr:cNvPr id="365" name="楕円 364">
          <a:extLst>
            <a:ext uri="{FF2B5EF4-FFF2-40B4-BE49-F238E27FC236}">
              <a16:creationId xmlns:a16="http://schemas.microsoft.com/office/drawing/2014/main" id="{C71C4885-0601-459C-9293-51002B74B613}"/>
            </a:ext>
          </a:extLst>
        </xdr:cNvPr>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12700</xdr:rowOff>
    </xdr:to>
    <xdr:cxnSp macro="">
      <xdr:nvCxnSpPr>
        <xdr:cNvPr id="366" name="直線コネクタ 365">
          <a:extLst>
            <a:ext uri="{FF2B5EF4-FFF2-40B4-BE49-F238E27FC236}">
              <a16:creationId xmlns:a16="http://schemas.microsoft.com/office/drawing/2014/main" id="{8E7793CD-A915-4F5C-84AC-9123BAF5A10E}"/>
            </a:ext>
          </a:extLst>
        </xdr:cNvPr>
        <xdr:cNvCxnSpPr/>
      </xdr:nvCxnSpPr>
      <xdr:spPr>
        <a:xfrm flipV="1">
          <a:off x="7861300" y="1475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67" name="楕円 366">
          <a:extLst>
            <a:ext uri="{FF2B5EF4-FFF2-40B4-BE49-F238E27FC236}">
              <a16:creationId xmlns:a16="http://schemas.microsoft.com/office/drawing/2014/main" id="{2D16FB9C-3087-48DB-8091-57CB8A58BB79}"/>
            </a:ext>
          </a:extLst>
        </xdr:cNvPr>
        <xdr:cNvSpPr/>
      </xdr:nvSpPr>
      <xdr:spPr>
        <a:xfrm>
          <a:off x="6921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12700</xdr:rowOff>
    </xdr:to>
    <xdr:cxnSp macro="">
      <xdr:nvCxnSpPr>
        <xdr:cNvPr id="368" name="直線コネクタ 367">
          <a:extLst>
            <a:ext uri="{FF2B5EF4-FFF2-40B4-BE49-F238E27FC236}">
              <a16:creationId xmlns:a16="http://schemas.microsoft.com/office/drawing/2014/main" id="{9BA95EBC-ED89-444D-8255-00FD0C12BD63}"/>
            </a:ext>
          </a:extLst>
        </xdr:cNvPr>
        <xdr:cNvCxnSpPr/>
      </xdr:nvCxnSpPr>
      <xdr:spPr>
        <a:xfrm flipV="1">
          <a:off x="6972300" y="1475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46990</xdr:rowOff>
    </xdr:from>
    <xdr:ext cx="469900" cy="259080"/>
    <xdr:sp macro="" textlink="">
      <xdr:nvSpPr>
        <xdr:cNvPr id="369" name="n_1aveValue【公営住宅】&#10;一人当たり面積">
          <a:extLst>
            <a:ext uri="{FF2B5EF4-FFF2-40B4-BE49-F238E27FC236}">
              <a16:creationId xmlns:a16="http://schemas.microsoft.com/office/drawing/2014/main" id="{9EDF07DB-B065-4C29-A885-5ACE8E2DD817}"/>
            </a:ext>
          </a:extLst>
        </xdr:cNvPr>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47625</xdr:rowOff>
    </xdr:from>
    <xdr:ext cx="469265" cy="259080"/>
    <xdr:sp macro="" textlink="">
      <xdr:nvSpPr>
        <xdr:cNvPr id="370" name="n_2aveValue【公営住宅】&#10;一人当たり面積">
          <a:extLst>
            <a:ext uri="{FF2B5EF4-FFF2-40B4-BE49-F238E27FC236}">
              <a16:creationId xmlns:a16="http://schemas.microsoft.com/office/drawing/2014/main" id="{DA37424A-EB39-44BB-AF3F-D8CC42E6A080}"/>
            </a:ext>
          </a:extLst>
        </xdr:cNvPr>
        <xdr:cNvSpPr txBox="1"/>
      </xdr:nvSpPr>
      <xdr:spPr>
        <a:xfrm>
          <a:off x="8515350" y="14449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48895</xdr:rowOff>
    </xdr:from>
    <xdr:ext cx="469265" cy="259080"/>
    <xdr:sp macro="" textlink="">
      <xdr:nvSpPr>
        <xdr:cNvPr id="371" name="n_3aveValue【公営住宅】&#10;一人当たり面積">
          <a:extLst>
            <a:ext uri="{FF2B5EF4-FFF2-40B4-BE49-F238E27FC236}">
              <a16:creationId xmlns:a16="http://schemas.microsoft.com/office/drawing/2014/main" id="{2454ADE2-01C9-4F11-BCCF-1362855CC403}"/>
            </a:ext>
          </a:extLst>
        </xdr:cNvPr>
        <xdr:cNvSpPr txBox="1"/>
      </xdr:nvSpPr>
      <xdr:spPr>
        <a:xfrm>
          <a:off x="7626350" y="1445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46990</xdr:rowOff>
    </xdr:from>
    <xdr:ext cx="469265" cy="259080"/>
    <xdr:sp macro="" textlink="">
      <xdr:nvSpPr>
        <xdr:cNvPr id="372" name="n_4aveValue【公営住宅】&#10;一人当たり面積">
          <a:extLst>
            <a:ext uri="{FF2B5EF4-FFF2-40B4-BE49-F238E27FC236}">
              <a16:creationId xmlns:a16="http://schemas.microsoft.com/office/drawing/2014/main" id="{2BCDDF12-B021-4EF4-8014-A72D4B1695AD}"/>
            </a:ext>
          </a:extLst>
        </xdr:cNvPr>
        <xdr:cNvSpPr txBox="1"/>
      </xdr:nvSpPr>
      <xdr:spPr>
        <a:xfrm>
          <a:off x="6737350" y="14448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53975</xdr:rowOff>
    </xdr:from>
    <xdr:ext cx="469900" cy="258445"/>
    <xdr:sp macro="" textlink="">
      <xdr:nvSpPr>
        <xdr:cNvPr id="373" name="n_1mainValue【公営住宅】&#10;一人当たり面積">
          <a:extLst>
            <a:ext uri="{FF2B5EF4-FFF2-40B4-BE49-F238E27FC236}">
              <a16:creationId xmlns:a16="http://schemas.microsoft.com/office/drawing/2014/main" id="{65AB671B-0CF5-46B9-9C19-17ED6B1E0389}"/>
            </a:ext>
          </a:extLst>
        </xdr:cNvPr>
        <xdr:cNvSpPr txBox="1"/>
      </xdr:nvSpPr>
      <xdr:spPr>
        <a:xfrm>
          <a:off x="9391650" y="14798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54610</xdr:rowOff>
    </xdr:from>
    <xdr:ext cx="469265" cy="258445"/>
    <xdr:sp macro="" textlink="">
      <xdr:nvSpPr>
        <xdr:cNvPr id="374" name="n_2mainValue【公営住宅】&#10;一人当たり面積">
          <a:extLst>
            <a:ext uri="{FF2B5EF4-FFF2-40B4-BE49-F238E27FC236}">
              <a16:creationId xmlns:a16="http://schemas.microsoft.com/office/drawing/2014/main" id="{62D35522-6B76-48D9-9B6A-06D908543AD4}"/>
            </a:ext>
          </a:extLst>
        </xdr:cNvPr>
        <xdr:cNvSpPr txBox="1"/>
      </xdr:nvSpPr>
      <xdr:spPr>
        <a:xfrm>
          <a:off x="8515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54610</xdr:rowOff>
    </xdr:from>
    <xdr:ext cx="469265" cy="258445"/>
    <xdr:sp macro="" textlink="">
      <xdr:nvSpPr>
        <xdr:cNvPr id="375" name="n_3mainValue【公営住宅】&#10;一人当たり面積">
          <a:extLst>
            <a:ext uri="{FF2B5EF4-FFF2-40B4-BE49-F238E27FC236}">
              <a16:creationId xmlns:a16="http://schemas.microsoft.com/office/drawing/2014/main" id="{8A1A04E7-5B8F-4A37-BF14-059DF9B00D25}"/>
            </a:ext>
          </a:extLst>
        </xdr:cNvPr>
        <xdr:cNvSpPr txBox="1"/>
      </xdr:nvSpPr>
      <xdr:spPr>
        <a:xfrm>
          <a:off x="7626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54610</xdr:rowOff>
    </xdr:from>
    <xdr:ext cx="469265" cy="258445"/>
    <xdr:sp macro="" textlink="">
      <xdr:nvSpPr>
        <xdr:cNvPr id="376" name="n_4mainValue【公営住宅】&#10;一人当たり面積">
          <a:extLst>
            <a:ext uri="{FF2B5EF4-FFF2-40B4-BE49-F238E27FC236}">
              <a16:creationId xmlns:a16="http://schemas.microsoft.com/office/drawing/2014/main" id="{89821135-8186-4AA2-91E1-D77EE59FDECD}"/>
            </a:ext>
          </a:extLst>
        </xdr:cNvPr>
        <xdr:cNvSpPr txBox="1"/>
      </xdr:nvSpPr>
      <xdr:spPr>
        <a:xfrm>
          <a:off x="6737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F2BB44B-D432-4F96-9C6E-C794E6C934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B62604F-9FD1-4CE1-A9E9-CF311DD14AC6}"/>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C8ED3FE-4382-4C55-BEFC-B414746BE01C}"/>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7680033-66AD-456D-8449-699A90C98A19}"/>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3133687-6DF4-4646-82FE-874186077177}"/>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ECED1A7-8441-4D01-8C95-C272DED3DF3A}"/>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69D6C27-C668-469F-A51B-30AF7EAE18AB}"/>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9CE67D2-5F37-4866-9427-0EEC45BCA2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52AF61B-4383-4F27-BD39-39D8B1FDA3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752D7BB3-3C97-4592-9DE2-4DC116238371}"/>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BE803B1-03DD-423F-9666-E5A1B2477E2B}"/>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6B56950-5422-496A-B8C9-A568ABAB4934}"/>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965E358E-8F22-4644-B422-B4D038751F6D}"/>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0BC60C2-4E44-41BA-BF34-8737CC6218A1}"/>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44AA6A50-33ED-4064-9D20-F5B3FDE1800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7C58E48-94DB-41CB-BE0F-F9914B92BA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1ED7EBF-8FC5-4A8D-BB47-3551B8CDEA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BAB10A3-656C-4772-9450-5E5DAF6A6AF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ABD4C2E-622D-4245-AA1B-C8C37B4B647F}"/>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92F94A7-6814-4DDF-AFC5-2A44E19E5524}"/>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D20B346-41E3-4645-820C-C30EA8F7AD4E}"/>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A0A7278-1588-41B6-A004-2C0FAE86A22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2A08EFA-FE95-4631-9DF8-7A10E9C65376}"/>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81BB732-4C45-4FF3-81A1-3144A3131AA3}"/>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1" name="テキスト ボックス 400">
          <a:extLst>
            <a:ext uri="{FF2B5EF4-FFF2-40B4-BE49-F238E27FC236}">
              <a16:creationId xmlns:a16="http://schemas.microsoft.com/office/drawing/2014/main" id="{2FA08665-2377-41B1-AFA3-A07D61BC43E9}"/>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D86CAAF-C670-49DA-BD8C-DF8E0A329613}"/>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3" name="テキスト ボックス 402">
          <a:extLst>
            <a:ext uri="{FF2B5EF4-FFF2-40B4-BE49-F238E27FC236}">
              <a16:creationId xmlns:a16="http://schemas.microsoft.com/office/drawing/2014/main" id="{87644F81-71BB-46AC-8B3B-8D3C4F327AB2}"/>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a:extLst>
            <a:ext uri="{FF2B5EF4-FFF2-40B4-BE49-F238E27FC236}">
              <a16:creationId xmlns:a16="http://schemas.microsoft.com/office/drawing/2014/main" id="{BA956C03-8A70-4A3D-B049-522C89ED1896}"/>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5" name="テキスト ボックス 404">
          <a:extLst>
            <a:ext uri="{FF2B5EF4-FFF2-40B4-BE49-F238E27FC236}">
              <a16:creationId xmlns:a16="http://schemas.microsoft.com/office/drawing/2014/main" id="{4DF4D30B-4E3F-437C-8799-B937918A22AD}"/>
            </a:ext>
          </a:extLst>
        </xdr:cNvPr>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a:extLst>
            <a:ext uri="{FF2B5EF4-FFF2-40B4-BE49-F238E27FC236}">
              <a16:creationId xmlns:a16="http://schemas.microsoft.com/office/drawing/2014/main" id="{131E520D-9139-42E8-B87D-D6A7B6E11274}"/>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a:extLst>
            <a:ext uri="{FF2B5EF4-FFF2-40B4-BE49-F238E27FC236}">
              <a16:creationId xmlns:a16="http://schemas.microsoft.com/office/drawing/2014/main" id="{E47AA023-3BA9-4253-AACB-F1742F970DAA}"/>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a:extLst>
            <a:ext uri="{FF2B5EF4-FFF2-40B4-BE49-F238E27FC236}">
              <a16:creationId xmlns:a16="http://schemas.microsoft.com/office/drawing/2014/main" id="{AA2A5E02-2271-4BBA-9794-9B17CC5CFFF3}"/>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09" name="テキスト ボックス 408">
          <a:extLst>
            <a:ext uri="{FF2B5EF4-FFF2-40B4-BE49-F238E27FC236}">
              <a16:creationId xmlns:a16="http://schemas.microsoft.com/office/drawing/2014/main" id="{6FCB555D-E638-4A47-9EA3-E908CC15F25B}"/>
            </a:ext>
          </a:extLst>
        </xdr:cNvPr>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a:extLst>
            <a:ext uri="{FF2B5EF4-FFF2-40B4-BE49-F238E27FC236}">
              <a16:creationId xmlns:a16="http://schemas.microsoft.com/office/drawing/2014/main" id="{058DC0D4-84BD-4667-AB30-5F51D3B9E2BA}"/>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a:extLst>
            <a:ext uri="{FF2B5EF4-FFF2-40B4-BE49-F238E27FC236}">
              <a16:creationId xmlns:a16="http://schemas.microsoft.com/office/drawing/2014/main" id="{AAFD8717-697F-4949-A18E-564A922A914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a:extLst>
            <a:ext uri="{FF2B5EF4-FFF2-40B4-BE49-F238E27FC236}">
              <a16:creationId xmlns:a16="http://schemas.microsoft.com/office/drawing/2014/main" id="{2E82E277-27D8-4A35-9676-D9594D56BDC4}"/>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a:extLst>
            <a:ext uri="{FF2B5EF4-FFF2-40B4-BE49-F238E27FC236}">
              <a16:creationId xmlns:a16="http://schemas.microsoft.com/office/drawing/2014/main" id="{C9933721-47E4-4AA0-B3C7-2AD91DAC977C}"/>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a:extLst>
            <a:ext uri="{FF2B5EF4-FFF2-40B4-BE49-F238E27FC236}">
              <a16:creationId xmlns:a16="http://schemas.microsoft.com/office/drawing/2014/main" id="{0AB00756-9030-4793-8787-257F960A2AEF}"/>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5" name="テキスト ボックス 414">
          <a:extLst>
            <a:ext uri="{FF2B5EF4-FFF2-40B4-BE49-F238E27FC236}">
              <a16:creationId xmlns:a16="http://schemas.microsoft.com/office/drawing/2014/main" id="{8F73A5D8-4864-485B-BC1C-E1F7CBFAA944}"/>
            </a:ext>
          </a:extLst>
        </xdr:cNvPr>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5514EB6-862C-43B5-B84A-135D8F072BE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7F3D66D-27F6-4DEC-981D-F29B178F012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147955</xdr:rowOff>
    </xdr:from>
    <xdr:to>
      <xdr:col>85</xdr:col>
      <xdr:colOff>126365</xdr:colOff>
      <xdr:row>42</xdr:row>
      <xdr:rowOff>92710</xdr:rowOff>
    </xdr:to>
    <xdr:cxnSp macro="">
      <xdr:nvCxnSpPr>
        <xdr:cNvPr id="418" name="直線コネクタ 417">
          <a:extLst>
            <a:ext uri="{FF2B5EF4-FFF2-40B4-BE49-F238E27FC236}">
              <a16:creationId xmlns:a16="http://schemas.microsoft.com/office/drawing/2014/main" id="{60B3A408-E44C-4739-8019-B72C7DAA2A1C}"/>
            </a:ext>
          </a:extLst>
        </xdr:cNvPr>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認定こども園・幼稚園・保育所】&#10;有形固定資産減価償却率最小値テキスト">
          <a:extLst>
            <a:ext uri="{FF2B5EF4-FFF2-40B4-BE49-F238E27FC236}">
              <a16:creationId xmlns:a16="http://schemas.microsoft.com/office/drawing/2014/main" id="{C129C3BB-DB41-426E-83B8-B5E5AA928713}"/>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a:extLst>
            <a:ext uri="{FF2B5EF4-FFF2-40B4-BE49-F238E27FC236}">
              <a16:creationId xmlns:a16="http://schemas.microsoft.com/office/drawing/2014/main" id="{6FFC3392-9903-4D04-BCF0-B39D49DF5454}"/>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94615</xdr:rowOff>
    </xdr:from>
    <xdr:ext cx="340360" cy="259080"/>
    <xdr:sp macro="" textlink="">
      <xdr:nvSpPr>
        <xdr:cNvPr id="421" name="【認定こども園・幼稚園・保育所】&#10;有形固定資産減価償却率最大値テキスト">
          <a:extLst>
            <a:ext uri="{FF2B5EF4-FFF2-40B4-BE49-F238E27FC236}">
              <a16:creationId xmlns:a16="http://schemas.microsoft.com/office/drawing/2014/main" id="{D293F7D3-AE90-425E-88BF-CFEF4BD8C5C7}"/>
            </a:ext>
          </a:extLst>
        </xdr:cNvPr>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147955</xdr:rowOff>
    </xdr:from>
    <xdr:to>
      <xdr:col>86</xdr:col>
      <xdr:colOff>25400</xdr:colOff>
      <xdr:row>33</xdr:row>
      <xdr:rowOff>147955</xdr:rowOff>
    </xdr:to>
    <xdr:cxnSp macro="">
      <xdr:nvCxnSpPr>
        <xdr:cNvPr id="422" name="直線コネクタ 421">
          <a:extLst>
            <a:ext uri="{FF2B5EF4-FFF2-40B4-BE49-F238E27FC236}">
              <a16:creationId xmlns:a16="http://schemas.microsoft.com/office/drawing/2014/main" id="{D657B25A-56AB-42F1-ABF2-9FF2E5F3ACE8}"/>
            </a:ext>
          </a:extLst>
        </xdr:cNvPr>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71120</xdr:rowOff>
    </xdr:from>
    <xdr:ext cx="405130" cy="259080"/>
    <xdr:sp macro="" textlink="">
      <xdr:nvSpPr>
        <xdr:cNvPr id="423" name="【認定こども園・幼稚園・保育所】&#10;有形固定資産減価償却率平均値テキスト">
          <a:extLst>
            <a:ext uri="{FF2B5EF4-FFF2-40B4-BE49-F238E27FC236}">
              <a16:creationId xmlns:a16="http://schemas.microsoft.com/office/drawing/2014/main" id="{D1E098F9-FA66-464B-AEE2-D03AF4FA1535}"/>
            </a:ext>
          </a:extLst>
        </xdr:cNvPr>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BDC619B-D2C4-4272-B9C4-2AC6DD0687A1}"/>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25" name="フローチャート: 判断 424">
          <a:extLst>
            <a:ext uri="{FF2B5EF4-FFF2-40B4-BE49-F238E27FC236}">
              <a16:creationId xmlns:a16="http://schemas.microsoft.com/office/drawing/2014/main" id="{DA9BDAFB-E53B-41D0-BFB9-EBE4B4E4815D}"/>
            </a:ext>
          </a:extLst>
        </xdr:cNvPr>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6350</xdr:rowOff>
    </xdr:from>
    <xdr:to>
      <xdr:col>76</xdr:col>
      <xdr:colOff>165100</xdr:colOff>
      <xdr:row>38</xdr:row>
      <xdr:rowOff>107315</xdr:rowOff>
    </xdr:to>
    <xdr:sp macro="" textlink="">
      <xdr:nvSpPr>
        <xdr:cNvPr id="426" name="フローチャート: 判断 425">
          <a:extLst>
            <a:ext uri="{FF2B5EF4-FFF2-40B4-BE49-F238E27FC236}">
              <a16:creationId xmlns:a16="http://schemas.microsoft.com/office/drawing/2014/main" id="{2722BA65-CF9B-4D7D-8C23-DB7ADE115048}"/>
            </a:ext>
          </a:extLst>
        </xdr:cNvPr>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50165</xdr:rowOff>
    </xdr:from>
    <xdr:to>
      <xdr:col>72</xdr:col>
      <xdr:colOff>38100</xdr:colOff>
      <xdr:row>38</xdr:row>
      <xdr:rowOff>151765</xdr:rowOff>
    </xdr:to>
    <xdr:sp macro="" textlink="">
      <xdr:nvSpPr>
        <xdr:cNvPr id="427" name="フローチャート: 判断 426">
          <a:extLst>
            <a:ext uri="{FF2B5EF4-FFF2-40B4-BE49-F238E27FC236}">
              <a16:creationId xmlns:a16="http://schemas.microsoft.com/office/drawing/2014/main" id="{F4835A8C-B2E3-4C5E-8F9E-FE9F6ADB2E74}"/>
            </a:ext>
          </a:extLst>
        </xdr:cNvPr>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46355</xdr:rowOff>
    </xdr:from>
    <xdr:to>
      <xdr:col>67</xdr:col>
      <xdr:colOff>101600</xdr:colOff>
      <xdr:row>38</xdr:row>
      <xdr:rowOff>147955</xdr:rowOff>
    </xdr:to>
    <xdr:sp macro="" textlink="">
      <xdr:nvSpPr>
        <xdr:cNvPr id="428" name="フローチャート: 判断 427">
          <a:extLst>
            <a:ext uri="{FF2B5EF4-FFF2-40B4-BE49-F238E27FC236}">
              <a16:creationId xmlns:a16="http://schemas.microsoft.com/office/drawing/2014/main" id="{FC22C310-30F1-4CCB-9578-24E342937607}"/>
            </a:ext>
          </a:extLst>
        </xdr:cNvPr>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C174363D-47B4-4F76-B1C3-E80862F2E983}"/>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62CCAEF7-B0EF-44C6-8355-9B5CFAD76A63}"/>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7690680D-EDFF-471C-B456-3877BE54E655}"/>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EFDE99B8-44B8-4893-BC08-3A72A9D05A8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959B1033-29EC-411C-826A-1F9D9F6CB74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434" name="楕円 433">
          <a:extLst>
            <a:ext uri="{FF2B5EF4-FFF2-40B4-BE49-F238E27FC236}">
              <a16:creationId xmlns:a16="http://schemas.microsoft.com/office/drawing/2014/main" id="{57161435-740B-4E55-B563-9074AC31FDD5}"/>
            </a:ext>
          </a:extLst>
        </xdr:cNvPr>
        <xdr:cNvSpPr/>
      </xdr:nvSpPr>
      <xdr:spPr>
        <a:xfrm>
          <a:off x="16268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36195</xdr:rowOff>
    </xdr:from>
    <xdr:ext cx="405130" cy="259080"/>
    <xdr:sp macro="" textlink="">
      <xdr:nvSpPr>
        <xdr:cNvPr id="435" name="【認定こども園・幼稚園・保育所】&#10;有形固定資産減価償却率該当値テキスト">
          <a:extLst>
            <a:ext uri="{FF2B5EF4-FFF2-40B4-BE49-F238E27FC236}">
              <a16:creationId xmlns:a16="http://schemas.microsoft.com/office/drawing/2014/main" id="{9024822A-7689-4448-8903-C617E7E6D6E8}"/>
            </a:ext>
          </a:extLst>
        </xdr:cNvPr>
        <xdr:cNvSpPr txBox="1"/>
      </xdr:nvSpPr>
      <xdr:spPr>
        <a:xfrm>
          <a:off x="16357600" y="672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436" name="楕円 435">
          <a:extLst>
            <a:ext uri="{FF2B5EF4-FFF2-40B4-BE49-F238E27FC236}">
              <a16:creationId xmlns:a16="http://schemas.microsoft.com/office/drawing/2014/main" id="{56A60B0F-4E04-4D7B-8ECE-1ECA871C7B47}"/>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109220</xdr:rowOff>
    </xdr:to>
    <xdr:cxnSp macro="">
      <xdr:nvCxnSpPr>
        <xdr:cNvPr id="437" name="直線コネクタ 436">
          <a:extLst>
            <a:ext uri="{FF2B5EF4-FFF2-40B4-BE49-F238E27FC236}">
              <a16:creationId xmlns:a16="http://schemas.microsoft.com/office/drawing/2014/main" id="{27A07BA6-5919-4675-8588-171C3894ECBD}"/>
            </a:ext>
          </a:extLst>
        </xdr:cNvPr>
        <xdr:cNvCxnSpPr/>
      </xdr:nvCxnSpPr>
      <xdr:spPr>
        <a:xfrm>
          <a:off x="15481300" y="67627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38" name="楕円 437">
          <a:extLst>
            <a:ext uri="{FF2B5EF4-FFF2-40B4-BE49-F238E27FC236}">
              <a16:creationId xmlns:a16="http://schemas.microsoft.com/office/drawing/2014/main" id="{727BCB89-4440-4C67-887C-B83B28D5A4FA}"/>
            </a:ext>
          </a:extLst>
        </xdr:cNvPr>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76200</xdr:rowOff>
    </xdr:to>
    <xdr:cxnSp macro="">
      <xdr:nvCxnSpPr>
        <xdr:cNvPr id="439" name="直線コネクタ 438">
          <a:extLst>
            <a:ext uri="{FF2B5EF4-FFF2-40B4-BE49-F238E27FC236}">
              <a16:creationId xmlns:a16="http://schemas.microsoft.com/office/drawing/2014/main" id="{991D7BEE-60A9-485C-B09C-89C5415F09FB}"/>
            </a:ext>
          </a:extLst>
        </xdr:cNvPr>
        <xdr:cNvCxnSpPr/>
      </xdr:nvCxnSpPr>
      <xdr:spPr>
        <a:xfrm>
          <a:off x="14592300" y="67303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7620</xdr:rowOff>
    </xdr:from>
    <xdr:to>
      <xdr:col>72</xdr:col>
      <xdr:colOff>38100</xdr:colOff>
      <xdr:row>39</xdr:row>
      <xdr:rowOff>109220</xdr:rowOff>
    </xdr:to>
    <xdr:sp macro="" textlink="">
      <xdr:nvSpPr>
        <xdr:cNvPr id="440" name="楕円 439">
          <a:extLst>
            <a:ext uri="{FF2B5EF4-FFF2-40B4-BE49-F238E27FC236}">
              <a16:creationId xmlns:a16="http://schemas.microsoft.com/office/drawing/2014/main" id="{6246BA53-A6E5-475D-8121-AB067B0BE14A}"/>
            </a:ext>
          </a:extLst>
        </xdr:cNvPr>
        <xdr:cNvSpPr/>
      </xdr:nvSpPr>
      <xdr:spPr>
        <a:xfrm>
          <a:off x="13652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58420</xdr:rowOff>
    </xdr:to>
    <xdr:cxnSp macro="">
      <xdr:nvCxnSpPr>
        <xdr:cNvPr id="441" name="直線コネクタ 440">
          <a:extLst>
            <a:ext uri="{FF2B5EF4-FFF2-40B4-BE49-F238E27FC236}">
              <a16:creationId xmlns:a16="http://schemas.microsoft.com/office/drawing/2014/main" id="{22FA9653-A074-46E1-A5B4-F5C1AF1EE830}"/>
            </a:ext>
          </a:extLst>
        </xdr:cNvPr>
        <xdr:cNvCxnSpPr/>
      </xdr:nvCxnSpPr>
      <xdr:spPr>
        <a:xfrm flipV="1">
          <a:off x="13703300" y="67303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67945</xdr:rowOff>
    </xdr:from>
    <xdr:to>
      <xdr:col>67</xdr:col>
      <xdr:colOff>101600</xdr:colOff>
      <xdr:row>39</xdr:row>
      <xdr:rowOff>169545</xdr:rowOff>
    </xdr:to>
    <xdr:sp macro="" textlink="">
      <xdr:nvSpPr>
        <xdr:cNvPr id="442" name="楕円 441">
          <a:extLst>
            <a:ext uri="{FF2B5EF4-FFF2-40B4-BE49-F238E27FC236}">
              <a16:creationId xmlns:a16="http://schemas.microsoft.com/office/drawing/2014/main" id="{D788A59F-D9EA-4B73-90A5-27BCC6E36479}"/>
            </a:ext>
          </a:extLst>
        </xdr:cNvPr>
        <xdr:cNvSpPr/>
      </xdr:nvSpPr>
      <xdr:spPr>
        <a:xfrm>
          <a:off x="12763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58420</xdr:rowOff>
    </xdr:from>
    <xdr:to>
      <xdr:col>71</xdr:col>
      <xdr:colOff>177800</xdr:colOff>
      <xdr:row>39</xdr:row>
      <xdr:rowOff>118745</xdr:rowOff>
    </xdr:to>
    <xdr:cxnSp macro="">
      <xdr:nvCxnSpPr>
        <xdr:cNvPr id="443" name="直線コネクタ 442">
          <a:extLst>
            <a:ext uri="{FF2B5EF4-FFF2-40B4-BE49-F238E27FC236}">
              <a16:creationId xmlns:a16="http://schemas.microsoft.com/office/drawing/2014/main" id="{8EE28394-6DA7-44E2-9EC6-8BFB9D1CCBA6}"/>
            </a:ext>
          </a:extLst>
        </xdr:cNvPr>
        <xdr:cNvCxnSpPr/>
      </xdr:nvCxnSpPr>
      <xdr:spPr>
        <a:xfrm flipV="1">
          <a:off x="12814300" y="6744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141605</xdr:rowOff>
    </xdr:from>
    <xdr:ext cx="405130" cy="259080"/>
    <xdr:sp macro="" textlink="">
      <xdr:nvSpPr>
        <xdr:cNvPr id="444" name="n_1aveValue【認定こども園・幼稚園・保育所】&#10;有形固定資産減価償却率">
          <a:extLst>
            <a:ext uri="{FF2B5EF4-FFF2-40B4-BE49-F238E27FC236}">
              <a16:creationId xmlns:a16="http://schemas.microsoft.com/office/drawing/2014/main" id="{A5415D76-6FA6-40BC-A967-18A5BB71ADAA}"/>
            </a:ext>
          </a:extLst>
        </xdr:cNvPr>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123825</xdr:rowOff>
    </xdr:from>
    <xdr:ext cx="404495" cy="258445"/>
    <xdr:sp macro="" textlink="">
      <xdr:nvSpPr>
        <xdr:cNvPr id="445" name="n_2aveValue【認定こども園・幼稚園・保育所】&#10;有形固定資産減価償却率">
          <a:extLst>
            <a:ext uri="{FF2B5EF4-FFF2-40B4-BE49-F238E27FC236}">
              <a16:creationId xmlns:a16="http://schemas.microsoft.com/office/drawing/2014/main" id="{50D8798A-B9E1-419F-A565-C1FC780AF775}"/>
            </a:ext>
          </a:extLst>
        </xdr:cNvPr>
        <xdr:cNvSpPr txBox="1"/>
      </xdr:nvSpPr>
      <xdr:spPr>
        <a:xfrm>
          <a:off x="14389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168275</xdr:rowOff>
    </xdr:from>
    <xdr:ext cx="404495" cy="258445"/>
    <xdr:sp macro="" textlink="">
      <xdr:nvSpPr>
        <xdr:cNvPr id="446" name="n_3aveValue【認定こども園・幼稚園・保育所】&#10;有形固定資産減価償却率">
          <a:extLst>
            <a:ext uri="{FF2B5EF4-FFF2-40B4-BE49-F238E27FC236}">
              <a16:creationId xmlns:a16="http://schemas.microsoft.com/office/drawing/2014/main" id="{31E820A2-D9E9-492A-8319-AAB4382FC44C}"/>
            </a:ext>
          </a:extLst>
        </xdr:cNvPr>
        <xdr:cNvSpPr txBox="1"/>
      </xdr:nvSpPr>
      <xdr:spPr>
        <a:xfrm>
          <a:off x="13500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164465</xdr:rowOff>
    </xdr:from>
    <xdr:ext cx="404495" cy="259080"/>
    <xdr:sp macro="" textlink="">
      <xdr:nvSpPr>
        <xdr:cNvPr id="447" name="n_4aveValue【認定こども園・幼稚園・保育所】&#10;有形固定資産減価償却率">
          <a:extLst>
            <a:ext uri="{FF2B5EF4-FFF2-40B4-BE49-F238E27FC236}">
              <a16:creationId xmlns:a16="http://schemas.microsoft.com/office/drawing/2014/main" id="{798CC984-CC2F-441D-8B13-3B393D0F42CC}"/>
            </a:ext>
          </a:extLst>
        </xdr:cNvPr>
        <xdr:cNvSpPr txBox="1"/>
      </xdr:nvSpPr>
      <xdr:spPr>
        <a:xfrm>
          <a:off x="12611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118110</xdr:rowOff>
    </xdr:from>
    <xdr:ext cx="405130" cy="259080"/>
    <xdr:sp macro="" textlink="">
      <xdr:nvSpPr>
        <xdr:cNvPr id="448" name="n_1mainValue【認定こども園・幼稚園・保育所】&#10;有形固定資産減価償却率">
          <a:extLst>
            <a:ext uri="{FF2B5EF4-FFF2-40B4-BE49-F238E27FC236}">
              <a16:creationId xmlns:a16="http://schemas.microsoft.com/office/drawing/2014/main" id="{26E63790-DB5E-4701-99B6-F8B0D1948C99}"/>
            </a:ext>
          </a:extLst>
        </xdr:cNvPr>
        <xdr:cNvSpPr txBox="1"/>
      </xdr:nvSpPr>
      <xdr:spPr>
        <a:xfrm>
          <a:off x="15266035" y="680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86360</xdr:rowOff>
    </xdr:from>
    <xdr:ext cx="404495" cy="258445"/>
    <xdr:sp macro="" textlink="">
      <xdr:nvSpPr>
        <xdr:cNvPr id="449" name="n_2mainValue【認定こども園・幼稚園・保育所】&#10;有形固定資産減価償却率">
          <a:extLst>
            <a:ext uri="{FF2B5EF4-FFF2-40B4-BE49-F238E27FC236}">
              <a16:creationId xmlns:a16="http://schemas.microsoft.com/office/drawing/2014/main" id="{8307DD5D-5618-4E94-812F-48D0CA0EAB12}"/>
            </a:ext>
          </a:extLst>
        </xdr:cNvPr>
        <xdr:cNvSpPr txBox="1"/>
      </xdr:nvSpPr>
      <xdr:spPr>
        <a:xfrm>
          <a:off x="14389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100330</xdr:rowOff>
    </xdr:from>
    <xdr:ext cx="404495" cy="258445"/>
    <xdr:sp macro="" textlink="">
      <xdr:nvSpPr>
        <xdr:cNvPr id="450" name="n_3mainValue【認定こども園・幼稚園・保育所】&#10;有形固定資産減価償却率">
          <a:extLst>
            <a:ext uri="{FF2B5EF4-FFF2-40B4-BE49-F238E27FC236}">
              <a16:creationId xmlns:a16="http://schemas.microsoft.com/office/drawing/2014/main" id="{0017ED80-147A-4DF2-AAB1-28A2C85534AA}"/>
            </a:ext>
          </a:extLst>
        </xdr:cNvPr>
        <xdr:cNvSpPr txBox="1"/>
      </xdr:nvSpPr>
      <xdr:spPr>
        <a:xfrm>
          <a:off x="13500735" y="6786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160655</xdr:rowOff>
    </xdr:from>
    <xdr:ext cx="404495" cy="259080"/>
    <xdr:sp macro="" textlink="">
      <xdr:nvSpPr>
        <xdr:cNvPr id="451" name="n_4mainValue【認定こども園・幼稚園・保育所】&#10;有形固定資産減価償却率">
          <a:extLst>
            <a:ext uri="{FF2B5EF4-FFF2-40B4-BE49-F238E27FC236}">
              <a16:creationId xmlns:a16="http://schemas.microsoft.com/office/drawing/2014/main" id="{FAE07B8D-1513-4C27-8BE5-9278916DC1F7}"/>
            </a:ext>
          </a:extLst>
        </xdr:cNvPr>
        <xdr:cNvSpPr txBox="1"/>
      </xdr:nvSpPr>
      <xdr:spPr>
        <a:xfrm>
          <a:off x="12611735" y="6847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949FABA-45CB-488D-9318-4F6FCDE5A5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FE36214-8159-4C43-9DEF-FEAC932FE198}"/>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3420254-307F-480A-8915-87DACC54408D}"/>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87BEBB3-1EA7-4CA8-A120-65FD7D70074F}"/>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A307359-0665-466C-ACD4-DBD5C5430776}"/>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33BF318-3B85-43FC-B8D8-BE068C574AED}"/>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B7D7128-84B4-439D-A491-702DF76AAF88}"/>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41085FA-2AD1-4CAB-BF64-7D3D0C1DE3A3}"/>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0" name="テキスト ボックス 459">
          <a:extLst>
            <a:ext uri="{FF2B5EF4-FFF2-40B4-BE49-F238E27FC236}">
              <a16:creationId xmlns:a16="http://schemas.microsoft.com/office/drawing/2014/main" id="{8B5533C1-0909-48D0-8B47-4C0C0B27CD9D}"/>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BAAEB83F-56A6-4177-96A6-DEFC9DC46C56}"/>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8009426-E6E4-44DF-974C-B193EB7F2B32}"/>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3" name="テキスト ボックス 462">
          <a:extLst>
            <a:ext uri="{FF2B5EF4-FFF2-40B4-BE49-F238E27FC236}">
              <a16:creationId xmlns:a16="http://schemas.microsoft.com/office/drawing/2014/main" id="{3D99FBAF-E0D2-4008-BCB5-651C25F33232}"/>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FAE62C-D54F-4993-9129-62332C9E1FA6}"/>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5" name="テキスト ボックス 464">
          <a:extLst>
            <a:ext uri="{FF2B5EF4-FFF2-40B4-BE49-F238E27FC236}">
              <a16:creationId xmlns:a16="http://schemas.microsoft.com/office/drawing/2014/main" id="{A7EDE500-8FC9-4EBD-97E3-F1597AD409C2}"/>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16D6BFF3-1583-4B3C-B721-34301021B393}"/>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7" name="テキスト ボックス 466">
          <a:extLst>
            <a:ext uri="{FF2B5EF4-FFF2-40B4-BE49-F238E27FC236}">
              <a16:creationId xmlns:a16="http://schemas.microsoft.com/office/drawing/2014/main" id="{30438251-9EC3-4DDE-A217-E5E84CDFC2BE}"/>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F836A5E2-B566-4AC2-9BEF-85323B0311D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9" name="テキスト ボックス 468">
          <a:extLst>
            <a:ext uri="{FF2B5EF4-FFF2-40B4-BE49-F238E27FC236}">
              <a16:creationId xmlns:a16="http://schemas.microsoft.com/office/drawing/2014/main" id="{6EA8822F-6DBC-4E15-BF40-32CC49BB2080}"/>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A5433C2-8546-4C12-A9E0-65E1B288D39C}"/>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1" name="テキスト ボックス 470">
          <a:extLst>
            <a:ext uri="{FF2B5EF4-FFF2-40B4-BE49-F238E27FC236}">
              <a16:creationId xmlns:a16="http://schemas.microsoft.com/office/drawing/2014/main" id="{7EBEA728-6504-45BA-8DB5-0D1EE0FE78DA}"/>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C4E1BD6-A813-423C-9D38-3502ED8ADE81}"/>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101600</xdr:rowOff>
    </xdr:from>
    <xdr:to>
      <xdr:col>116</xdr:col>
      <xdr:colOff>62865</xdr:colOff>
      <xdr:row>41</xdr:row>
      <xdr:rowOff>117475</xdr:rowOff>
    </xdr:to>
    <xdr:cxnSp macro="">
      <xdr:nvCxnSpPr>
        <xdr:cNvPr id="473" name="直線コネクタ 472">
          <a:extLst>
            <a:ext uri="{FF2B5EF4-FFF2-40B4-BE49-F238E27FC236}">
              <a16:creationId xmlns:a16="http://schemas.microsoft.com/office/drawing/2014/main" id="{5000CDE6-D7E1-4C3E-96E4-9A5AB5A84660}"/>
            </a:ext>
          </a:extLst>
        </xdr:cNvPr>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8445"/>
    <xdr:sp macro="" textlink="">
      <xdr:nvSpPr>
        <xdr:cNvPr id="474" name="【認定こども園・幼稚園・保育所】&#10;一人当たり面積最小値テキスト">
          <a:extLst>
            <a:ext uri="{FF2B5EF4-FFF2-40B4-BE49-F238E27FC236}">
              <a16:creationId xmlns:a16="http://schemas.microsoft.com/office/drawing/2014/main" id="{66721131-C761-48D5-96D8-6B4D6731F893}"/>
            </a:ext>
          </a:extLst>
        </xdr:cNvPr>
        <xdr:cNvSpPr txBox="1"/>
      </xdr:nvSpPr>
      <xdr:spPr>
        <a:xfrm>
          <a:off x="22199600" y="715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5" name="直線コネクタ 474">
          <a:extLst>
            <a:ext uri="{FF2B5EF4-FFF2-40B4-BE49-F238E27FC236}">
              <a16:creationId xmlns:a16="http://schemas.microsoft.com/office/drawing/2014/main" id="{B4BB7782-A36F-4472-A9F3-C8578A6B8DE3}"/>
            </a:ext>
          </a:extLst>
        </xdr:cNvPr>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48260</xdr:rowOff>
    </xdr:from>
    <xdr:ext cx="469900" cy="259080"/>
    <xdr:sp macro="" textlink="">
      <xdr:nvSpPr>
        <xdr:cNvPr id="476" name="【認定こども園・幼稚園・保育所】&#10;一人当たり面積最大値テキスト">
          <a:extLst>
            <a:ext uri="{FF2B5EF4-FFF2-40B4-BE49-F238E27FC236}">
              <a16:creationId xmlns:a16="http://schemas.microsoft.com/office/drawing/2014/main" id="{344C6243-50C3-454B-A4D1-F6B898E3C0B3}"/>
            </a:ext>
          </a:extLst>
        </xdr:cNvPr>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77" name="直線コネクタ 476">
          <a:extLst>
            <a:ext uri="{FF2B5EF4-FFF2-40B4-BE49-F238E27FC236}">
              <a16:creationId xmlns:a16="http://schemas.microsoft.com/office/drawing/2014/main" id="{A7E099C0-AFD5-4AC8-A0E7-11742D2E62FF}"/>
            </a:ext>
          </a:extLst>
        </xdr:cNvPr>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122555</xdr:rowOff>
    </xdr:from>
    <xdr:ext cx="469900" cy="258445"/>
    <xdr:sp macro="" textlink="">
      <xdr:nvSpPr>
        <xdr:cNvPr id="478" name="【認定こども園・幼稚園・保育所】&#10;一人当たり面積平均値テキスト">
          <a:extLst>
            <a:ext uri="{FF2B5EF4-FFF2-40B4-BE49-F238E27FC236}">
              <a16:creationId xmlns:a16="http://schemas.microsoft.com/office/drawing/2014/main" id="{2453BED2-BAED-4F2E-8F7E-C9B34CDFB0E1}"/>
            </a:ext>
          </a:extLst>
        </xdr:cNvPr>
        <xdr:cNvSpPr txBox="1"/>
      </xdr:nvSpPr>
      <xdr:spPr>
        <a:xfrm>
          <a:off x="22199600" y="66376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144145</xdr:rowOff>
    </xdr:from>
    <xdr:to>
      <xdr:col>116</xdr:col>
      <xdr:colOff>114300</xdr:colOff>
      <xdr:row>39</xdr:row>
      <xdr:rowOff>74930</xdr:rowOff>
    </xdr:to>
    <xdr:sp macro="" textlink="">
      <xdr:nvSpPr>
        <xdr:cNvPr id="479" name="フローチャート: 判断 478">
          <a:extLst>
            <a:ext uri="{FF2B5EF4-FFF2-40B4-BE49-F238E27FC236}">
              <a16:creationId xmlns:a16="http://schemas.microsoft.com/office/drawing/2014/main" id="{EEB43544-9AC8-4A39-A232-500F31DE4DF6}"/>
            </a:ext>
          </a:extLst>
        </xdr:cNvPr>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160020</xdr:rowOff>
    </xdr:from>
    <xdr:to>
      <xdr:col>112</xdr:col>
      <xdr:colOff>38100</xdr:colOff>
      <xdr:row>39</xdr:row>
      <xdr:rowOff>90170</xdr:rowOff>
    </xdr:to>
    <xdr:sp macro="" textlink="">
      <xdr:nvSpPr>
        <xdr:cNvPr id="480" name="フローチャート: 判断 479">
          <a:extLst>
            <a:ext uri="{FF2B5EF4-FFF2-40B4-BE49-F238E27FC236}">
              <a16:creationId xmlns:a16="http://schemas.microsoft.com/office/drawing/2014/main" id="{F22C1538-7424-493F-9266-D55DFDDAAE14}"/>
            </a:ext>
          </a:extLst>
        </xdr:cNvPr>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155575</xdr:rowOff>
    </xdr:from>
    <xdr:to>
      <xdr:col>107</xdr:col>
      <xdr:colOff>101600</xdr:colOff>
      <xdr:row>39</xdr:row>
      <xdr:rowOff>86360</xdr:rowOff>
    </xdr:to>
    <xdr:sp macro="" textlink="">
      <xdr:nvSpPr>
        <xdr:cNvPr id="481" name="フローチャート: 判断 480">
          <a:extLst>
            <a:ext uri="{FF2B5EF4-FFF2-40B4-BE49-F238E27FC236}">
              <a16:creationId xmlns:a16="http://schemas.microsoft.com/office/drawing/2014/main" id="{DE7721F5-F732-4719-90F9-CCCDFFEF63D6}"/>
            </a:ext>
          </a:extLst>
        </xdr:cNvPr>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0</xdr:rowOff>
    </xdr:from>
    <xdr:to>
      <xdr:col>102</xdr:col>
      <xdr:colOff>165100</xdr:colOff>
      <xdr:row>39</xdr:row>
      <xdr:rowOff>101600</xdr:rowOff>
    </xdr:to>
    <xdr:sp macro="" textlink="">
      <xdr:nvSpPr>
        <xdr:cNvPr id="482" name="フローチャート: 判断 481">
          <a:extLst>
            <a:ext uri="{FF2B5EF4-FFF2-40B4-BE49-F238E27FC236}">
              <a16:creationId xmlns:a16="http://schemas.microsoft.com/office/drawing/2014/main" id="{10A8301B-349F-45B2-8264-D6031C84E9B1}"/>
            </a:ext>
          </a:extLst>
        </xdr:cNvPr>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11430</xdr:rowOff>
    </xdr:from>
    <xdr:to>
      <xdr:col>98</xdr:col>
      <xdr:colOff>38100</xdr:colOff>
      <xdr:row>39</xdr:row>
      <xdr:rowOff>113030</xdr:rowOff>
    </xdr:to>
    <xdr:sp macro="" textlink="">
      <xdr:nvSpPr>
        <xdr:cNvPr id="483" name="フローチャート: 判断 482">
          <a:extLst>
            <a:ext uri="{FF2B5EF4-FFF2-40B4-BE49-F238E27FC236}">
              <a16:creationId xmlns:a16="http://schemas.microsoft.com/office/drawing/2014/main" id="{6C2BCE0E-731A-4187-B5C2-9E05A95EFF3B}"/>
            </a:ext>
          </a:extLst>
        </xdr:cNvPr>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C4D56660-D494-4FC8-B63F-BE5014AB9AA9}"/>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C4EC0998-A7C1-445C-8887-7937EDA9E8BA}"/>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E63C1103-CCDD-4E83-847E-0D2F51CC0DBE}"/>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26858681-AE88-4B9A-8E9D-63F5E384C2D7}"/>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FAC87BEC-9EA3-44AB-B8A1-A85FDF12E127}"/>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489" name="楕円 488">
          <a:extLst>
            <a:ext uri="{FF2B5EF4-FFF2-40B4-BE49-F238E27FC236}">
              <a16:creationId xmlns:a16="http://schemas.microsoft.com/office/drawing/2014/main" id="{51847F8C-82E8-4EF0-AA2B-BE2B4D66D427}"/>
            </a:ext>
          </a:extLst>
        </xdr:cNvPr>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139700</xdr:rowOff>
    </xdr:from>
    <xdr:ext cx="469900" cy="259080"/>
    <xdr:sp macro="" textlink="">
      <xdr:nvSpPr>
        <xdr:cNvPr id="490" name="【認定こども園・幼稚園・保育所】&#10;一人当たり面積該当値テキスト">
          <a:extLst>
            <a:ext uri="{FF2B5EF4-FFF2-40B4-BE49-F238E27FC236}">
              <a16:creationId xmlns:a16="http://schemas.microsoft.com/office/drawing/2014/main" id="{3EABF3A3-3917-4A7E-96CE-3395E38DBCD5}"/>
            </a:ext>
          </a:extLst>
        </xdr:cNvPr>
        <xdr:cNvSpPr txBox="1"/>
      </xdr:nvSpPr>
      <xdr:spPr>
        <a:xfrm>
          <a:off x="22199600" y="631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125730</xdr:rowOff>
    </xdr:from>
    <xdr:to>
      <xdr:col>112</xdr:col>
      <xdr:colOff>38100</xdr:colOff>
      <xdr:row>38</xdr:row>
      <xdr:rowOff>55880</xdr:rowOff>
    </xdr:to>
    <xdr:sp macro="" textlink="">
      <xdr:nvSpPr>
        <xdr:cNvPr id="491" name="楕円 490">
          <a:extLst>
            <a:ext uri="{FF2B5EF4-FFF2-40B4-BE49-F238E27FC236}">
              <a16:creationId xmlns:a16="http://schemas.microsoft.com/office/drawing/2014/main" id="{427383D3-27AA-4FD4-860F-7357AA9A1EE9}"/>
            </a:ext>
          </a:extLst>
        </xdr:cNvPr>
        <xdr:cNvSpPr/>
      </xdr:nvSpPr>
      <xdr:spPr>
        <a:xfrm>
          <a:off x="21272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5080</xdr:rowOff>
    </xdr:to>
    <xdr:cxnSp macro="">
      <xdr:nvCxnSpPr>
        <xdr:cNvPr id="492" name="直線コネクタ 491">
          <a:extLst>
            <a:ext uri="{FF2B5EF4-FFF2-40B4-BE49-F238E27FC236}">
              <a16:creationId xmlns:a16="http://schemas.microsoft.com/office/drawing/2014/main" id="{6231EC82-ECF5-4EB9-9EBD-D128AC998C67}"/>
            </a:ext>
          </a:extLst>
        </xdr:cNvPr>
        <xdr:cNvCxnSpPr/>
      </xdr:nvCxnSpPr>
      <xdr:spPr>
        <a:xfrm flipV="1">
          <a:off x="21323300" y="65112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132715</xdr:rowOff>
    </xdr:from>
    <xdr:to>
      <xdr:col>107</xdr:col>
      <xdr:colOff>101600</xdr:colOff>
      <xdr:row>38</xdr:row>
      <xdr:rowOff>63500</xdr:rowOff>
    </xdr:to>
    <xdr:sp macro="" textlink="">
      <xdr:nvSpPr>
        <xdr:cNvPr id="493" name="楕円 492">
          <a:extLst>
            <a:ext uri="{FF2B5EF4-FFF2-40B4-BE49-F238E27FC236}">
              <a16:creationId xmlns:a16="http://schemas.microsoft.com/office/drawing/2014/main" id="{796F09CC-5AE5-40DB-BEEE-E3E579733081}"/>
            </a:ext>
          </a:extLst>
        </xdr:cNvPr>
        <xdr:cNvSpPr/>
      </xdr:nvSpPr>
      <xdr:spPr>
        <a:xfrm>
          <a:off x="20383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5080</xdr:rowOff>
    </xdr:from>
    <xdr:to>
      <xdr:col>111</xdr:col>
      <xdr:colOff>177800</xdr:colOff>
      <xdr:row>38</xdr:row>
      <xdr:rowOff>12065</xdr:rowOff>
    </xdr:to>
    <xdr:cxnSp macro="">
      <xdr:nvCxnSpPr>
        <xdr:cNvPr id="494" name="直線コネクタ 493">
          <a:extLst>
            <a:ext uri="{FF2B5EF4-FFF2-40B4-BE49-F238E27FC236}">
              <a16:creationId xmlns:a16="http://schemas.microsoft.com/office/drawing/2014/main" id="{A1621CEC-6A73-4BC3-B027-630D51F51A18}"/>
            </a:ext>
          </a:extLst>
        </xdr:cNvPr>
        <xdr:cNvCxnSpPr/>
      </xdr:nvCxnSpPr>
      <xdr:spPr>
        <a:xfrm flipV="1">
          <a:off x="20434300" y="6520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109855</xdr:rowOff>
    </xdr:from>
    <xdr:to>
      <xdr:col>102</xdr:col>
      <xdr:colOff>165100</xdr:colOff>
      <xdr:row>38</xdr:row>
      <xdr:rowOff>40640</xdr:rowOff>
    </xdr:to>
    <xdr:sp macro="" textlink="">
      <xdr:nvSpPr>
        <xdr:cNvPr id="495" name="楕円 494">
          <a:extLst>
            <a:ext uri="{FF2B5EF4-FFF2-40B4-BE49-F238E27FC236}">
              <a16:creationId xmlns:a16="http://schemas.microsoft.com/office/drawing/2014/main" id="{BD54DA72-F20D-4106-85E7-03B5766B1127}"/>
            </a:ext>
          </a:extLst>
        </xdr:cNvPr>
        <xdr:cNvSpPr/>
      </xdr:nvSpPr>
      <xdr:spPr>
        <a:xfrm>
          <a:off x="19494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160655</xdr:rowOff>
    </xdr:from>
    <xdr:to>
      <xdr:col>107</xdr:col>
      <xdr:colOff>50800</xdr:colOff>
      <xdr:row>38</xdr:row>
      <xdr:rowOff>12065</xdr:rowOff>
    </xdr:to>
    <xdr:cxnSp macro="">
      <xdr:nvCxnSpPr>
        <xdr:cNvPr id="496" name="直線コネクタ 495">
          <a:extLst>
            <a:ext uri="{FF2B5EF4-FFF2-40B4-BE49-F238E27FC236}">
              <a16:creationId xmlns:a16="http://schemas.microsoft.com/office/drawing/2014/main" id="{304B9948-38EF-43C3-A1F2-F5EE16A1B631}"/>
            </a:ext>
          </a:extLst>
        </xdr:cNvPr>
        <xdr:cNvCxnSpPr/>
      </xdr:nvCxnSpPr>
      <xdr:spPr>
        <a:xfrm>
          <a:off x="19545300" y="65043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139700</xdr:rowOff>
    </xdr:from>
    <xdr:to>
      <xdr:col>98</xdr:col>
      <xdr:colOff>38100</xdr:colOff>
      <xdr:row>38</xdr:row>
      <xdr:rowOff>69850</xdr:rowOff>
    </xdr:to>
    <xdr:sp macro="" textlink="">
      <xdr:nvSpPr>
        <xdr:cNvPr id="497" name="楕円 496">
          <a:extLst>
            <a:ext uri="{FF2B5EF4-FFF2-40B4-BE49-F238E27FC236}">
              <a16:creationId xmlns:a16="http://schemas.microsoft.com/office/drawing/2014/main" id="{C537EAB2-EB5B-46F0-BDF0-A6344A33F5F9}"/>
            </a:ext>
          </a:extLst>
        </xdr:cNvPr>
        <xdr:cNvSpPr/>
      </xdr:nvSpPr>
      <xdr:spPr>
        <a:xfrm>
          <a:off x="18605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160655</xdr:rowOff>
    </xdr:from>
    <xdr:to>
      <xdr:col>102</xdr:col>
      <xdr:colOff>114300</xdr:colOff>
      <xdr:row>38</xdr:row>
      <xdr:rowOff>19050</xdr:rowOff>
    </xdr:to>
    <xdr:cxnSp macro="">
      <xdr:nvCxnSpPr>
        <xdr:cNvPr id="498" name="直線コネクタ 497">
          <a:extLst>
            <a:ext uri="{FF2B5EF4-FFF2-40B4-BE49-F238E27FC236}">
              <a16:creationId xmlns:a16="http://schemas.microsoft.com/office/drawing/2014/main" id="{341C3AA7-36A2-4CC6-998F-09C683FD4A36}"/>
            </a:ext>
          </a:extLst>
        </xdr:cNvPr>
        <xdr:cNvCxnSpPr/>
      </xdr:nvCxnSpPr>
      <xdr:spPr>
        <a:xfrm flipV="1">
          <a:off x="18656300" y="65043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81280</xdr:rowOff>
    </xdr:from>
    <xdr:ext cx="469900" cy="259080"/>
    <xdr:sp macro="" textlink="">
      <xdr:nvSpPr>
        <xdr:cNvPr id="499" name="n_1aveValue【認定こども園・幼稚園・保育所】&#10;一人当たり面積">
          <a:extLst>
            <a:ext uri="{FF2B5EF4-FFF2-40B4-BE49-F238E27FC236}">
              <a16:creationId xmlns:a16="http://schemas.microsoft.com/office/drawing/2014/main" id="{BAD5A4A9-8159-4883-B884-AC9E562FCAE6}"/>
            </a:ext>
          </a:extLst>
        </xdr:cNvPr>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76835</xdr:rowOff>
    </xdr:from>
    <xdr:ext cx="469265" cy="258445"/>
    <xdr:sp macro="" textlink="">
      <xdr:nvSpPr>
        <xdr:cNvPr id="500" name="n_2aveValue【認定こども園・幼稚園・保育所】&#10;一人当たり面積">
          <a:extLst>
            <a:ext uri="{FF2B5EF4-FFF2-40B4-BE49-F238E27FC236}">
              <a16:creationId xmlns:a16="http://schemas.microsoft.com/office/drawing/2014/main" id="{0318237E-18EA-4F09-84DC-9E5F7C69D486}"/>
            </a:ext>
          </a:extLst>
        </xdr:cNvPr>
        <xdr:cNvSpPr txBox="1"/>
      </xdr:nvSpPr>
      <xdr:spPr>
        <a:xfrm>
          <a:off x="20199350" y="6763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92710</xdr:rowOff>
    </xdr:from>
    <xdr:ext cx="469265" cy="259080"/>
    <xdr:sp macro="" textlink="">
      <xdr:nvSpPr>
        <xdr:cNvPr id="501" name="n_3aveValue【認定こども園・幼稚園・保育所】&#10;一人当たり面積">
          <a:extLst>
            <a:ext uri="{FF2B5EF4-FFF2-40B4-BE49-F238E27FC236}">
              <a16:creationId xmlns:a16="http://schemas.microsoft.com/office/drawing/2014/main" id="{D58149A5-190E-4E2A-AC61-BD0870F64697}"/>
            </a:ext>
          </a:extLst>
        </xdr:cNvPr>
        <xdr:cNvSpPr txBox="1"/>
      </xdr:nvSpPr>
      <xdr:spPr>
        <a:xfrm>
          <a:off x="19310350" y="677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104140</xdr:rowOff>
    </xdr:from>
    <xdr:ext cx="469265" cy="259080"/>
    <xdr:sp macro="" textlink="">
      <xdr:nvSpPr>
        <xdr:cNvPr id="502" name="n_4aveValue【認定こども園・幼稚園・保育所】&#10;一人当たり面積">
          <a:extLst>
            <a:ext uri="{FF2B5EF4-FFF2-40B4-BE49-F238E27FC236}">
              <a16:creationId xmlns:a16="http://schemas.microsoft.com/office/drawing/2014/main" id="{CB9B221D-1A0C-415C-A907-2189CCF31CAA}"/>
            </a:ext>
          </a:extLst>
        </xdr:cNvPr>
        <xdr:cNvSpPr txBox="1"/>
      </xdr:nvSpPr>
      <xdr:spPr>
        <a:xfrm>
          <a:off x="18421350" y="679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72390</xdr:rowOff>
    </xdr:from>
    <xdr:ext cx="469900" cy="259080"/>
    <xdr:sp macro="" textlink="">
      <xdr:nvSpPr>
        <xdr:cNvPr id="503" name="n_1mainValue【認定こども園・幼稚園・保育所】&#10;一人当たり面積">
          <a:extLst>
            <a:ext uri="{FF2B5EF4-FFF2-40B4-BE49-F238E27FC236}">
              <a16:creationId xmlns:a16="http://schemas.microsoft.com/office/drawing/2014/main" id="{8ED18DC7-A413-48D0-ACA9-6F982C6D3D2C}"/>
            </a:ext>
          </a:extLst>
        </xdr:cNvPr>
        <xdr:cNvSpPr txBox="1"/>
      </xdr:nvSpPr>
      <xdr:spPr>
        <a:xfrm>
          <a:off x="21075650" y="624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79375</xdr:rowOff>
    </xdr:from>
    <xdr:ext cx="469265" cy="258445"/>
    <xdr:sp macro="" textlink="">
      <xdr:nvSpPr>
        <xdr:cNvPr id="504" name="n_2mainValue【認定こども園・幼稚園・保育所】&#10;一人当たり面積">
          <a:extLst>
            <a:ext uri="{FF2B5EF4-FFF2-40B4-BE49-F238E27FC236}">
              <a16:creationId xmlns:a16="http://schemas.microsoft.com/office/drawing/2014/main" id="{FE384E74-9C62-4479-B7C0-B92C0E9FBA14}"/>
            </a:ext>
          </a:extLst>
        </xdr:cNvPr>
        <xdr:cNvSpPr txBox="1"/>
      </xdr:nvSpPr>
      <xdr:spPr>
        <a:xfrm>
          <a:off x="20199350" y="6251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56515</xdr:rowOff>
    </xdr:from>
    <xdr:ext cx="469265" cy="258445"/>
    <xdr:sp macro="" textlink="">
      <xdr:nvSpPr>
        <xdr:cNvPr id="505" name="n_3mainValue【認定こども園・幼稚園・保育所】&#10;一人当たり面積">
          <a:extLst>
            <a:ext uri="{FF2B5EF4-FFF2-40B4-BE49-F238E27FC236}">
              <a16:creationId xmlns:a16="http://schemas.microsoft.com/office/drawing/2014/main" id="{B61FD7A6-140F-42A7-BD1D-0C61D2E6438F}"/>
            </a:ext>
          </a:extLst>
        </xdr:cNvPr>
        <xdr:cNvSpPr txBox="1"/>
      </xdr:nvSpPr>
      <xdr:spPr>
        <a:xfrm>
          <a:off x="19310350" y="6228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86360</xdr:rowOff>
    </xdr:from>
    <xdr:ext cx="469265" cy="258445"/>
    <xdr:sp macro="" textlink="">
      <xdr:nvSpPr>
        <xdr:cNvPr id="506" name="n_4mainValue【認定こども園・幼稚園・保育所】&#10;一人当たり面積">
          <a:extLst>
            <a:ext uri="{FF2B5EF4-FFF2-40B4-BE49-F238E27FC236}">
              <a16:creationId xmlns:a16="http://schemas.microsoft.com/office/drawing/2014/main" id="{9C88F6A4-5AD8-4046-AC46-C01321333EB5}"/>
            </a:ext>
          </a:extLst>
        </xdr:cNvPr>
        <xdr:cNvSpPr txBox="1"/>
      </xdr:nvSpPr>
      <xdr:spPr>
        <a:xfrm>
          <a:off x="18421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49280F3-F058-4159-81A0-B394CAC6BD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7F89EEF4-DFBA-4DDA-A6F3-159291843C9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9B7AAC5-A9AA-428A-BF0F-67976F54E9E7}"/>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E9E59DB-7252-4001-AC1F-53491208764D}"/>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237F6E9-5E7B-4666-805F-357D9140437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781F935-31FB-4E78-8600-824BD18BD2FC}"/>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6CEAF47F-1FC3-4E01-AA19-BD84B5DE9D03}"/>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3952B51-DD99-4830-9017-D61B6A3D5207}"/>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5" name="テキスト ボックス 514">
          <a:extLst>
            <a:ext uri="{FF2B5EF4-FFF2-40B4-BE49-F238E27FC236}">
              <a16:creationId xmlns:a16="http://schemas.microsoft.com/office/drawing/2014/main" id="{D1B317ED-FD71-4B18-A3A6-8194B0ED6E04}"/>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E45D153-B560-4748-8012-D35A85A7677E}"/>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7" name="テキスト ボックス 516">
          <a:extLst>
            <a:ext uri="{FF2B5EF4-FFF2-40B4-BE49-F238E27FC236}">
              <a16:creationId xmlns:a16="http://schemas.microsoft.com/office/drawing/2014/main" id="{D90343D5-E6D6-44A0-A47B-48D78CA162DA}"/>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8" name="直線コネクタ 517">
          <a:extLst>
            <a:ext uri="{FF2B5EF4-FFF2-40B4-BE49-F238E27FC236}">
              <a16:creationId xmlns:a16="http://schemas.microsoft.com/office/drawing/2014/main" id="{57A51ED0-3587-45C6-8893-206DCDF52CCA}"/>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9" name="テキスト ボックス 518">
          <a:extLst>
            <a:ext uri="{FF2B5EF4-FFF2-40B4-BE49-F238E27FC236}">
              <a16:creationId xmlns:a16="http://schemas.microsoft.com/office/drawing/2014/main" id="{5B66C87F-1365-4258-9A6C-11A80A5C60AB}"/>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0" name="直線コネクタ 519">
          <a:extLst>
            <a:ext uri="{FF2B5EF4-FFF2-40B4-BE49-F238E27FC236}">
              <a16:creationId xmlns:a16="http://schemas.microsoft.com/office/drawing/2014/main" id="{FB708BDF-BF4B-4147-9E3D-C4A43A2BC428}"/>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1" name="テキスト ボックス 520">
          <a:extLst>
            <a:ext uri="{FF2B5EF4-FFF2-40B4-BE49-F238E27FC236}">
              <a16:creationId xmlns:a16="http://schemas.microsoft.com/office/drawing/2014/main" id="{FAAC4411-69CC-4000-AD9C-7F531C2AE4D1}"/>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2" name="直線コネクタ 521">
          <a:extLst>
            <a:ext uri="{FF2B5EF4-FFF2-40B4-BE49-F238E27FC236}">
              <a16:creationId xmlns:a16="http://schemas.microsoft.com/office/drawing/2014/main" id="{0FCCC517-3FF6-49FB-8892-1C3AFF02A37C}"/>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3" name="テキスト ボックス 522">
          <a:extLst>
            <a:ext uri="{FF2B5EF4-FFF2-40B4-BE49-F238E27FC236}">
              <a16:creationId xmlns:a16="http://schemas.microsoft.com/office/drawing/2014/main" id="{661AC661-E78D-4705-BD8C-B23708581DC7}"/>
            </a:ext>
          </a:extLst>
        </xdr:cNvPr>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4" name="直線コネクタ 523">
          <a:extLst>
            <a:ext uri="{FF2B5EF4-FFF2-40B4-BE49-F238E27FC236}">
              <a16:creationId xmlns:a16="http://schemas.microsoft.com/office/drawing/2014/main" id="{55B4FC63-458C-4CD6-B88E-4659594F8692}"/>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5" name="テキスト ボックス 524">
          <a:extLst>
            <a:ext uri="{FF2B5EF4-FFF2-40B4-BE49-F238E27FC236}">
              <a16:creationId xmlns:a16="http://schemas.microsoft.com/office/drawing/2014/main" id="{FC8C3242-E304-4DA1-8915-4BC4F4537E8F}"/>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6" name="直線コネクタ 525">
          <a:extLst>
            <a:ext uri="{FF2B5EF4-FFF2-40B4-BE49-F238E27FC236}">
              <a16:creationId xmlns:a16="http://schemas.microsoft.com/office/drawing/2014/main" id="{5ACF0CD2-5DD4-4C1B-9262-F3CC211474C8}"/>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7" name="テキスト ボックス 526">
          <a:extLst>
            <a:ext uri="{FF2B5EF4-FFF2-40B4-BE49-F238E27FC236}">
              <a16:creationId xmlns:a16="http://schemas.microsoft.com/office/drawing/2014/main" id="{CE6BEC98-B28D-4794-9D94-1F73D895D0CA}"/>
            </a:ext>
          </a:extLst>
        </xdr:cNvPr>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8" name="直線コネクタ 527">
          <a:extLst>
            <a:ext uri="{FF2B5EF4-FFF2-40B4-BE49-F238E27FC236}">
              <a16:creationId xmlns:a16="http://schemas.microsoft.com/office/drawing/2014/main" id="{78DBC4CD-E7EB-400A-AF83-B44108304C93}"/>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9" name="テキスト ボックス 528">
          <a:extLst>
            <a:ext uri="{FF2B5EF4-FFF2-40B4-BE49-F238E27FC236}">
              <a16:creationId xmlns:a16="http://schemas.microsoft.com/office/drawing/2014/main" id="{2B981911-C625-4D7E-9EEA-5B53632E5EE7}"/>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AC3A9E8-6379-4D07-8801-07B347765E4B}"/>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31" name="テキスト ボックス 530">
          <a:extLst>
            <a:ext uri="{FF2B5EF4-FFF2-40B4-BE49-F238E27FC236}">
              <a16:creationId xmlns:a16="http://schemas.microsoft.com/office/drawing/2014/main" id="{F22D3554-DA5E-4ECC-90B0-296819DCAFA2}"/>
            </a:ext>
          </a:extLst>
        </xdr:cNvPr>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F165DF5-B644-4BDB-B1F4-D3921AE0939F}"/>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5080</xdr:rowOff>
    </xdr:from>
    <xdr:to>
      <xdr:col>85</xdr:col>
      <xdr:colOff>126365</xdr:colOff>
      <xdr:row>64</xdr:row>
      <xdr:rowOff>88265</xdr:rowOff>
    </xdr:to>
    <xdr:cxnSp macro="">
      <xdr:nvCxnSpPr>
        <xdr:cNvPr id="533" name="直線コネクタ 532">
          <a:extLst>
            <a:ext uri="{FF2B5EF4-FFF2-40B4-BE49-F238E27FC236}">
              <a16:creationId xmlns:a16="http://schemas.microsoft.com/office/drawing/2014/main" id="{02BFBA5F-89EF-43CD-A920-74BE8640B379}"/>
            </a:ext>
          </a:extLst>
        </xdr:cNvPr>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92075</xdr:rowOff>
    </xdr:from>
    <xdr:ext cx="405130" cy="259080"/>
    <xdr:sp macro="" textlink="">
      <xdr:nvSpPr>
        <xdr:cNvPr id="534" name="【学校施設】&#10;有形固定資産減価償却率最小値テキスト">
          <a:extLst>
            <a:ext uri="{FF2B5EF4-FFF2-40B4-BE49-F238E27FC236}">
              <a16:creationId xmlns:a16="http://schemas.microsoft.com/office/drawing/2014/main" id="{91DF5933-CA3B-4A91-B662-792EE2C936A6}"/>
            </a:ext>
          </a:extLst>
        </xdr:cNvPr>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88265</xdr:rowOff>
    </xdr:from>
    <xdr:to>
      <xdr:col>86</xdr:col>
      <xdr:colOff>25400</xdr:colOff>
      <xdr:row>64</xdr:row>
      <xdr:rowOff>88265</xdr:rowOff>
    </xdr:to>
    <xdr:cxnSp macro="">
      <xdr:nvCxnSpPr>
        <xdr:cNvPr id="535" name="直線コネクタ 534">
          <a:extLst>
            <a:ext uri="{FF2B5EF4-FFF2-40B4-BE49-F238E27FC236}">
              <a16:creationId xmlns:a16="http://schemas.microsoft.com/office/drawing/2014/main" id="{A8330FE7-0911-4583-8690-8A2DC9D924F6}"/>
            </a:ext>
          </a:extLst>
        </xdr:cNvPr>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123190</xdr:rowOff>
    </xdr:from>
    <xdr:ext cx="405130" cy="258445"/>
    <xdr:sp macro="" textlink="">
      <xdr:nvSpPr>
        <xdr:cNvPr id="536" name="【学校施設】&#10;有形固定資産減価償却率最大値テキスト">
          <a:extLst>
            <a:ext uri="{FF2B5EF4-FFF2-40B4-BE49-F238E27FC236}">
              <a16:creationId xmlns:a16="http://schemas.microsoft.com/office/drawing/2014/main" id="{84C95FE0-6A28-4018-AB02-CEFBF1FDB88A}"/>
            </a:ext>
          </a:extLst>
        </xdr:cNvPr>
        <xdr:cNvSpPr txBox="1"/>
      </xdr:nvSpPr>
      <xdr:spPr>
        <a:xfrm>
          <a:off x="16357600" y="921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5080</xdr:rowOff>
    </xdr:from>
    <xdr:to>
      <xdr:col>86</xdr:col>
      <xdr:colOff>25400</xdr:colOff>
      <xdr:row>55</xdr:row>
      <xdr:rowOff>5080</xdr:rowOff>
    </xdr:to>
    <xdr:cxnSp macro="">
      <xdr:nvCxnSpPr>
        <xdr:cNvPr id="537" name="直線コネクタ 536">
          <a:extLst>
            <a:ext uri="{FF2B5EF4-FFF2-40B4-BE49-F238E27FC236}">
              <a16:creationId xmlns:a16="http://schemas.microsoft.com/office/drawing/2014/main" id="{E6CD18CA-C23A-48DA-B1DC-2F4F0C1A30DA}"/>
            </a:ext>
          </a:extLst>
        </xdr:cNvPr>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104140</xdr:rowOff>
    </xdr:from>
    <xdr:ext cx="405130" cy="259080"/>
    <xdr:sp macro="" textlink="">
      <xdr:nvSpPr>
        <xdr:cNvPr id="538" name="【学校施設】&#10;有形固定資産減価償却率平均値テキスト">
          <a:extLst>
            <a:ext uri="{FF2B5EF4-FFF2-40B4-BE49-F238E27FC236}">
              <a16:creationId xmlns:a16="http://schemas.microsoft.com/office/drawing/2014/main" id="{F68365DB-9894-4086-A206-1A7CC96FF1BC}"/>
            </a:ext>
          </a:extLst>
        </xdr:cNvPr>
        <xdr:cNvSpPr txBox="1"/>
      </xdr:nvSpPr>
      <xdr:spPr>
        <a:xfrm>
          <a:off x="16357600" y="10048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81280</xdr:rowOff>
    </xdr:from>
    <xdr:to>
      <xdr:col>85</xdr:col>
      <xdr:colOff>177800</xdr:colOff>
      <xdr:row>60</xdr:row>
      <xdr:rowOff>11430</xdr:rowOff>
    </xdr:to>
    <xdr:sp macro="" textlink="">
      <xdr:nvSpPr>
        <xdr:cNvPr id="539" name="フローチャート: 判断 538">
          <a:extLst>
            <a:ext uri="{FF2B5EF4-FFF2-40B4-BE49-F238E27FC236}">
              <a16:creationId xmlns:a16="http://schemas.microsoft.com/office/drawing/2014/main" id="{96B50A82-86B7-4A96-B495-AB6FBD4F7DA3}"/>
            </a:ext>
          </a:extLst>
        </xdr:cNvPr>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58420</xdr:rowOff>
    </xdr:from>
    <xdr:to>
      <xdr:col>81</xdr:col>
      <xdr:colOff>101600</xdr:colOff>
      <xdr:row>59</xdr:row>
      <xdr:rowOff>160020</xdr:rowOff>
    </xdr:to>
    <xdr:sp macro="" textlink="">
      <xdr:nvSpPr>
        <xdr:cNvPr id="540" name="フローチャート: 判断 539">
          <a:extLst>
            <a:ext uri="{FF2B5EF4-FFF2-40B4-BE49-F238E27FC236}">
              <a16:creationId xmlns:a16="http://schemas.microsoft.com/office/drawing/2014/main" id="{73DB6220-133A-438F-9972-9F6133289287}"/>
            </a:ext>
          </a:extLst>
        </xdr:cNvPr>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22860</xdr:rowOff>
    </xdr:from>
    <xdr:to>
      <xdr:col>76</xdr:col>
      <xdr:colOff>165100</xdr:colOff>
      <xdr:row>59</xdr:row>
      <xdr:rowOff>124460</xdr:rowOff>
    </xdr:to>
    <xdr:sp macro="" textlink="">
      <xdr:nvSpPr>
        <xdr:cNvPr id="541" name="フローチャート: 判断 540">
          <a:extLst>
            <a:ext uri="{FF2B5EF4-FFF2-40B4-BE49-F238E27FC236}">
              <a16:creationId xmlns:a16="http://schemas.microsoft.com/office/drawing/2014/main" id="{5420D19D-5F40-4D92-8090-9F8870DFF7E6}"/>
            </a:ext>
          </a:extLst>
        </xdr:cNvPr>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26035</xdr:rowOff>
    </xdr:from>
    <xdr:to>
      <xdr:col>72</xdr:col>
      <xdr:colOff>38100</xdr:colOff>
      <xdr:row>59</xdr:row>
      <xdr:rowOff>127635</xdr:rowOff>
    </xdr:to>
    <xdr:sp macro="" textlink="">
      <xdr:nvSpPr>
        <xdr:cNvPr id="542" name="フローチャート: 判断 541">
          <a:extLst>
            <a:ext uri="{FF2B5EF4-FFF2-40B4-BE49-F238E27FC236}">
              <a16:creationId xmlns:a16="http://schemas.microsoft.com/office/drawing/2014/main" id="{02FAF6DF-B4E5-406B-A6E6-9AAFB88E594C}"/>
            </a:ext>
          </a:extLst>
        </xdr:cNvPr>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3" name="フローチャート: 判断 542">
          <a:extLst>
            <a:ext uri="{FF2B5EF4-FFF2-40B4-BE49-F238E27FC236}">
              <a16:creationId xmlns:a16="http://schemas.microsoft.com/office/drawing/2014/main" id="{4B38FBCD-38E6-4734-8862-A5EBE9D26813}"/>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0F4D314B-4784-49AA-A94E-9959F86BA5F7}"/>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EA211E36-2A93-434E-91A0-66A57B5DD7B9}"/>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6" name="テキスト ボックス 545">
          <a:extLst>
            <a:ext uri="{FF2B5EF4-FFF2-40B4-BE49-F238E27FC236}">
              <a16:creationId xmlns:a16="http://schemas.microsoft.com/office/drawing/2014/main" id="{8123E451-5A6D-459C-8BC9-9CF40C801B31}"/>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7" name="テキスト ボックス 546">
          <a:extLst>
            <a:ext uri="{FF2B5EF4-FFF2-40B4-BE49-F238E27FC236}">
              <a16:creationId xmlns:a16="http://schemas.microsoft.com/office/drawing/2014/main" id="{500A578E-EB0E-4747-99AD-718FC4C813FB}"/>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8" name="テキスト ボックス 547">
          <a:extLst>
            <a:ext uri="{FF2B5EF4-FFF2-40B4-BE49-F238E27FC236}">
              <a16:creationId xmlns:a16="http://schemas.microsoft.com/office/drawing/2014/main" id="{A53B8EBE-8B52-47F6-B34E-41E3F1E3088B}"/>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49" name="楕円 548">
          <a:extLst>
            <a:ext uri="{FF2B5EF4-FFF2-40B4-BE49-F238E27FC236}">
              <a16:creationId xmlns:a16="http://schemas.microsoft.com/office/drawing/2014/main" id="{85ADDD2A-F8EF-4463-922E-53C71627ED14}"/>
            </a:ext>
          </a:extLst>
        </xdr:cNvPr>
        <xdr:cNvSpPr/>
      </xdr:nvSpPr>
      <xdr:spPr>
        <a:xfrm>
          <a:off x="16268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66675</xdr:rowOff>
    </xdr:from>
    <xdr:ext cx="405130" cy="258445"/>
    <xdr:sp macro="" textlink="">
      <xdr:nvSpPr>
        <xdr:cNvPr id="550" name="【学校施設】&#10;有形固定資産減価償却率該当値テキスト">
          <a:extLst>
            <a:ext uri="{FF2B5EF4-FFF2-40B4-BE49-F238E27FC236}">
              <a16:creationId xmlns:a16="http://schemas.microsoft.com/office/drawing/2014/main" id="{F212070C-0DFD-40E1-8B6E-6790647DAD0A}"/>
            </a:ext>
          </a:extLst>
        </xdr:cNvPr>
        <xdr:cNvSpPr txBox="1"/>
      </xdr:nvSpPr>
      <xdr:spPr>
        <a:xfrm>
          <a:off x="16357600" y="10182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117475</xdr:rowOff>
    </xdr:from>
    <xdr:to>
      <xdr:col>81</xdr:col>
      <xdr:colOff>101600</xdr:colOff>
      <xdr:row>60</xdr:row>
      <xdr:rowOff>47625</xdr:rowOff>
    </xdr:to>
    <xdr:sp macro="" textlink="">
      <xdr:nvSpPr>
        <xdr:cNvPr id="551" name="楕円 550">
          <a:extLst>
            <a:ext uri="{FF2B5EF4-FFF2-40B4-BE49-F238E27FC236}">
              <a16:creationId xmlns:a16="http://schemas.microsoft.com/office/drawing/2014/main" id="{6E7D9DA2-F9C3-4EB0-BBD2-DEE7D0E29510}"/>
            </a:ext>
          </a:extLst>
        </xdr:cNvPr>
        <xdr:cNvSpPr/>
      </xdr:nvSpPr>
      <xdr:spPr>
        <a:xfrm>
          <a:off x="15430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59</xdr:row>
      <xdr:rowOff>168275</xdr:rowOff>
    </xdr:to>
    <xdr:cxnSp macro="">
      <xdr:nvCxnSpPr>
        <xdr:cNvPr id="552" name="直線コネクタ 551">
          <a:extLst>
            <a:ext uri="{FF2B5EF4-FFF2-40B4-BE49-F238E27FC236}">
              <a16:creationId xmlns:a16="http://schemas.microsoft.com/office/drawing/2014/main" id="{8D6229F0-C482-4053-9826-3E9BE8A1FBDE}"/>
            </a:ext>
          </a:extLst>
        </xdr:cNvPr>
        <xdr:cNvCxnSpPr/>
      </xdr:nvCxnSpPr>
      <xdr:spPr>
        <a:xfrm flipV="1">
          <a:off x="15481300" y="10254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53" name="楕円 552">
          <a:extLst>
            <a:ext uri="{FF2B5EF4-FFF2-40B4-BE49-F238E27FC236}">
              <a16:creationId xmlns:a16="http://schemas.microsoft.com/office/drawing/2014/main" id="{2E07CD79-B92E-47A9-80E2-9497C866F7EF}"/>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168275</xdr:rowOff>
    </xdr:to>
    <xdr:cxnSp macro="">
      <xdr:nvCxnSpPr>
        <xdr:cNvPr id="554" name="直線コネクタ 553">
          <a:extLst>
            <a:ext uri="{FF2B5EF4-FFF2-40B4-BE49-F238E27FC236}">
              <a16:creationId xmlns:a16="http://schemas.microsoft.com/office/drawing/2014/main" id="{CD790D98-777B-41D4-B734-6F958463C050}"/>
            </a:ext>
          </a:extLst>
        </xdr:cNvPr>
        <xdr:cNvCxnSpPr/>
      </xdr:nvCxnSpPr>
      <xdr:spPr>
        <a:xfrm>
          <a:off x="14592300" y="102279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114300</xdr:rowOff>
    </xdr:from>
    <xdr:to>
      <xdr:col>72</xdr:col>
      <xdr:colOff>38100</xdr:colOff>
      <xdr:row>60</xdr:row>
      <xdr:rowOff>44450</xdr:rowOff>
    </xdr:to>
    <xdr:sp macro="" textlink="">
      <xdr:nvSpPr>
        <xdr:cNvPr id="555" name="楕円 554">
          <a:extLst>
            <a:ext uri="{FF2B5EF4-FFF2-40B4-BE49-F238E27FC236}">
              <a16:creationId xmlns:a16="http://schemas.microsoft.com/office/drawing/2014/main" id="{9B94E494-B6A8-44FC-8372-6CFCDEC6EBBF}"/>
            </a:ext>
          </a:extLst>
        </xdr:cNvPr>
        <xdr:cNvSpPr/>
      </xdr:nvSpPr>
      <xdr:spPr>
        <a:xfrm>
          <a:off x="13652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59</xdr:row>
      <xdr:rowOff>165100</xdr:rowOff>
    </xdr:to>
    <xdr:cxnSp macro="">
      <xdr:nvCxnSpPr>
        <xdr:cNvPr id="556" name="直線コネクタ 555">
          <a:extLst>
            <a:ext uri="{FF2B5EF4-FFF2-40B4-BE49-F238E27FC236}">
              <a16:creationId xmlns:a16="http://schemas.microsoft.com/office/drawing/2014/main" id="{8CA7685C-FCD7-4652-A4EE-F3BF8B0999A9}"/>
            </a:ext>
          </a:extLst>
        </xdr:cNvPr>
        <xdr:cNvCxnSpPr/>
      </xdr:nvCxnSpPr>
      <xdr:spPr>
        <a:xfrm flipV="1">
          <a:off x="13703300" y="102279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114300</xdr:rowOff>
    </xdr:from>
    <xdr:to>
      <xdr:col>67</xdr:col>
      <xdr:colOff>101600</xdr:colOff>
      <xdr:row>60</xdr:row>
      <xdr:rowOff>44450</xdr:rowOff>
    </xdr:to>
    <xdr:sp macro="" textlink="">
      <xdr:nvSpPr>
        <xdr:cNvPr id="557" name="楕円 556">
          <a:extLst>
            <a:ext uri="{FF2B5EF4-FFF2-40B4-BE49-F238E27FC236}">
              <a16:creationId xmlns:a16="http://schemas.microsoft.com/office/drawing/2014/main" id="{F1CE0EFB-8416-4D87-9A65-D62C72576037}"/>
            </a:ext>
          </a:extLst>
        </xdr:cNvPr>
        <xdr:cNvSpPr/>
      </xdr:nvSpPr>
      <xdr:spPr>
        <a:xfrm>
          <a:off x="12763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165100</xdr:rowOff>
    </xdr:from>
    <xdr:to>
      <xdr:col>71</xdr:col>
      <xdr:colOff>177800</xdr:colOff>
      <xdr:row>59</xdr:row>
      <xdr:rowOff>165100</xdr:rowOff>
    </xdr:to>
    <xdr:cxnSp macro="">
      <xdr:nvCxnSpPr>
        <xdr:cNvPr id="558" name="直線コネクタ 557">
          <a:extLst>
            <a:ext uri="{FF2B5EF4-FFF2-40B4-BE49-F238E27FC236}">
              <a16:creationId xmlns:a16="http://schemas.microsoft.com/office/drawing/2014/main" id="{D8F4019F-A4C7-4AD9-9587-6E90AE994E46}"/>
            </a:ext>
          </a:extLst>
        </xdr:cNvPr>
        <xdr:cNvCxnSpPr/>
      </xdr:nvCxnSpPr>
      <xdr:spPr>
        <a:xfrm>
          <a:off x="12814300" y="10280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5080</xdr:rowOff>
    </xdr:from>
    <xdr:ext cx="405130" cy="259080"/>
    <xdr:sp macro="" textlink="">
      <xdr:nvSpPr>
        <xdr:cNvPr id="559" name="n_1aveValue【学校施設】&#10;有形固定資産減価償却率">
          <a:extLst>
            <a:ext uri="{FF2B5EF4-FFF2-40B4-BE49-F238E27FC236}">
              <a16:creationId xmlns:a16="http://schemas.microsoft.com/office/drawing/2014/main" id="{FEB25875-0BF3-4975-9358-58263D7F1DCE}"/>
            </a:ext>
          </a:extLst>
        </xdr:cNvPr>
        <xdr:cNvSpPr txBox="1"/>
      </xdr:nvSpPr>
      <xdr:spPr>
        <a:xfrm>
          <a:off x="15266035" y="9949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140970</xdr:rowOff>
    </xdr:from>
    <xdr:ext cx="404495" cy="259080"/>
    <xdr:sp macro="" textlink="">
      <xdr:nvSpPr>
        <xdr:cNvPr id="560" name="n_2aveValue【学校施設】&#10;有形固定資産減価償却率">
          <a:extLst>
            <a:ext uri="{FF2B5EF4-FFF2-40B4-BE49-F238E27FC236}">
              <a16:creationId xmlns:a16="http://schemas.microsoft.com/office/drawing/2014/main" id="{9BC360C3-82AC-43B7-872A-26719B7F4ED9}"/>
            </a:ext>
          </a:extLst>
        </xdr:cNvPr>
        <xdr:cNvSpPr txBox="1"/>
      </xdr:nvSpPr>
      <xdr:spPr>
        <a:xfrm>
          <a:off x="14389735" y="991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144145</xdr:rowOff>
    </xdr:from>
    <xdr:ext cx="404495" cy="258445"/>
    <xdr:sp macro="" textlink="">
      <xdr:nvSpPr>
        <xdr:cNvPr id="561" name="n_3aveValue【学校施設】&#10;有形固定資産減価償却率">
          <a:extLst>
            <a:ext uri="{FF2B5EF4-FFF2-40B4-BE49-F238E27FC236}">
              <a16:creationId xmlns:a16="http://schemas.microsoft.com/office/drawing/2014/main" id="{37CA2F40-AA89-4B18-B297-31E6769857D1}"/>
            </a:ext>
          </a:extLst>
        </xdr:cNvPr>
        <xdr:cNvSpPr txBox="1"/>
      </xdr:nvSpPr>
      <xdr:spPr>
        <a:xfrm>
          <a:off x="13500735" y="991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111125</xdr:rowOff>
    </xdr:from>
    <xdr:ext cx="404495" cy="258445"/>
    <xdr:sp macro="" textlink="">
      <xdr:nvSpPr>
        <xdr:cNvPr id="562" name="n_4aveValue【学校施設】&#10;有形固定資産減価償却率">
          <a:extLst>
            <a:ext uri="{FF2B5EF4-FFF2-40B4-BE49-F238E27FC236}">
              <a16:creationId xmlns:a16="http://schemas.microsoft.com/office/drawing/2014/main" id="{4BA124DC-6337-4FB5-8219-463BC759CDFE}"/>
            </a:ext>
          </a:extLst>
        </xdr:cNvPr>
        <xdr:cNvSpPr txBox="1"/>
      </xdr:nvSpPr>
      <xdr:spPr>
        <a:xfrm>
          <a:off x="12611735" y="9883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38735</xdr:rowOff>
    </xdr:from>
    <xdr:ext cx="405130" cy="259080"/>
    <xdr:sp macro="" textlink="">
      <xdr:nvSpPr>
        <xdr:cNvPr id="563" name="n_1mainValue【学校施設】&#10;有形固定資産減価償却率">
          <a:extLst>
            <a:ext uri="{FF2B5EF4-FFF2-40B4-BE49-F238E27FC236}">
              <a16:creationId xmlns:a16="http://schemas.microsoft.com/office/drawing/2014/main" id="{17297E1F-2268-4922-A705-A9E4C3265CF8}"/>
            </a:ext>
          </a:extLst>
        </xdr:cNvPr>
        <xdr:cNvSpPr txBox="1"/>
      </xdr:nvSpPr>
      <xdr:spPr>
        <a:xfrm>
          <a:off x="15266035" y="1032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154940</xdr:rowOff>
    </xdr:from>
    <xdr:ext cx="404495" cy="258445"/>
    <xdr:sp macro="" textlink="">
      <xdr:nvSpPr>
        <xdr:cNvPr id="564" name="n_2mainValue【学校施設】&#10;有形固定資産減価償却率">
          <a:extLst>
            <a:ext uri="{FF2B5EF4-FFF2-40B4-BE49-F238E27FC236}">
              <a16:creationId xmlns:a16="http://schemas.microsoft.com/office/drawing/2014/main" id="{D98A56A5-EEF2-404C-A6AD-AEA8558CA5EF}"/>
            </a:ext>
          </a:extLst>
        </xdr:cNvPr>
        <xdr:cNvSpPr txBox="1"/>
      </xdr:nvSpPr>
      <xdr:spPr>
        <a:xfrm>
          <a:off x="14389735" y="102704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35560</xdr:rowOff>
    </xdr:from>
    <xdr:ext cx="404495" cy="259080"/>
    <xdr:sp macro="" textlink="">
      <xdr:nvSpPr>
        <xdr:cNvPr id="565" name="n_3mainValue【学校施設】&#10;有形固定資産減価償却率">
          <a:extLst>
            <a:ext uri="{FF2B5EF4-FFF2-40B4-BE49-F238E27FC236}">
              <a16:creationId xmlns:a16="http://schemas.microsoft.com/office/drawing/2014/main" id="{416A55FE-2441-4C9B-AD93-A3C76592ADF8}"/>
            </a:ext>
          </a:extLst>
        </xdr:cNvPr>
        <xdr:cNvSpPr txBox="1"/>
      </xdr:nvSpPr>
      <xdr:spPr>
        <a:xfrm>
          <a:off x="13500735" y="10322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35560</xdr:rowOff>
    </xdr:from>
    <xdr:ext cx="404495" cy="259080"/>
    <xdr:sp macro="" textlink="">
      <xdr:nvSpPr>
        <xdr:cNvPr id="566" name="n_4mainValue【学校施設】&#10;有形固定資産減価償却率">
          <a:extLst>
            <a:ext uri="{FF2B5EF4-FFF2-40B4-BE49-F238E27FC236}">
              <a16:creationId xmlns:a16="http://schemas.microsoft.com/office/drawing/2014/main" id="{8CFF534E-BF81-4E34-8DB4-437CDF2EC49B}"/>
            </a:ext>
          </a:extLst>
        </xdr:cNvPr>
        <xdr:cNvSpPr txBox="1"/>
      </xdr:nvSpPr>
      <xdr:spPr>
        <a:xfrm>
          <a:off x="12611735" y="10322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60B2291-2CCA-46ED-ADBF-4E7C64B90D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54D13AC-46D2-4FDF-9B40-7247EAFC2D8E}"/>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4A8FD07-1B74-422C-A0C0-2FA0F5A86593}"/>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18E4378-5B5F-456F-903D-DCF03E6F56BF}"/>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58E38DE-55E9-4E2C-A41B-9743516C7871}"/>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66FCF36-0D86-4445-914D-ACF91210E98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916019F-565C-4B01-ADD0-4E3F6859FC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E3E07EF-B87A-464A-A94D-94F3848F87D2}"/>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5" name="テキスト ボックス 574">
          <a:extLst>
            <a:ext uri="{FF2B5EF4-FFF2-40B4-BE49-F238E27FC236}">
              <a16:creationId xmlns:a16="http://schemas.microsoft.com/office/drawing/2014/main" id="{239786D7-2983-4C63-B640-946DCEAB0CD1}"/>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D6936DC-2903-4B45-9240-79291C4FC8CB}"/>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F71132D-10B9-4BF5-AF30-83A4CCCBB854}"/>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8" name="テキスト ボックス 577">
          <a:extLst>
            <a:ext uri="{FF2B5EF4-FFF2-40B4-BE49-F238E27FC236}">
              <a16:creationId xmlns:a16="http://schemas.microsoft.com/office/drawing/2014/main" id="{86E4DB0C-5C3B-4EAC-BC88-F2A3A85B0773}"/>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1EAF10C-D75F-4EB5-86D6-DA5F6819F68D}"/>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0" name="テキスト ボックス 579">
          <a:extLst>
            <a:ext uri="{FF2B5EF4-FFF2-40B4-BE49-F238E27FC236}">
              <a16:creationId xmlns:a16="http://schemas.microsoft.com/office/drawing/2014/main" id="{4ED7A8D0-87E3-4E96-BD2D-7084339B80CB}"/>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22A0254-45CB-4DE2-8AA0-4B85F2D3145C}"/>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2" name="テキスト ボックス 581">
          <a:extLst>
            <a:ext uri="{FF2B5EF4-FFF2-40B4-BE49-F238E27FC236}">
              <a16:creationId xmlns:a16="http://schemas.microsoft.com/office/drawing/2014/main" id="{9731B252-63A4-412D-A840-5CBFA6345209}"/>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8BA1C5E6-B4B5-40EC-AF80-26BA6905B87B}"/>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4" name="テキスト ボックス 583">
          <a:extLst>
            <a:ext uri="{FF2B5EF4-FFF2-40B4-BE49-F238E27FC236}">
              <a16:creationId xmlns:a16="http://schemas.microsoft.com/office/drawing/2014/main" id="{4C4AA3D4-9E58-474D-872A-F07C89BB01FF}"/>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21E8D95-10F7-4AE6-ACDD-8560CDD52676}"/>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6" name="テキスト ボックス 585">
          <a:extLst>
            <a:ext uri="{FF2B5EF4-FFF2-40B4-BE49-F238E27FC236}">
              <a16:creationId xmlns:a16="http://schemas.microsoft.com/office/drawing/2014/main" id="{D5FE3E5B-FD64-4F6D-8175-62A3D8FDC558}"/>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03A40CC-3AEE-4371-B6DE-CB904E5DD62F}"/>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8" name="テキスト ボックス 587">
          <a:extLst>
            <a:ext uri="{FF2B5EF4-FFF2-40B4-BE49-F238E27FC236}">
              <a16:creationId xmlns:a16="http://schemas.microsoft.com/office/drawing/2014/main" id="{43E1FB31-EC96-4548-A78C-8662E22B03A9}"/>
            </a:ext>
          </a:extLst>
        </xdr:cNvPr>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D04432D1-D13A-47BC-972A-699D1F293311}"/>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144145</xdr:rowOff>
    </xdr:from>
    <xdr:to>
      <xdr:col>116</xdr:col>
      <xdr:colOff>62865</xdr:colOff>
      <xdr:row>63</xdr:row>
      <xdr:rowOff>26670</xdr:rowOff>
    </xdr:to>
    <xdr:cxnSp macro="">
      <xdr:nvCxnSpPr>
        <xdr:cNvPr id="590" name="直線コネクタ 589">
          <a:extLst>
            <a:ext uri="{FF2B5EF4-FFF2-40B4-BE49-F238E27FC236}">
              <a16:creationId xmlns:a16="http://schemas.microsoft.com/office/drawing/2014/main" id="{6DA171A3-1244-4B5D-A118-A008A4056060}"/>
            </a:ext>
          </a:extLst>
        </xdr:cNvPr>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30480</xdr:rowOff>
    </xdr:from>
    <xdr:ext cx="469900" cy="258445"/>
    <xdr:sp macro="" textlink="">
      <xdr:nvSpPr>
        <xdr:cNvPr id="591" name="【学校施設】&#10;一人当たり面積最小値テキスト">
          <a:extLst>
            <a:ext uri="{FF2B5EF4-FFF2-40B4-BE49-F238E27FC236}">
              <a16:creationId xmlns:a16="http://schemas.microsoft.com/office/drawing/2014/main" id="{5C47EA83-380E-4E28-BCF9-A05E29D3EB50}"/>
            </a:ext>
          </a:extLst>
        </xdr:cNvPr>
        <xdr:cNvSpPr txBox="1"/>
      </xdr:nvSpPr>
      <xdr:spPr>
        <a:xfrm>
          <a:off x="22199600" y="10831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26670</xdr:rowOff>
    </xdr:from>
    <xdr:to>
      <xdr:col>116</xdr:col>
      <xdr:colOff>152400</xdr:colOff>
      <xdr:row>63</xdr:row>
      <xdr:rowOff>26670</xdr:rowOff>
    </xdr:to>
    <xdr:cxnSp macro="">
      <xdr:nvCxnSpPr>
        <xdr:cNvPr id="592" name="直線コネクタ 591">
          <a:extLst>
            <a:ext uri="{FF2B5EF4-FFF2-40B4-BE49-F238E27FC236}">
              <a16:creationId xmlns:a16="http://schemas.microsoft.com/office/drawing/2014/main" id="{8ECC3F04-2FC8-48C4-83DB-DDB5B0F8D4BA}"/>
            </a:ext>
          </a:extLst>
        </xdr:cNvPr>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90805</xdr:rowOff>
    </xdr:from>
    <xdr:ext cx="469900" cy="258445"/>
    <xdr:sp macro="" textlink="">
      <xdr:nvSpPr>
        <xdr:cNvPr id="593" name="【学校施設】&#10;一人当たり面積最大値テキスト">
          <a:extLst>
            <a:ext uri="{FF2B5EF4-FFF2-40B4-BE49-F238E27FC236}">
              <a16:creationId xmlns:a16="http://schemas.microsoft.com/office/drawing/2014/main" id="{D0D5D015-2407-4685-B264-62258C087BF1}"/>
            </a:ext>
          </a:extLst>
        </xdr:cNvPr>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144145</xdr:rowOff>
    </xdr:from>
    <xdr:to>
      <xdr:col>116</xdr:col>
      <xdr:colOff>152400</xdr:colOff>
      <xdr:row>55</xdr:row>
      <xdr:rowOff>144145</xdr:rowOff>
    </xdr:to>
    <xdr:cxnSp macro="">
      <xdr:nvCxnSpPr>
        <xdr:cNvPr id="594" name="直線コネクタ 593">
          <a:extLst>
            <a:ext uri="{FF2B5EF4-FFF2-40B4-BE49-F238E27FC236}">
              <a16:creationId xmlns:a16="http://schemas.microsoft.com/office/drawing/2014/main" id="{AC7AE23B-19B3-417B-AB5B-3E73D47E83C9}"/>
            </a:ext>
          </a:extLst>
        </xdr:cNvPr>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113030</xdr:rowOff>
    </xdr:from>
    <xdr:ext cx="469900" cy="259080"/>
    <xdr:sp macro="" textlink="">
      <xdr:nvSpPr>
        <xdr:cNvPr id="595" name="【学校施設】&#10;一人当たり面積平均値テキスト">
          <a:extLst>
            <a:ext uri="{FF2B5EF4-FFF2-40B4-BE49-F238E27FC236}">
              <a16:creationId xmlns:a16="http://schemas.microsoft.com/office/drawing/2014/main" id="{08EB16FE-E531-4B58-8FB6-858B7317F52F}"/>
            </a:ext>
          </a:extLst>
        </xdr:cNvPr>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96" name="フローチャート: 判断 595">
          <a:extLst>
            <a:ext uri="{FF2B5EF4-FFF2-40B4-BE49-F238E27FC236}">
              <a16:creationId xmlns:a16="http://schemas.microsoft.com/office/drawing/2014/main" id="{D3A54BC3-9970-45E7-8FC1-98BF749A7C3D}"/>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99060</xdr:rowOff>
    </xdr:from>
    <xdr:to>
      <xdr:col>112</xdr:col>
      <xdr:colOff>38100</xdr:colOff>
      <xdr:row>62</xdr:row>
      <xdr:rowOff>29210</xdr:rowOff>
    </xdr:to>
    <xdr:sp macro="" textlink="">
      <xdr:nvSpPr>
        <xdr:cNvPr id="597" name="フローチャート: 判断 596">
          <a:extLst>
            <a:ext uri="{FF2B5EF4-FFF2-40B4-BE49-F238E27FC236}">
              <a16:creationId xmlns:a16="http://schemas.microsoft.com/office/drawing/2014/main" id="{2F33FE59-D80C-4FF7-90B5-2DA0B1FEBDE9}"/>
            </a:ext>
          </a:extLst>
        </xdr:cNvPr>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8E7EE931-01BF-4927-A5D1-816D204B049E}"/>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99060</xdr:rowOff>
    </xdr:from>
    <xdr:to>
      <xdr:col>102</xdr:col>
      <xdr:colOff>165100</xdr:colOff>
      <xdr:row>62</xdr:row>
      <xdr:rowOff>29210</xdr:rowOff>
    </xdr:to>
    <xdr:sp macro="" textlink="">
      <xdr:nvSpPr>
        <xdr:cNvPr id="599" name="フローチャート: 判断 598">
          <a:extLst>
            <a:ext uri="{FF2B5EF4-FFF2-40B4-BE49-F238E27FC236}">
              <a16:creationId xmlns:a16="http://schemas.microsoft.com/office/drawing/2014/main" id="{B9DB8A79-814B-47A6-8196-029AAAB12A56}"/>
            </a:ext>
          </a:extLst>
        </xdr:cNvPr>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106680</xdr:rowOff>
    </xdr:from>
    <xdr:to>
      <xdr:col>98</xdr:col>
      <xdr:colOff>38100</xdr:colOff>
      <xdr:row>62</xdr:row>
      <xdr:rowOff>36830</xdr:rowOff>
    </xdr:to>
    <xdr:sp macro="" textlink="">
      <xdr:nvSpPr>
        <xdr:cNvPr id="600" name="フローチャート: 判断 599">
          <a:extLst>
            <a:ext uri="{FF2B5EF4-FFF2-40B4-BE49-F238E27FC236}">
              <a16:creationId xmlns:a16="http://schemas.microsoft.com/office/drawing/2014/main" id="{7C3FF0B2-DBF6-4198-A211-D3CA39F1F40A}"/>
            </a:ext>
          </a:extLst>
        </xdr:cNvPr>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1" name="テキスト ボックス 600">
          <a:extLst>
            <a:ext uri="{FF2B5EF4-FFF2-40B4-BE49-F238E27FC236}">
              <a16:creationId xmlns:a16="http://schemas.microsoft.com/office/drawing/2014/main" id="{5A52793E-6A7F-45CA-86CE-753EE5E048F1}"/>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2" name="テキスト ボックス 601">
          <a:extLst>
            <a:ext uri="{FF2B5EF4-FFF2-40B4-BE49-F238E27FC236}">
              <a16:creationId xmlns:a16="http://schemas.microsoft.com/office/drawing/2014/main" id="{02C5DD0A-7622-4C01-9A17-6B1695E07A08}"/>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08440E1B-98E8-4ECF-B075-5BC40D1F8CAE}"/>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4" name="テキスト ボックス 603">
          <a:extLst>
            <a:ext uri="{FF2B5EF4-FFF2-40B4-BE49-F238E27FC236}">
              <a16:creationId xmlns:a16="http://schemas.microsoft.com/office/drawing/2014/main" id="{D9ECE514-1307-49BD-AF45-8B0174D8A631}"/>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5" name="テキスト ボックス 604">
          <a:extLst>
            <a:ext uri="{FF2B5EF4-FFF2-40B4-BE49-F238E27FC236}">
              <a16:creationId xmlns:a16="http://schemas.microsoft.com/office/drawing/2014/main" id="{ED6686A0-375B-40B7-8B27-52AAF337418C}"/>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38735</xdr:rowOff>
    </xdr:from>
    <xdr:to>
      <xdr:col>116</xdr:col>
      <xdr:colOff>114300</xdr:colOff>
      <xdr:row>62</xdr:row>
      <xdr:rowOff>140335</xdr:rowOff>
    </xdr:to>
    <xdr:sp macro="" textlink="">
      <xdr:nvSpPr>
        <xdr:cNvPr id="606" name="楕円 605">
          <a:extLst>
            <a:ext uri="{FF2B5EF4-FFF2-40B4-BE49-F238E27FC236}">
              <a16:creationId xmlns:a16="http://schemas.microsoft.com/office/drawing/2014/main" id="{FD6AC77F-23FA-4C19-966F-70E4B3B39BC8}"/>
            </a:ext>
          </a:extLst>
        </xdr:cNvPr>
        <xdr:cNvSpPr/>
      </xdr:nvSpPr>
      <xdr:spPr>
        <a:xfrm>
          <a:off x="22110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125095</xdr:rowOff>
    </xdr:from>
    <xdr:ext cx="469900" cy="258445"/>
    <xdr:sp macro="" textlink="">
      <xdr:nvSpPr>
        <xdr:cNvPr id="607" name="【学校施設】&#10;一人当たり面積該当値テキスト">
          <a:extLst>
            <a:ext uri="{FF2B5EF4-FFF2-40B4-BE49-F238E27FC236}">
              <a16:creationId xmlns:a16="http://schemas.microsoft.com/office/drawing/2014/main" id="{49557482-EE85-491F-971D-C22836F11EC5}"/>
            </a:ext>
          </a:extLst>
        </xdr:cNvPr>
        <xdr:cNvSpPr txBox="1"/>
      </xdr:nvSpPr>
      <xdr:spPr>
        <a:xfrm>
          <a:off x="22199600" y="10583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42545</xdr:rowOff>
    </xdr:from>
    <xdr:to>
      <xdr:col>112</xdr:col>
      <xdr:colOff>38100</xdr:colOff>
      <xdr:row>62</xdr:row>
      <xdr:rowOff>144145</xdr:rowOff>
    </xdr:to>
    <xdr:sp macro="" textlink="">
      <xdr:nvSpPr>
        <xdr:cNvPr id="608" name="楕円 607">
          <a:extLst>
            <a:ext uri="{FF2B5EF4-FFF2-40B4-BE49-F238E27FC236}">
              <a16:creationId xmlns:a16="http://schemas.microsoft.com/office/drawing/2014/main" id="{5E874C16-7D3C-43C5-B508-47A5E8A87C17}"/>
            </a:ext>
          </a:extLst>
        </xdr:cNvPr>
        <xdr:cNvSpPr/>
      </xdr:nvSpPr>
      <xdr:spPr>
        <a:xfrm>
          <a:off x="21272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89535</xdr:rowOff>
    </xdr:from>
    <xdr:to>
      <xdr:col>116</xdr:col>
      <xdr:colOff>63500</xdr:colOff>
      <xdr:row>62</xdr:row>
      <xdr:rowOff>93345</xdr:rowOff>
    </xdr:to>
    <xdr:cxnSp macro="">
      <xdr:nvCxnSpPr>
        <xdr:cNvPr id="609" name="直線コネクタ 608">
          <a:extLst>
            <a:ext uri="{FF2B5EF4-FFF2-40B4-BE49-F238E27FC236}">
              <a16:creationId xmlns:a16="http://schemas.microsoft.com/office/drawing/2014/main" id="{A46DEA36-E1F6-4143-A35D-526CEB69D3C2}"/>
            </a:ext>
          </a:extLst>
        </xdr:cNvPr>
        <xdr:cNvCxnSpPr/>
      </xdr:nvCxnSpPr>
      <xdr:spPr>
        <a:xfrm flipV="1">
          <a:off x="21323300" y="107194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45720</xdr:rowOff>
    </xdr:from>
    <xdr:to>
      <xdr:col>107</xdr:col>
      <xdr:colOff>101600</xdr:colOff>
      <xdr:row>62</xdr:row>
      <xdr:rowOff>147320</xdr:rowOff>
    </xdr:to>
    <xdr:sp macro="" textlink="">
      <xdr:nvSpPr>
        <xdr:cNvPr id="610" name="楕円 609">
          <a:extLst>
            <a:ext uri="{FF2B5EF4-FFF2-40B4-BE49-F238E27FC236}">
              <a16:creationId xmlns:a16="http://schemas.microsoft.com/office/drawing/2014/main" id="{A185DE88-C341-408D-98A9-BC4164A98D80}"/>
            </a:ext>
          </a:extLst>
        </xdr:cNvPr>
        <xdr:cNvSpPr/>
      </xdr:nvSpPr>
      <xdr:spPr>
        <a:xfrm>
          <a:off x="20383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93345</xdr:rowOff>
    </xdr:from>
    <xdr:to>
      <xdr:col>111</xdr:col>
      <xdr:colOff>177800</xdr:colOff>
      <xdr:row>62</xdr:row>
      <xdr:rowOff>96520</xdr:rowOff>
    </xdr:to>
    <xdr:cxnSp macro="">
      <xdr:nvCxnSpPr>
        <xdr:cNvPr id="611" name="直線コネクタ 610">
          <a:extLst>
            <a:ext uri="{FF2B5EF4-FFF2-40B4-BE49-F238E27FC236}">
              <a16:creationId xmlns:a16="http://schemas.microsoft.com/office/drawing/2014/main" id="{843DA427-F500-4CA9-8ED4-BDB60D5C1EF6}"/>
            </a:ext>
          </a:extLst>
        </xdr:cNvPr>
        <xdr:cNvCxnSpPr/>
      </xdr:nvCxnSpPr>
      <xdr:spPr>
        <a:xfrm flipV="1">
          <a:off x="20434300" y="107232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612" name="楕円 611">
          <a:extLst>
            <a:ext uri="{FF2B5EF4-FFF2-40B4-BE49-F238E27FC236}">
              <a16:creationId xmlns:a16="http://schemas.microsoft.com/office/drawing/2014/main" id="{F615EA85-FB77-4209-B5CD-25A5531C20C7}"/>
            </a:ext>
          </a:extLst>
        </xdr:cNvPr>
        <xdr:cNvSpPr/>
      </xdr:nvSpPr>
      <xdr:spPr>
        <a:xfrm>
          <a:off x="19494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96520</xdr:rowOff>
    </xdr:from>
    <xdr:to>
      <xdr:col>107</xdr:col>
      <xdr:colOff>50800</xdr:colOff>
      <xdr:row>62</xdr:row>
      <xdr:rowOff>101600</xdr:rowOff>
    </xdr:to>
    <xdr:cxnSp macro="">
      <xdr:nvCxnSpPr>
        <xdr:cNvPr id="613" name="直線コネクタ 612">
          <a:extLst>
            <a:ext uri="{FF2B5EF4-FFF2-40B4-BE49-F238E27FC236}">
              <a16:creationId xmlns:a16="http://schemas.microsoft.com/office/drawing/2014/main" id="{8950FBA3-7814-4478-9023-E7714BA87F4E}"/>
            </a:ext>
          </a:extLst>
        </xdr:cNvPr>
        <xdr:cNvCxnSpPr/>
      </xdr:nvCxnSpPr>
      <xdr:spPr>
        <a:xfrm flipV="1">
          <a:off x="19545300" y="10726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53975</xdr:rowOff>
    </xdr:from>
    <xdr:to>
      <xdr:col>98</xdr:col>
      <xdr:colOff>38100</xdr:colOff>
      <xdr:row>62</xdr:row>
      <xdr:rowOff>155575</xdr:rowOff>
    </xdr:to>
    <xdr:sp macro="" textlink="">
      <xdr:nvSpPr>
        <xdr:cNvPr id="614" name="楕円 613">
          <a:extLst>
            <a:ext uri="{FF2B5EF4-FFF2-40B4-BE49-F238E27FC236}">
              <a16:creationId xmlns:a16="http://schemas.microsoft.com/office/drawing/2014/main" id="{5BF14869-276C-4BC3-8F44-360FA830776C}"/>
            </a:ext>
          </a:extLst>
        </xdr:cNvPr>
        <xdr:cNvSpPr/>
      </xdr:nvSpPr>
      <xdr:spPr>
        <a:xfrm>
          <a:off x="18605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101600</xdr:rowOff>
    </xdr:from>
    <xdr:to>
      <xdr:col>102</xdr:col>
      <xdr:colOff>114300</xdr:colOff>
      <xdr:row>62</xdr:row>
      <xdr:rowOff>104775</xdr:rowOff>
    </xdr:to>
    <xdr:cxnSp macro="">
      <xdr:nvCxnSpPr>
        <xdr:cNvPr id="615" name="直線コネクタ 614">
          <a:extLst>
            <a:ext uri="{FF2B5EF4-FFF2-40B4-BE49-F238E27FC236}">
              <a16:creationId xmlns:a16="http://schemas.microsoft.com/office/drawing/2014/main" id="{65BAA3C3-F404-4D39-84C0-32E0A55D1DE6}"/>
            </a:ext>
          </a:extLst>
        </xdr:cNvPr>
        <xdr:cNvCxnSpPr/>
      </xdr:nvCxnSpPr>
      <xdr:spPr>
        <a:xfrm flipV="1">
          <a:off x="18656300" y="10731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45720</xdr:rowOff>
    </xdr:from>
    <xdr:ext cx="469900" cy="259080"/>
    <xdr:sp macro="" textlink="">
      <xdr:nvSpPr>
        <xdr:cNvPr id="616" name="n_1aveValue【学校施設】&#10;一人当たり面積">
          <a:extLst>
            <a:ext uri="{FF2B5EF4-FFF2-40B4-BE49-F238E27FC236}">
              <a16:creationId xmlns:a16="http://schemas.microsoft.com/office/drawing/2014/main" id="{F664234C-DD3B-41B4-BEE8-E2BF887E84E2}"/>
            </a:ext>
          </a:extLst>
        </xdr:cNvPr>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46355</xdr:rowOff>
    </xdr:from>
    <xdr:ext cx="469265" cy="259080"/>
    <xdr:sp macro="" textlink="">
      <xdr:nvSpPr>
        <xdr:cNvPr id="617" name="n_2aveValue【学校施設】&#10;一人当たり面積">
          <a:extLst>
            <a:ext uri="{FF2B5EF4-FFF2-40B4-BE49-F238E27FC236}">
              <a16:creationId xmlns:a16="http://schemas.microsoft.com/office/drawing/2014/main" id="{7053F94A-A020-4D52-A05B-5C0EA36D9C53}"/>
            </a:ext>
          </a:extLst>
        </xdr:cNvPr>
        <xdr:cNvSpPr txBox="1"/>
      </xdr:nvSpPr>
      <xdr:spPr>
        <a:xfrm>
          <a:off x="20199350" y="10333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45720</xdr:rowOff>
    </xdr:from>
    <xdr:ext cx="469265" cy="259080"/>
    <xdr:sp macro="" textlink="">
      <xdr:nvSpPr>
        <xdr:cNvPr id="618" name="n_3aveValue【学校施設】&#10;一人当たり面積">
          <a:extLst>
            <a:ext uri="{FF2B5EF4-FFF2-40B4-BE49-F238E27FC236}">
              <a16:creationId xmlns:a16="http://schemas.microsoft.com/office/drawing/2014/main" id="{FEA9ED65-27B8-4CEA-A1E5-E2206EA8D9C0}"/>
            </a:ext>
          </a:extLst>
        </xdr:cNvPr>
        <xdr:cNvSpPr txBox="1"/>
      </xdr:nvSpPr>
      <xdr:spPr>
        <a:xfrm>
          <a:off x="19310350" y="10332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53340</xdr:rowOff>
    </xdr:from>
    <xdr:ext cx="469265" cy="258445"/>
    <xdr:sp macro="" textlink="">
      <xdr:nvSpPr>
        <xdr:cNvPr id="619" name="n_4aveValue【学校施設】&#10;一人当たり面積">
          <a:extLst>
            <a:ext uri="{FF2B5EF4-FFF2-40B4-BE49-F238E27FC236}">
              <a16:creationId xmlns:a16="http://schemas.microsoft.com/office/drawing/2014/main" id="{C28E39D1-FED4-492A-9C6E-FDFD009983FA}"/>
            </a:ext>
          </a:extLst>
        </xdr:cNvPr>
        <xdr:cNvSpPr txBox="1"/>
      </xdr:nvSpPr>
      <xdr:spPr>
        <a:xfrm>
          <a:off x="18421350" y="10340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135255</xdr:rowOff>
    </xdr:from>
    <xdr:ext cx="469900" cy="258445"/>
    <xdr:sp macro="" textlink="">
      <xdr:nvSpPr>
        <xdr:cNvPr id="620" name="n_1mainValue【学校施設】&#10;一人当たり面積">
          <a:extLst>
            <a:ext uri="{FF2B5EF4-FFF2-40B4-BE49-F238E27FC236}">
              <a16:creationId xmlns:a16="http://schemas.microsoft.com/office/drawing/2014/main" id="{E3CDA5CA-28F4-4A31-BA15-762CEE6B971B}"/>
            </a:ext>
          </a:extLst>
        </xdr:cNvPr>
        <xdr:cNvSpPr txBox="1"/>
      </xdr:nvSpPr>
      <xdr:spPr>
        <a:xfrm>
          <a:off x="21075650" y="10765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138430</xdr:rowOff>
    </xdr:from>
    <xdr:ext cx="469265" cy="259080"/>
    <xdr:sp macro="" textlink="">
      <xdr:nvSpPr>
        <xdr:cNvPr id="621" name="n_2mainValue【学校施設】&#10;一人当たり面積">
          <a:extLst>
            <a:ext uri="{FF2B5EF4-FFF2-40B4-BE49-F238E27FC236}">
              <a16:creationId xmlns:a16="http://schemas.microsoft.com/office/drawing/2014/main" id="{48A78ABF-CEA0-40C0-AD9F-836FAF12108D}"/>
            </a:ext>
          </a:extLst>
        </xdr:cNvPr>
        <xdr:cNvSpPr txBox="1"/>
      </xdr:nvSpPr>
      <xdr:spPr>
        <a:xfrm>
          <a:off x="20199350" y="10768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143510</xdr:rowOff>
    </xdr:from>
    <xdr:ext cx="469265" cy="258445"/>
    <xdr:sp macro="" textlink="">
      <xdr:nvSpPr>
        <xdr:cNvPr id="622" name="n_3mainValue【学校施設】&#10;一人当たり面積">
          <a:extLst>
            <a:ext uri="{FF2B5EF4-FFF2-40B4-BE49-F238E27FC236}">
              <a16:creationId xmlns:a16="http://schemas.microsoft.com/office/drawing/2014/main" id="{16907865-EF7E-4327-A373-479C6EC475A6}"/>
            </a:ext>
          </a:extLst>
        </xdr:cNvPr>
        <xdr:cNvSpPr txBox="1"/>
      </xdr:nvSpPr>
      <xdr:spPr>
        <a:xfrm>
          <a:off x="19310350" y="10773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146685</xdr:rowOff>
    </xdr:from>
    <xdr:ext cx="469265" cy="258445"/>
    <xdr:sp macro="" textlink="">
      <xdr:nvSpPr>
        <xdr:cNvPr id="623" name="n_4mainValue【学校施設】&#10;一人当たり面積">
          <a:extLst>
            <a:ext uri="{FF2B5EF4-FFF2-40B4-BE49-F238E27FC236}">
              <a16:creationId xmlns:a16="http://schemas.microsoft.com/office/drawing/2014/main" id="{132D472E-12F1-4FAD-9815-EB0D0A87D5F7}"/>
            </a:ext>
          </a:extLst>
        </xdr:cNvPr>
        <xdr:cNvSpPr txBox="1"/>
      </xdr:nvSpPr>
      <xdr:spPr>
        <a:xfrm>
          <a:off x="18421350" y="10776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84CAF3AB-AA83-4136-81B0-3878082D60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851E036-0482-4F93-813A-FE1ABC49F79D}"/>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EF8DB15-97FC-4C67-8C04-4C17982B7C2A}"/>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A9C3648-DB33-40E9-B96C-C41235A30ADA}"/>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AFEAA5B-4F43-44BD-BD42-9C5A3D673C98}"/>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7AA22101-FB49-4993-A730-0DC49D2E17C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766C657-9552-4BE0-B899-4C3EC18518BE}"/>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58E9C59-279C-4452-89BC-84C8B1DC75D5}"/>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2" name="テキスト ボックス 631">
          <a:extLst>
            <a:ext uri="{FF2B5EF4-FFF2-40B4-BE49-F238E27FC236}">
              <a16:creationId xmlns:a16="http://schemas.microsoft.com/office/drawing/2014/main" id="{106C899B-5286-4C61-B5CB-241429C2C5DB}"/>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14199B9-B0A8-4496-83B8-0E43C900C3F3}"/>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4" name="テキスト ボックス 633">
          <a:extLst>
            <a:ext uri="{FF2B5EF4-FFF2-40B4-BE49-F238E27FC236}">
              <a16:creationId xmlns:a16="http://schemas.microsoft.com/office/drawing/2014/main" id="{047DD268-51DA-41B8-9430-2FA49562B377}"/>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5" name="直線コネクタ 634">
          <a:extLst>
            <a:ext uri="{FF2B5EF4-FFF2-40B4-BE49-F238E27FC236}">
              <a16:creationId xmlns:a16="http://schemas.microsoft.com/office/drawing/2014/main" id="{B3F46D0B-5C5E-40CD-BBD5-FA5084F4485A}"/>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636" name="テキスト ボックス 635">
          <a:extLst>
            <a:ext uri="{FF2B5EF4-FFF2-40B4-BE49-F238E27FC236}">
              <a16:creationId xmlns:a16="http://schemas.microsoft.com/office/drawing/2014/main" id="{AAF9C7FF-9450-4498-BD0C-AB4062224D59}"/>
            </a:ext>
          </a:extLst>
        </xdr:cNvPr>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7" name="直線コネクタ 636">
          <a:extLst>
            <a:ext uri="{FF2B5EF4-FFF2-40B4-BE49-F238E27FC236}">
              <a16:creationId xmlns:a16="http://schemas.microsoft.com/office/drawing/2014/main" id="{FFD8344D-F932-44AE-B79B-ADF3502704C2}"/>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638" name="テキスト ボックス 637">
          <a:extLst>
            <a:ext uri="{FF2B5EF4-FFF2-40B4-BE49-F238E27FC236}">
              <a16:creationId xmlns:a16="http://schemas.microsoft.com/office/drawing/2014/main" id="{E65923EE-7996-40DF-92F9-194C4E13A9CB}"/>
            </a:ext>
          </a:extLst>
        </xdr:cNvPr>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9" name="直線コネクタ 638">
          <a:extLst>
            <a:ext uri="{FF2B5EF4-FFF2-40B4-BE49-F238E27FC236}">
              <a16:creationId xmlns:a16="http://schemas.microsoft.com/office/drawing/2014/main" id="{612540AD-49D9-4977-A7B6-691FA103D6B2}"/>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0" name="テキスト ボックス 639">
          <a:extLst>
            <a:ext uri="{FF2B5EF4-FFF2-40B4-BE49-F238E27FC236}">
              <a16:creationId xmlns:a16="http://schemas.microsoft.com/office/drawing/2014/main" id="{08A3E1FF-16E0-4562-8102-DE14158C5691}"/>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1" name="直線コネクタ 640">
          <a:extLst>
            <a:ext uri="{FF2B5EF4-FFF2-40B4-BE49-F238E27FC236}">
              <a16:creationId xmlns:a16="http://schemas.microsoft.com/office/drawing/2014/main" id="{6A3F0D81-F4AF-4AC9-9E98-AAC68A0D0379}"/>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642" name="テキスト ボックス 641">
          <a:extLst>
            <a:ext uri="{FF2B5EF4-FFF2-40B4-BE49-F238E27FC236}">
              <a16:creationId xmlns:a16="http://schemas.microsoft.com/office/drawing/2014/main" id="{2679734A-6BB9-42AF-948A-D3CAE1DED3A7}"/>
            </a:ext>
          </a:extLst>
        </xdr:cNvPr>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3" name="直線コネクタ 642">
          <a:extLst>
            <a:ext uri="{FF2B5EF4-FFF2-40B4-BE49-F238E27FC236}">
              <a16:creationId xmlns:a16="http://schemas.microsoft.com/office/drawing/2014/main" id="{3AE7234F-FFF9-4002-8AE7-7FE934E28ADA}"/>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4" name="テキスト ボックス 643">
          <a:extLst>
            <a:ext uri="{FF2B5EF4-FFF2-40B4-BE49-F238E27FC236}">
              <a16:creationId xmlns:a16="http://schemas.microsoft.com/office/drawing/2014/main" id="{EF116147-7333-4EF6-892E-294239012F96}"/>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5" name="直線コネクタ 644">
          <a:extLst>
            <a:ext uri="{FF2B5EF4-FFF2-40B4-BE49-F238E27FC236}">
              <a16:creationId xmlns:a16="http://schemas.microsoft.com/office/drawing/2014/main" id="{0D554B3A-7F74-4C0D-90B7-0A0657CB8B7C}"/>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646" name="テキスト ボックス 645">
          <a:extLst>
            <a:ext uri="{FF2B5EF4-FFF2-40B4-BE49-F238E27FC236}">
              <a16:creationId xmlns:a16="http://schemas.microsoft.com/office/drawing/2014/main" id="{8496E32C-295C-4DFD-9E53-848270AB32E4}"/>
            </a:ext>
          </a:extLst>
        </xdr:cNvPr>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DEFB7CA-B20A-4BDF-BA49-A9D41C129ED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DAEDD4A-E3E2-4CE9-A129-36E67AAFB1F5}"/>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111760</xdr:rowOff>
    </xdr:from>
    <xdr:to>
      <xdr:col>85</xdr:col>
      <xdr:colOff>126365</xdr:colOff>
      <xdr:row>86</xdr:row>
      <xdr:rowOff>168910</xdr:rowOff>
    </xdr:to>
    <xdr:cxnSp macro="">
      <xdr:nvCxnSpPr>
        <xdr:cNvPr id="649" name="直線コネクタ 648">
          <a:extLst>
            <a:ext uri="{FF2B5EF4-FFF2-40B4-BE49-F238E27FC236}">
              <a16:creationId xmlns:a16="http://schemas.microsoft.com/office/drawing/2014/main" id="{2EB05D07-0B8F-494F-876F-F0B04D85F607}"/>
            </a:ext>
          </a:extLst>
        </xdr:cNvPr>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0" name="【児童館】&#10;有形固定資産減価償却率最小値テキスト">
          <a:extLst>
            <a:ext uri="{FF2B5EF4-FFF2-40B4-BE49-F238E27FC236}">
              <a16:creationId xmlns:a16="http://schemas.microsoft.com/office/drawing/2014/main" id="{EE4D3DF0-705C-4228-8761-7EADC053FC92}"/>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1" name="直線コネクタ 650">
          <a:extLst>
            <a:ext uri="{FF2B5EF4-FFF2-40B4-BE49-F238E27FC236}">
              <a16:creationId xmlns:a16="http://schemas.microsoft.com/office/drawing/2014/main" id="{52138205-20F8-4090-88E7-43137C8ADFA3}"/>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58420</xdr:rowOff>
    </xdr:from>
    <xdr:ext cx="405130" cy="259080"/>
    <xdr:sp macro="" textlink="">
      <xdr:nvSpPr>
        <xdr:cNvPr id="652" name="【児童館】&#10;有形固定資産減価償却率最大値テキスト">
          <a:extLst>
            <a:ext uri="{FF2B5EF4-FFF2-40B4-BE49-F238E27FC236}">
              <a16:creationId xmlns:a16="http://schemas.microsoft.com/office/drawing/2014/main" id="{BDF0F31D-F0BA-424B-B933-92B05F29DB27}"/>
            </a:ext>
          </a:extLst>
        </xdr:cNvPr>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111760</xdr:rowOff>
    </xdr:from>
    <xdr:to>
      <xdr:col>86</xdr:col>
      <xdr:colOff>25400</xdr:colOff>
      <xdr:row>78</xdr:row>
      <xdr:rowOff>111760</xdr:rowOff>
    </xdr:to>
    <xdr:cxnSp macro="">
      <xdr:nvCxnSpPr>
        <xdr:cNvPr id="653" name="直線コネクタ 652">
          <a:extLst>
            <a:ext uri="{FF2B5EF4-FFF2-40B4-BE49-F238E27FC236}">
              <a16:creationId xmlns:a16="http://schemas.microsoft.com/office/drawing/2014/main" id="{69ECAB7A-945E-42DD-9743-84A1BD11A05A}"/>
            </a:ext>
          </a:extLst>
        </xdr:cNvPr>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152400</xdr:rowOff>
    </xdr:from>
    <xdr:ext cx="405130" cy="259080"/>
    <xdr:sp macro="" textlink="">
      <xdr:nvSpPr>
        <xdr:cNvPr id="654" name="【児童館】&#10;有形固定資産減価償却率平均値テキスト">
          <a:extLst>
            <a:ext uri="{FF2B5EF4-FFF2-40B4-BE49-F238E27FC236}">
              <a16:creationId xmlns:a16="http://schemas.microsoft.com/office/drawing/2014/main" id="{125294FF-2D54-49CC-9C63-F5BB24083657}"/>
            </a:ext>
          </a:extLst>
        </xdr:cNvPr>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129540</xdr:rowOff>
    </xdr:from>
    <xdr:to>
      <xdr:col>85</xdr:col>
      <xdr:colOff>177800</xdr:colOff>
      <xdr:row>83</xdr:row>
      <xdr:rowOff>59690</xdr:rowOff>
    </xdr:to>
    <xdr:sp macro="" textlink="">
      <xdr:nvSpPr>
        <xdr:cNvPr id="655" name="フローチャート: 判断 654">
          <a:extLst>
            <a:ext uri="{FF2B5EF4-FFF2-40B4-BE49-F238E27FC236}">
              <a16:creationId xmlns:a16="http://schemas.microsoft.com/office/drawing/2014/main" id="{BDB8C447-1711-409D-BFEC-4BF84698A0FC}"/>
            </a:ext>
          </a:extLst>
        </xdr:cNvPr>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142240</xdr:rowOff>
    </xdr:from>
    <xdr:to>
      <xdr:col>81</xdr:col>
      <xdr:colOff>101600</xdr:colOff>
      <xdr:row>83</xdr:row>
      <xdr:rowOff>72390</xdr:rowOff>
    </xdr:to>
    <xdr:sp macro="" textlink="">
      <xdr:nvSpPr>
        <xdr:cNvPr id="656" name="フローチャート: 判断 655">
          <a:extLst>
            <a:ext uri="{FF2B5EF4-FFF2-40B4-BE49-F238E27FC236}">
              <a16:creationId xmlns:a16="http://schemas.microsoft.com/office/drawing/2014/main" id="{658CAD5B-D160-483B-A266-4CADCCA763F7}"/>
            </a:ext>
          </a:extLst>
        </xdr:cNvPr>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132715</xdr:rowOff>
    </xdr:from>
    <xdr:to>
      <xdr:col>76</xdr:col>
      <xdr:colOff>165100</xdr:colOff>
      <xdr:row>83</xdr:row>
      <xdr:rowOff>63500</xdr:rowOff>
    </xdr:to>
    <xdr:sp macro="" textlink="">
      <xdr:nvSpPr>
        <xdr:cNvPr id="657" name="フローチャート: 判断 656">
          <a:extLst>
            <a:ext uri="{FF2B5EF4-FFF2-40B4-BE49-F238E27FC236}">
              <a16:creationId xmlns:a16="http://schemas.microsoft.com/office/drawing/2014/main" id="{59A7F542-7C10-4DDD-9550-2B1F981376F5}"/>
            </a:ext>
          </a:extLst>
        </xdr:cNvPr>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76835</xdr:rowOff>
    </xdr:from>
    <xdr:to>
      <xdr:col>72</xdr:col>
      <xdr:colOff>38100</xdr:colOff>
      <xdr:row>83</xdr:row>
      <xdr:rowOff>6985</xdr:rowOff>
    </xdr:to>
    <xdr:sp macro="" textlink="">
      <xdr:nvSpPr>
        <xdr:cNvPr id="658" name="フローチャート: 判断 657">
          <a:extLst>
            <a:ext uri="{FF2B5EF4-FFF2-40B4-BE49-F238E27FC236}">
              <a16:creationId xmlns:a16="http://schemas.microsoft.com/office/drawing/2014/main" id="{D0D8DBAD-A439-412B-8529-9F2B07DF9EE5}"/>
            </a:ext>
          </a:extLst>
        </xdr:cNvPr>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38100</xdr:rowOff>
    </xdr:from>
    <xdr:to>
      <xdr:col>67</xdr:col>
      <xdr:colOff>101600</xdr:colOff>
      <xdr:row>82</xdr:row>
      <xdr:rowOff>139700</xdr:rowOff>
    </xdr:to>
    <xdr:sp macro="" textlink="">
      <xdr:nvSpPr>
        <xdr:cNvPr id="659" name="フローチャート: 判断 658">
          <a:extLst>
            <a:ext uri="{FF2B5EF4-FFF2-40B4-BE49-F238E27FC236}">
              <a16:creationId xmlns:a16="http://schemas.microsoft.com/office/drawing/2014/main" id="{3B8B0317-A299-4E6B-AA95-89A2E5A54AEC}"/>
            </a:ext>
          </a:extLst>
        </xdr:cNvPr>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0" name="テキスト ボックス 659">
          <a:extLst>
            <a:ext uri="{FF2B5EF4-FFF2-40B4-BE49-F238E27FC236}">
              <a16:creationId xmlns:a16="http://schemas.microsoft.com/office/drawing/2014/main" id="{0D8E5B0C-7E38-4994-AA02-2D471A0E158A}"/>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5317C6D6-CE09-41E4-8795-82D8FAA9B2FC}"/>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1F4140D2-E698-4D5D-85D9-F9DC4354EB52}"/>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62CC0C69-2389-470F-911E-6E2C8259E3B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4C197469-C8C7-4E5C-81AE-2940B9F761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665" name="楕円 664">
          <a:extLst>
            <a:ext uri="{FF2B5EF4-FFF2-40B4-BE49-F238E27FC236}">
              <a16:creationId xmlns:a16="http://schemas.microsoft.com/office/drawing/2014/main" id="{63FE1296-C3F7-4EDB-90A2-4496A40F85B5}"/>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666" name="【児童館】&#10;有形固定資産減価償却率該当値テキスト">
          <a:extLst>
            <a:ext uri="{FF2B5EF4-FFF2-40B4-BE49-F238E27FC236}">
              <a16:creationId xmlns:a16="http://schemas.microsoft.com/office/drawing/2014/main" id="{7793F914-D4E0-4300-930F-8511FCD60488}"/>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667" name="楕円 666">
          <a:extLst>
            <a:ext uri="{FF2B5EF4-FFF2-40B4-BE49-F238E27FC236}">
              <a16:creationId xmlns:a16="http://schemas.microsoft.com/office/drawing/2014/main" id="{98B1B39E-7EDF-4D5C-8437-126A061156E5}"/>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668" name="直線コネクタ 667">
          <a:extLst>
            <a:ext uri="{FF2B5EF4-FFF2-40B4-BE49-F238E27FC236}">
              <a16:creationId xmlns:a16="http://schemas.microsoft.com/office/drawing/2014/main" id="{69F2EDF7-54CF-4247-A39C-BAB26A2E03BF}"/>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106680</xdr:rowOff>
    </xdr:from>
    <xdr:to>
      <xdr:col>76</xdr:col>
      <xdr:colOff>165100</xdr:colOff>
      <xdr:row>87</xdr:row>
      <xdr:rowOff>36830</xdr:rowOff>
    </xdr:to>
    <xdr:sp macro="" textlink="">
      <xdr:nvSpPr>
        <xdr:cNvPr id="669" name="楕円 668">
          <a:extLst>
            <a:ext uri="{FF2B5EF4-FFF2-40B4-BE49-F238E27FC236}">
              <a16:creationId xmlns:a16="http://schemas.microsoft.com/office/drawing/2014/main" id="{73A254AF-FF98-486A-85A6-246B90721595}"/>
            </a:ext>
          </a:extLst>
        </xdr:cNvPr>
        <xdr:cNvSpPr/>
      </xdr:nvSpPr>
      <xdr:spPr>
        <a:xfrm>
          <a:off x="14541500" y="148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157480</xdr:rowOff>
    </xdr:from>
    <xdr:to>
      <xdr:col>81</xdr:col>
      <xdr:colOff>50800</xdr:colOff>
      <xdr:row>86</xdr:row>
      <xdr:rowOff>168910</xdr:rowOff>
    </xdr:to>
    <xdr:cxnSp macro="">
      <xdr:nvCxnSpPr>
        <xdr:cNvPr id="670" name="直線コネクタ 669">
          <a:extLst>
            <a:ext uri="{FF2B5EF4-FFF2-40B4-BE49-F238E27FC236}">
              <a16:creationId xmlns:a16="http://schemas.microsoft.com/office/drawing/2014/main" id="{DD1306AC-2331-4326-8654-999A47C761D2}"/>
            </a:ext>
          </a:extLst>
        </xdr:cNvPr>
        <xdr:cNvCxnSpPr/>
      </xdr:nvCxnSpPr>
      <xdr:spPr>
        <a:xfrm>
          <a:off x="14592300" y="14902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83820</xdr:rowOff>
    </xdr:from>
    <xdr:to>
      <xdr:col>72</xdr:col>
      <xdr:colOff>38100</xdr:colOff>
      <xdr:row>87</xdr:row>
      <xdr:rowOff>13970</xdr:rowOff>
    </xdr:to>
    <xdr:sp macro="" textlink="">
      <xdr:nvSpPr>
        <xdr:cNvPr id="671" name="楕円 670">
          <a:extLst>
            <a:ext uri="{FF2B5EF4-FFF2-40B4-BE49-F238E27FC236}">
              <a16:creationId xmlns:a16="http://schemas.microsoft.com/office/drawing/2014/main" id="{80201C89-592E-4D87-A56B-E18F3B52CAAD}"/>
            </a:ext>
          </a:extLst>
        </xdr:cNvPr>
        <xdr:cNvSpPr/>
      </xdr:nvSpPr>
      <xdr:spPr>
        <a:xfrm>
          <a:off x="13652500" y="148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134620</xdr:rowOff>
    </xdr:from>
    <xdr:to>
      <xdr:col>76</xdr:col>
      <xdr:colOff>114300</xdr:colOff>
      <xdr:row>86</xdr:row>
      <xdr:rowOff>157480</xdr:rowOff>
    </xdr:to>
    <xdr:cxnSp macro="">
      <xdr:nvCxnSpPr>
        <xdr:cNvPr id="672" name="直線コネクタ 671">
          <a:extLst>
            <a:ext uri="{FF2B5EF4-FFF2-40B4-BE49-F238E27FC236}">
              <a16:creationId xmlns:a16="http://schemas.microsoft.com/office/drawing/2014/main" id="{0751FA65-3128-4042-8544-92BFD15841A9}"/>
            </a:ext>
          </a:extLst>
        </xdr:cNvPr>
        <xdr:cNvCxnSpPr/>
      </xdr:nvCxnSpPr>
      <xdr:spPr>
        <a:xfrm>
          <a:off x="13703300" y="14879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62230</xdr:rowOff>
    </xdr:from>
    <xdr:to>
      <xdr:col>67</xdr:col>
      <xdr:colOff>101600</xdr:colOff>
      <xdr:row>86</xdr:row>
      <xdr:rowOff>163830</xdr:rowOff>
    </xdr:to>
    <xdr:sp macro="" textlink="">
      <xdr:nvSpPr>
        <xdr:cNvPr id="673" name="楕円 672">
          <a:extLst>
            <a:ext uri="{FF2B5EF4-FFF2-40B4-BE49-F238E27FC236}">
              <a16:creationId xmlns:a16="http://schemas.microsoft.com/office/drawing/2014/main" id="{0035AADD-BE6B-46EB-8BF7-F1037E5955E2}"/>
            </a:ext>
          </a:extLst>
        </xdr:cNvPr>
        <xdr:cNvSpPr/>
      </xdr:nvSpPr>
      <xdr:spPr>
        <a:xfrm>
          <a:off x="12763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113030</xdr:rowOff>
    </xdr:from>
    <xdr:to>
      <xdr:col>71</xdr:col>
      <xdr:colOff>177800</xdr:colOff>
      <xdr:row>86</xdr:row>
      <xdr:rowOff>134620</xdr:rowOff>
    </xdr:to>
    <xdr:cxnSp macro="">
      <xdr:nvCxnSpPr>
        <xdr:cNvPr id="674" name="直線コネクタ 673">
          <a:extLst>
            <a:ext uri="{FF2B5EF4-FFF2-40B4-BE49-F238E27FC236}">
              <a16:creationId xmlns:a16="http://schemas.microsoft.com/office/drawing/2014/main" id="{EC4A777F-CBAA-4415-A0AA-7049BAEAF697}"/>
            </a:ext>
          </a:extLst>
        </xdr:cNvPr>
        <xdr:cNvCxnSpPr/>
      </xdr:nvCxnSpPr>
      <xdr:spPr>
        <a:xfrm>
          <a:off x="12814300" y="148577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88900</xdr:rowOff>
    </xdr:from>
    <xdr:ext cx="405130" cy="258445"/>
    <xdr:sp macro="" textlink="">
      <xdr:nvSpPr>
        <xdr:cNvPr id="675" name="n_1aveValue【児童館】&#10;有形固定資産減価償却率">
          <a:extLst>
            <a:ext uri="{FF2B5EF4-FFF2-40B4-BE49-F238E27FC236}">
              <a16:creationId xmlns:a16="http://schemas.microsoft.com/office/drawing/2014/main" id="{DD9BD870-A9F7-4739-92A4-5C2662E274F9}"/>
            </a:ext>
          </a:extLst>
        </xdr:cNvPr>
        <xdr:cNvSpPr txBox="1"/>
      </xdr:nvSpPr>
      <xdr:spPr>
        <a:xfrm>
          <a:off x="15266035" y="13976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79375</xdr:rowOff>
    </xdr:from>
    <xdr:ext cx="404495" cy="258445"/>
    <xdr:sp macro="" textlink="">
      <xdr:nvSpPr>
        <xdr:cNvPr id="676" name="n_2aveValue【児童館】&#10;有形固定資産減価償却率">
          <a:extLst>
            <a:ext uri="{FF2B5EF4-FFF2-40B4-BE49-F238E27FC236}">
              <a16:creationId xmlns:a16="http://schemas.microsoft.com/office/drawing/2014/main" id="{FEC8BC8C-9D4D-4813-9ABD-68641883BFEC}"/>
            </a:ext>
          </a:extLst>
        </xdr:cNvPr>
        <xdr:cNvSpPr txBox="1"/>
      </xdr:nvSpPr>
      <xdr:spPr>
        <a:xfrm>
          <a:off x="14389735" y="13966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23495</xdr:rowOff>
    </xdr:from>
    <xdr:ext cx="404495" cy="259080"/>
    <xdr:sp macro="" textlink="">
      <xdr:nvSpPr>
        <xdr:cNvPr id="677" name="n_3aveValue【児童館】&#10;有形固定資産減価償却率">
          <a:extLst>
            <a:ext uri="{FF2B5EF4-FFF2-40B4-BE49-F238E27FC236}">
              <a16:creationId xmlns:a16="http://schemas.microsoft.com/office/drawing/2014/main" id="{EED5B1AA-BACC-44FA-A38B-279789238FE2}"/>
            </a:ext>
          </a:extLst>
        </xdr:cNvPr>
        <xdr:cNvSpPr txBox="1"/>
      </xdr:nvSpPr>
      <xdr:spPr>
        <a:xfrm>
          <a:off x="13500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156210</xdr:rowOff>
    </xdr:from>
    <xdr:ext cx="404495" cy="258445"/>
    <xdr:sp macro="" textlink="">
      <xdr:nvSpPr>
        <xdr:cNvPr id="678" name="n_4aveValue【児童館】&#10;有形固定資産減価償却率">
          <a:extLst>
            <a:ext uri="{FF2B5EF4-FFF2-40B4-BE49-F238E27FC236}">
              <a16:creationId xmlns:a16="http://schemas.microsoft.com/office/drawing/2014/main" id="{63F32816-6F32-4997-AB79-B6F077AF4EE6}"/>
            </a:ext>
          </a:extLst>
        </xdr:cNvPr>
        <xdr:cNvSpPr txBox="1"/>
      </xdr:nvSpPr>
      <xdr:spPr>
        <a:xfrm>
          <a:off x="12611735" y="13872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679" name="n_1mainValue【児童館】&#10;有形固定資産減価償却率">
          <a:extLst>
            <a:ext uri="{FF2B5EF4-FFF2-40B4-BE49-F238E27FC236}">
              <a16:creationId xmlns:a16="http://schemas.microsoft.com/office/drawing/2014/main" id="{CFA5C1FA-F6CB-41C6-A25A-A6ED655B67FC}"/>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27940</xdr:rowOff>
    </xdr:from>
    <xdr:ext cx="404495" cy="259080"/>
    <xdr:sp macro="" textlink="">
      <xdr:nvSpPr>
        <xdr:cNvPr id="680" name="n_2mainValue【児童館】&#10;有形固定資産減価償却率">
          <a:extLst>
            <a:ext uri="{FF2B5EF4-FFF2-40B4-BE49-F238E27FC236}">
              <a16:creationId xmlns:a16="http://schemas.microsoft.com/office/drawing/2014/main" id="{0FA4A4AB-D5A6-4F02-BB16-DC2742744D0D}"/>
            </a:ext>
          </a:extLst>
        </xdr:cNvPr>
        <xdr:cNvSpPr txBox="1"/>
      </xdr:nvSpPr>
      <xdr:spPr>
        <a:xfrm>
          <a:off x="14389735" y="14944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5080</xdr:rowOff>
    </xdr:from>
    <xdr:ext cx="404495" cy="259080"/>
    <xdr:sp macro="" textlink="">
      <xdr:nvSpPr>
        <xdr:cNvPr id="681" name="n_3mainValue【児童館】&#10;有形固定資産減価償却率">
          <a:extLst>
            <a:ext uri="{FF2B5EF4-FFF2-40B4-BE49-F238E27FC236}">
              <a16:creationId xmlns:a16="http://schemas.microsoft.com/office/drawing/2014/main" id="{8CA39F70-51B8-48CE-8CBE-EF1B21472BB3}"/>
            </a:ext>
          </a:extLst>
        </xdr:cNvPr>
        <xdr:cNvSpPr txBox="1"/>
      </xdr:nvSpPr>
      <xdr:spPr>
        <a:xfrm>
          <a:off x="13500735" y="14921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154940</xdr:rowOff>
    </xdr:from>
    <xdr:ext cx="404495" cy="258445"/>
    <xdr:sp macro="" textlink="">
      <xdr:nvSpPr>
        <xdr:cNvPr id="682" name="n_4mainValue【児童館】&#10;有形固定資産減価償却率">
          <a:extLst>
            <a:ext uri="{FF2B5EF4-FFF2-40B4-BE49-F238E27FC236}">
              <a16:creationId xmlns:a16="http://schemas.microsoft.com/office/drawing/2014/main" id="{0DCA287A-02BD-4DAA-8C24-8AC5C898E5D1}"/>
            </a:ext>
          </a:extLst>
        </xdr:cNvPr>
        <xdr:cNvSpPr txBox="1"/>
      </xdr:nvSpPr>
      <xdr:spPr>
        <a:xfrm>
          <a:off x="12611735" y="14899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2FB1AC5-63A1-4E54-AA9B-AC12F902C2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94E7E52-3C62-4539-9BC1-804A3381041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CA7D35-8A9C-4F4E-AA10-D28AB3FD78A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7CE26DD-3D57-433B-B7D8-1BC8A701B8AA}"/>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093F52B-451E-4BE6-90CD-5DE49683FE5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AB6821D-FEEB-4612-8BD5-D2A64FC89685}"/>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66BAD53-D041-442F-8291-DDF4EFEE653B}"/>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CFC89EE-119C-4F3A-97C0-1A1325BA0A8B}"/>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91" name="テキスト ボックス 690">
          <a:extLst>
            <a:ext uri="{FF2B5EF4-FFF2-40B4-BE49-F238E27FC236}">
              <a16:creationId xmlns:a16="http://schemas.microsoft.com/office/drawing/2014/main" id="{12697D79-D269-468D-ABB7-39F8F49960CB}"/>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4050B615-9E1B-44FF-B544-C5E76D2EBB57}"/>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1F32A8FE-EF54-4F5B-82C0-E6AB5ED4562F}"/>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94" name="テキスト ボックス 693">
          <a:extLst>
            <a:ext uri="{FF2B5EF4-FFF2-40B4-BE49-F238E27FC236}">
              <a16:creationId xmlns:a16="http://schemas.microsoft.com/office/drawing/2014/main" id="{E0B6D2E9-5C15-45AB-8F1F-1E87D7208C46}"/>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801EF63-673E-4366-A9A9-3CBD62F754A3}"/>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6" name="テキスト ボックス 695">
          <a:extLst>
            <a:ext uri="{FF2B5EF4-FFF2-40B4-BE49-F238E27FC236}">
              <a16:creationId xmlns:a16="http://schemas.microsoft.com/office/drawing/2014/main" id="{3CFF5E2E-E84B-4543-AAFE-296A450C09B8}"/>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95BF7CC-50C4-40F6-AA7C-4D3C081F9A61}"/>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8" name="テキスト ボックス 697">
          <a:extLst>
            <a:ext uri="{FF2B5EF4-FFF2-40B4-BE49-F238E27FC236}">
              <a16:creationId xmlns:a16="http://schemas.microsoft.com/office/drawing/2014/main" id="{1B9CAA54-03FD-4FE6-8A15-F368E7E26C53}"/>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0F9EFAE-5F3E-4AF5-9846-FFCCA57FC654}"/>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700" name="テキスト ボックス 699">
          <a:extLst>
            <a:ext uri="{FF2B5EF4-FFF2-40B4-BE49-F238E27FC236}">
              <a16:creationId xmlns:a16="http://schemas.microsoft.com/office/drawing/2014/main" id="{BC2D743A-6DF1-435D-9CDD-18604AFFB03F}"/>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A8C44E0F-BE57-48D3-836D-37123830053F}"/>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702" name="テキスト ボックス 701">
          <a:extLst>
            <a:ext uri="{FF2B5EF4-FFF2-40B4-BE49-F238E27FC236}">
              <a16:creationId xmlns:a16="http://schemas.microsoft.com/office/drawing/2014/main" id="{D41B9C05-BFB8-4BC9-9251-1DCBC87F45B4}"/>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7D3304D-F9D9-4908-A6A0-7D93AE6345E2}"/>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4" name="テキスト ボックス 703">
          <a:extLst>
            <a:ext uri="{FF2B5EF4-FFF2-40B4-BE49-F238E27FC236}">
              <a16:creationId xmlns:a16="http://schemas.microsoft.com/office/drawing/2014/main" id="{12D8E4CE-876E-4CCF-A5D9-78D7D65EA320}"/>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BCA8B72-7C7A-42EC-86A3-5A9BD4515A42}"/>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144780</xdr:rowOff>
    </xdr:from>
    <xdr:to>
      <xdr:col>116</xdr:col>
      <xdr:colOff>62865</xdr:colOff>
      <xdr:row>86</xdr:row>
      <xdr:rowOff>99060</xdr:rowOff>
    </xdr:to>
    <xdr:cxnSp macro="">
      <xdr:nvCxnSpPr>
        <xdr:cNvPr id="706" name="直線コネクタ 705">
          <a:extLst>
            <a:ext uri="{FF2B5EF4-FFF2-40B4-BE49-F238E27FC236}">
              <a16:creationId xmlns:a16="http://schemas.microsoft.com/office/drawing/2014/main" id="{2DF2EA8B-DB7E-4BFB-AC17-3852131018AA}"/>
            </a:ext>
          </a:extLst>
        </xdr:cNvPr>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102870</xdr:rowOff>
    </xdr:from>
    <xdr:ext cx="469900" cy="259080"/>
    <xdr:sp macro="" textlink="">
      <xdr:nvSpPr>
        <xdr:cNvPr id="707" name="【児童館】&#10;一人当たり面積最小値テキスト">
          <a:extLst>
            <a:ext uri="{FF2B5EF4-FFF2-40B4-BE49-F238E27FC236}">
              <a16:creationId xmlns:a16="http://schemas.microsoft.com/office/drawing/2014/main" id="{6707B293-0EB9-4A46-A643-DE10FA0FDF57}"/>
            </a:ext>
          </a:extLst>
        </xdr:cNvPr>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99060</xdr:rowOff>
    </xdr:from>
    <xdr:to>
      <xdr:col>116</xdr:col>
      <xdr:colOff>152400</xdr:colOff>
      <xdr:row>86</xdr:row>
      <xdr:rowOff>99060</xdr:rowOff>
    </xdr:to>
    <xdr:cxnSp macro="">
      <xdr:nvCxnSpPr>
        <xdr:cNvPr id="708" name="直線コネクタ 707">
          <a:extLst>
            <a:ext uri="{FF2B5EF4-FFF2-40B4-BE49-F238E27FC236}">
              <a16:creationId xmlns:a16="http://schemas.microsoft.com/office/drawing/2014/main" id="{7EBE5F91-272E-4A5D-899B-0395D0E3E085}"/>
            </a:ext>
          </a:extLst>
        </xdr:cNvPr>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91440</xdr:rowOff>
    </xdr:from>
    <xdr:ext cx="469900" cy="259080"/>
    <xdr:sp macro="" textlink="">
      <xdr:nvSpPr>
        <xdr:cNvPr id="709" name="【児童館】&#10;一人当たり面積最大値テキスト">
          <a:extLst>
            <a:ext uri="{FF2B5EF4-FFF2-40B4-BE49-F238E27FC236}">
              <a16:creationId xmlns:a16="http://schemas.microsoft.com/office/drawing/2014/main" id="{A71D588B-2B08-4959-A5D5-E88DFE745033}"/>
            </a:ext>
          </a:extLst>
        </xdr:cNvPr>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DE952899-20BB-423F-AA7B-8BDA7416E000}"/>
            </a:ext>
          </a:extLst>
        </xdr:cNvPr>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6350</xdr:rowOff>
    </xdr:from>
    <xdr:ext cx="469900" cy="258445"/>
    <xdr:sp macro="" textlink="">
      <xdr:nvSpPr>
        <xdr:cNvPr id="711" name="【児童館】&#10;一人当たり面積平均値テキスト">
          <a:extLst>
            <a:ext uri="{FF2B5EF4-FFF2-40B4-BE49-F238E27FC236}">
              <a16:creationId xmlns:a16="http://schemas.microsoft.com/office/drawing/2014/main" id="{BCA32E0B-7C21-4A9B-989F-5E9D29B76DC6}"/>
            </a:ext>
          </a:extLst>
        </xdr:cNvPr>
        <xdr:cNvSpPr txBox="1"/>
      </xdr:nvSpPr>
      <xdr:spPr>
        <a:xfrm>
          <a:off x="22199600" y="14408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712" name="フローチャート: 判断 711">
          <a:extLst>
            <a:ext uri="{FF2B5EF4-FFF2-40B4-BE49-F238E27FC236}">
              <a16:creationId xmlns:a16="http://schemas.microsoft.com/office/drawing/2014/main" id="{152DF25C-05FC-441C-909C-7D68E134591D}"/>
            </a:ext>
          </a:extLst>
        </xdr:cNvPr>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55FD4F66-A9B4-4B4A-A666-A56F27865AB3}"/>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16E10160-CC66-4859-9DA6-13FD8BF3D509}"/>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842EB3B9-CE77-403E-9757-E6DC988148DB}"/>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5D15D91A-962F-4031-9D07-B0ABB04113F5}"/>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DA90BE4F-B30D-4F39-92BE-CD0E3F4280C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DF44654-33D2-4459-B94C-AA715AA77132}"/>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1BE9EBB5-2396-42D3-916C-C10B097E65BB}"/>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48483AEC-2044-4FB2-BA7E-C511B5D12213}"/>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A1B9A4CC-B083-48D5-B2FA-57C323BCEAE7}"/>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2" name="楕円 721">
          <a:extLst>
            <a:ext uri="{FF2B5EF4-FFF2-40B4-BE49-F238E27FC236}">
              <a16:creationId xmlns:a16="http://schemas.microsoft.com/office/drawing/2014/main" id="{3DC0E3F1-6A7F-4F5E-8D01-1DCCF56B0B0A}"/>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68580</xdr:rowOff>
    </xdr:from>
    <xdr:ext cx="469900" cy="259080"/>
    <xdr:sp macro="" textlink="">
      <xdr:nvSpPr>
        <xdr:cNvPr id="723" name="【児童館】&#10;一人当たり面積該当値テキスト">
          <a:extLst>
            <a:ext uri="{FF2B5EF4-FFF2-40B4-BE49-F238E27FC236}">
              <a16:creationId xmlns:a16="http://schemas.microsoft.com/office/drawing/2014/main" id="{F619035A-6FD9-4649-AE87-DEFEF2673A5A}"/>
            </a:ext>
          </a:extLst>
        </xdr:cNvPr>
        <xdr:cNvSpPr txBox="1"/>
      </xdr:nvSpPr>
      <xdr:spPr>
        <a:xfrm>
          <a:off x="2219960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4" name="楕円 723">
          <a:extLst>
            <a:ext uri="{FF2B5EF4-FFF2-40B4-BE49-F238E27FC236}">
              <a16:creationId xmlns:a16="http://schemas.microsoft.com/office/drawing/2014/main" id="{EBAE79C6-E8B7-4DF7-9E0D-86733ADF230B}"/>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25" name="直線コネクタ 724">
          <a:extLst>
            <a:ext uri="{FF2B5EF4-FFF2-40B4-BE49-F238E27FC236}">
              <a16:creationId xmlns:a16="http://schemas.microsoft.com/office/drawing/2014/main" id="{E70B67EF-7A5E-436A-9054-EC6FE72DE06E}"/>
            </a:ext>
          </a:extLst>
        </xdr:cNvPr>
        <xdr:cNvCxnSpPr/>
      </xdr:nvCxnSpPr>
      <xdr:spPr>
        <a:xfrm>
          <a:off x="21323300" y="14714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26" name="楕円 725">
          <a:extLst>
            <a:ext uri="{FF2B5EF4-FFF2-40B4-BE49-F238E27FC236}">
              <a16:creationId xmlns:a16="http://schemas.microsoft.com/office/drawing/2014/main" id="{5C0F53EE-FC77-45BF-9596-820A553B7CAD}"/>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27" name="直線コネクタ 726">
          <a:extLst>
            <a:ext uri="{FF2B5EF4-FFF2-40B4-BE49-F238E27FC236}">
              <a16:creationId xmlns:a16="http://schemas.microsoft.com/office/drawing/2014/main" id="{2C22FDA4-40A1-4184-9212-021D90110164}"/>
            </a:ext>
          </a:extLst>
        </xdr:cNvPr>
        <xdr:cNvCxnSpPr/>
      </xdr:nvCxnSpPr>
      <xdr:spPr>
        <a:xfrm>
          <a:off x="20434300" y="1471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8" name="楕円 727">
          <a:extLst>
            <a:ext uri="{FF2B5EF4-FFF2-40B4-BE49-F238E27FC236}">
              <a16:creationId xmlns:a16="http://schemas.microsoft.com/office/drawing/2014/main" id="{A61DEB09-D319-4D15-A53F-A7005C190A76}"/>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29" name="直線コネクタ 728">
          <a:extLst>
            <a:ext uri="{FF2B5EF4-FFF2-40B4-BE49-F238E27FC236}">
              <a16:creationId xmlns:a16="http://schemas.microsoft.com/office/drawing/2014/main" id="{88054BC9-0AE5-4EE2-8BC3-0F249E2A2182}"/>
            </a:ext>
          </a:extLst>
        </xdr:cNvPr>
        <xdr:cNvCxnSpPr/>
      </xdr:nvCxnSpPr>
      <xdr:spPr>
        <a:xfrm>
          <a:off x="19545300" y="1471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97790</xdr:rowOff>
    </xdr:from>
    <xdr:to>
      <xdr:col>98</xdr:col>
      <xdr:colOff>38100</xdr:colOff>
      <xdr:row>86</xdr:row>
      <xdr:rowOff>27940</xdr:rowOff>
    </xdr:to>
    <xdr:sp macro="" textlink="">
      <xdr:nvSpPr>
        <xdr:cNvPr id="730" name="楕円 729">
          <a:extLst>
            <a:ext uri="{FF2B5EF4-FFF2-40B4-BE49-F238E27FC236}">
              <a16:creationId xmlns:a16="http://schemas.microsoft.com/office/drawing/2014/main" id="{0321743B-91B7-48AF-AC54-3589ABF13383}"/>
            </a:ext>
          </a:extLst>
        </xdr:cNvPr>
        <xdr:cNvSpPr/>
      </xdr:nvSpPr>
      <xdr:spPr>
        <a:xfrm>
          <a:off x="18605500" y="146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148590</xdr:rowOff>
    </xdr:to>
    <xdr:cxnSp macro="">
      <xdr:nvCxnSpPr>
        <xdr:cNvPr id="731" name="直線コネクタ 730">
          <a:extLst>
            <a:ext uri="{FF2B5EF4-FFF2-40B4-BE49-F238E27FC236}">
              <a16:creationId xmlns:a16="http://schemas.microsoft.com/office/drawing/2014/main" id="{B5F37FE1-9B87-49F7-A54A-80B615F4E3CA}"/>
            </a:ext>
          </a:extLst>
        </xdr:cNvPr>
        <xdr:cNvCxnSpPr/>
      </xdr:nvCxnSpPr>
      <xdr:spPr>
        <a:xfrm flipV="1">
          <a:off x="18656300" y="1471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124460</xdr:rowOff>
    </xdr:from>
    <xdr:ext cx="469900" cy="259080"/>
    <xdr:sp macro="" textlink="">
      <xdr:nvSpPr>
        <xdr:cNvPr id="732" name="n_1aveValue【児童館】&#10;一人当たり面積">
          <a:extLst>
            <a:ext uri="{FF2B5EF4-FFF2-40B4-BE49-F238E27FC236}">
              <a16:creationId xmlns:a16="http://schemas.microsoft.com/office/drawing/2014/main" id="{012E675B-45B7-4918-8583-61DE5A38987F}"/>
            </a:ext>
          </a:extLst>
        </xdr:cNvPr>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132080</xdr:rowOff>
    </xdr:from>
    <xdr:ext cx="469265" cy="258445"/>
    <xdr:sp macro="" textlink="">
      <xdr:nvSpPr>
        <xdr:cNvPr id="733" name="n_2aveValue【児童館】&#10;一人当たり面積">
          <a:extLst>
            <a:ext uri="{FF2B5EF4-FFF2-40B4-BE49-F238E27FC236}">
              <a16:creationId xmlns:a16="http://schemas.microsoft.com/office/drawing/2014/main" id="{A45216A7-723B-498D-9E5E-414253FED259}"/>
            </a:ext>
          </a:extLst>
        </xdr:cNvPr>
        <xdr:cNvSpPr txBox="1"/>
      </xdr:nvSpPr>
      <xdr:spPr>
        <a:xfrm>
          <a:off x="20199350" y="14362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116840</xdr:rowOff>
    </xdr:from>
    <xdr:ext cx="469265" cy="259080"/>
    <xdr:sp macro="" textlink="">
      <xdr:nvSpPr>
        <xdr:cNvPr id="734" name="n_3aveValue【児童館】&#10;一人当たり面積">
          <a:extLst>
            <a:ext uri="{FF2B5EF4-FFF2-40B4-BE49-F238E27FC236}">
              <a16:creationId xmlns:a16="http://schemas.microsoft.com/office/drawing/2014/main" id="{DF3B42C3-11B9-45BB-A48E-171C9621B3EE}"/>
            </a:ext>
          </a:extLst>
        </xdr:cNvPr>
        <xdr:cNvSpPr txBox="1"/>
      </xdr:nvSpPr>
      <xdr:spPr>
        <a:xfrm>
          <a:off x="19310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116840</xdr:rowOff>
    </xdr:from>
    <xdr:ext cx="469265" cy="259080"/>
    <xdr:sp macro="" textlink="">
      <xdr:nvSpPr>
        <xdr:cNvPr id="735" name="n_4aveValue【児童館】&#10;一人当たり面積">
          <a:extLst>
            <a:ext uri="{FF2B5EF4-FFF2-40B4-BE49-F238E27FC236}">
              <a16:creationId xmlns:a16="http://schemas.microsoft.com/office/drawing/2014/main" id="{D46A1608-CC32-4222-AECD-DE6DFD12428E}"/>
            </a:ext>
          </a:extLst>
        </xdr:cNvPr>
        <xdr:cNvSpPr txBox="1"/>
      </xdr:nvSpPr>
      <xdr:spPr>
        <a:xfrm>
          <a:off x="18421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11430</xdr:rowOff>
    </xdr:from>
    <xdr:ext cx="469900" cy="259080"/>
    <xdr:sp macro="" textlink="">
      <xdr:nvSpPr>
        <xdr:cNvPr id="736" name="n_1mainValue【児童館】&#10;一人当たり面積">
          <a:extLst>
            <a:ext uri="{FF2B5EF4-FFF2-40B4-BE49-F238E27FC236}">
              <a16:creationId xmlns:a16="http://schemas.microsoft.com/office/drawing/2014/main" id="{F70EF521-14D3-466C-891C-26115B826B92}"/>
            </a:ext>
          </a:extLst>
        </xdr:cNvPr>
        <xdr:cNvSpPr txBox="1"/>
      </xdr:nvSpPr>
      <xdr:spPr>
        <a:xfrm>
          <a:off x="21075650" y="1475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11430</xdr:rowOff>
    </xdr:from>
    <xdr:ext cx="469265" cy="259080"/>
    <xdr:sp macro="" textlink="">
      <xdr:nvSpPr>
        <xdr:cNvPr id="737" name="n_2mainValue【児童館】&#10;一人当たり面積">
          <a:extLst>
            <a:ext uri="{FF2B5EF4-FFF2-40B4-BE49-F238E27FC236}">
              <a16:creationId xmlns:a16="http://schemas.microsoft.com/office/drawing/2014/main" id="{75B89F60-5213-4293-9F1A-4B70BCCDB144}"/>
            </a:ext>
          </a:extLst>
        </xdr:cNvPr>
        <xdr:cNvSpPr txBox="1"/>
      </xdr:nvSpPr>
      <xdr:spPr>
        <a:xfrm>
          <a:off x="20199350" y="1475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11430</xdr:rowOff>
    </xdr:from>
    <xdr:ext cx="469265" cy="259080"/>
    <xdr:sp macro="" textlink="">
      <xdr:nvSpPr>
        <xdr:cNvPr id="738" name="n_3mainValue【児童館】&#10;一人当たり面積">
          <a:extLst>
            <a:ext uri="{FF2B5EF4-FFF2-40B4-BE49-F238E27FC236}">
              <a16:creationId xmlns:a16="http://schemas.microsoft.com/office/drawing/2014/main" id="{D5991417-2609-4F9D-9141-1EE31460F53B}"/>
            </a:ext>
          </a:extLst>
        </xdr:cNvPr>
        <xdr:cNvSpPr txBox="1"/>
      </xdr:nvSpPr>
      <xdr:spPr>
        <a:xfrm>
          <a:off x="19310350" y="1475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19050</xdr:rowOff>
    </xdr:from>
    <xdr:ext cx="469265" cy="258445"/>
    <xdr:sp macro="" textlink="">
      <xdr:nvSpPr>
        <xdr:cNvPr id="739" name="n_4mainValue【児童館】&#10;一人当たり面積">
          <a:extLst>
            <a:ext uri="{FF2B5EF4-FFF2-40B4-BE49-F238E27FC236}">
              <a16:creationId xmlns:a16="http://schemas.microsoft.com/office/drawing/2014/main" id="{1A840492-F645-401F-B7C9-D67D365C522A}"/>
            </a:ext>
          </a:extLst>
        </xdr:cNvPr>
        <xdr:cNvSpPr txBox="1"/>
      </xdr:nvSpPr>
      <xdr:spPr>
        <a:xfrm>
          <a:off x="18421350" y="14763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E45CAEF-CD48-4EA6-8471-9E141B95D5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B82150D-AEAC-4F24-8E25-B3A7B72D565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A0D1490-AEEE-4418-AF90-E973865F63AD}"/>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15D5D24-D947-463B-B98A-3B8685E2C59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E33C6B5-14B8-450A-AE80-F91EB5E43358}"/>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732A552-5217-4D2F-8AF0-7D3A9F990019}"/>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6C64D858-FCF5-45FB-BF4B-08A51AB8BEB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9DB3D27-FABE-4FB4-B3FA-0EBA3EE4CED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8" name="テキスト ボックス 747">
          <a:extLst>
            <a:ext uri="{FF2B5EF4-FFF2-40B4-BE49-F238E27FC236}">
              <a16:creationId xmlns:a16="http://schemas.microsoft.com/office/drawing/2014/main" id="{B87EE778-72E6-4F3A-BF72-D33FDE376598}"/>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64925C4-DDF4-4F51-A0D6-D4AA2F4FA2A8}"/>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0" name="テキスト ボックス 749">
          <a:extLst>
            <a:ext uri="{FF2B5EF4-FFF2-40B4-BE49-F238E27FC236}">
              <a16:creationId xmlns:a16="http://schemas.microsoft.com/office/drawing/2014/main" id="{CF2ED2FE-F3FF-47A2-A0E4-47FC11010FE1}"/>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1E573C1-73D7-4F03-8D49-81F012F6B8CF}"/>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52" name="テキスト ボックス 751">
          <a:extLst>
            <a:ext uri="{FF2B5EF4-FFF2-40B4-BE49-F238E27FC236}">
              <a16:creationId xmlns:a16="http://schemas.microsoft.com/office/drawing/2014/main" id="{A34CE1CC-45DE-40B3-B61F-043AAB7F3561}"/>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4D882090-D604-43C3-AD37-8472971B7E7F}"/>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54" name="テキスト ボックス 753">
          <a:extLst>
            <a:ext uri="{FF2B5EF4-FFF2-40B4-BE49-F238E27FC236}">
              <a16:creationId xmlns:a16="http://schemas.microsoft.com/office/drawing/2014/main" id="{CA0DEDF8-0211-4EF2-964A-6A91B606DCA3}"/>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C586503C-EE9F-41E7-B342-E559A4320C58}"/>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a:extLst>
            <a:ext uri="{FF2B5EF4-FFF2-40B4-BE49-F238E27FC236}">
              <a16:creationId xmlns:a16="http://schemas.microsoft.com/office/drawing/2014/main" id="{937D521B-475E-4EB7-A816-8377AB5D82A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18E2707-BAFB-4906-B79D-53259E762EB3}"/>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a:extLst>
            <a:ext uri="{FF2B5EF4-FFF2-40B4-BE49-F238E27FC236}">
              <a16:creationId xmlns:a16="http://schemas.microsoft.com/office/drawing/2014/main" id="{03368BAE-D010-44EA-965E-3DCC5AFB9B8D}"/>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AD15634-4EB8-4FDA-B4FB-5EF242A68187}"/>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60" name="テキスト ボックス 759">
          <a:extLst>
            <a:ext uri="{FF2B5EF4-FFF2-40B4-BE49-F238E27FC236}">
              <a16:creationId xmlns:a16="http://schemas.microsoft.com/office/drawing/2014/main" id="{DA36FAB2-5599-4A87-9CB3-40EA12D6C81F}"/>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5FE6D7A-95A9-4785-984D-180A0233794E}"/>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62" name="テキスト ボックス 761">
          <a:extLst>
            <a:ext uri="{FF2B5EF4-FFF2-40B4-BE49-F238E27FC236}">
              <a16:creationId xmlns:a16="http://schemas.microsoft.com/office/drawing/2014/main" id="{E733CDB5-61FA-4BA5-9A02-87850F600F07}"/>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805546A3-1EAE-47C3-9745-E32D814CA858}"/>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108</xdr:row>
      <xdr:rowOff>152400</xdr:rowOff>
    </xdr:to>
    <xdr:cxnSp macro="">
      <xdr:nvCxnSpPr>
        <xdr:cNvPr id="764" name="直線コネクタ 763">
          <a:extLst>
            <a:ext uri="{FF2B5EF4-FFF2-40B4-BE49-F238E27FC236}">
              <a16:creationId xmlns:a16="http://schemas.microsoft.com/office/drawing/2014/main" id="{62896785-7A29-4E22-A982-726800F54155}"/>
            </a:ext>
          </a:extLst>
        </xdr:cNvPr>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765" name="【公民館】&#10;有形固定資産減価償却率最小値テキスト">
          <a:extLst>
            <a:ext uri="{FF2B5EF4-FFF2-40B4-BE49-F238E27FC236}">
              <a16:creationId xmlns:a16="http://schemas.microsoft.com/office/drawing/2014/main" id="{C892E299-944D-42F8-9AE3-3049E0963D97}"/>
            </a:ext>
          </a:extLst>
        </xdr:cNvPr>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AE7152E-9D44-4640-8F05-4F3EA36BB44A}"/>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405130" cy="259080"/>
    <xdr:sp macro="" textlink="">
      <xdr:nvSpPr>
        <xdr:cNvPr id="767" name="【公民館】&#10;有形固定資産減価償却率最大値テキスト">
          <a:extLst>
            <a:ext uri="{FF2B5EF4-FFF2-40B4-BE49-F238E27FC236}">
              <a16:creationId xmlns:a16="http://schemas.microsoft.com/office/drawing/2014/main" id="{3EBEAE1D-2983-4D60-BF3C-DDC8AA5D996A}"/>
            </a:ext>
          </a:extLst>
        </xdr:cNvPr>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5A60B4AB-F2B6-4EE3-BE19-AE46C25F54A6}"/>
            </a:ext>
          </a:extLst>
        </xdr:cNvPr>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102870</xdr:rowOff>
    </xdr:from>
    <xdr:ext cx="405130" cy="259080"/>
    <xdr:sp macro="" textlink="">
      <xdr:nvSpPr>
        <xdr:cNvPr id="769" name="【公民館】&#10;有形固定資産減価償却率平均値テキスト">
          <a:extLst>
            <a:ext uri="{FF2B5EF4-FFF2-40B4-BE49-F238E27FC236}">
              <a16:creationId xmlns:a16="http://schemas.microsoft.com/office/drawing/2014/main" id="{D163D447-B782-4BBB-8214-734376D7188C}"/>
            </a:ext>
          </a:extLst>
        </xdr:cNvPr>
        <xdr:cNvSpPr txBox="1"/>
      </xdr:nvSpPr>
      <xdr:spPr>
        <a:xfrm>
          <a:off x="16357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124460</xdr:rowOff>
    </xdr:from>
    <xdr:to>
      <xdr:col>85</xdr:col>
      <xdr:colOff>177800</xdr:colOff>
      <xdr:row>105</xdr:row>
      <xdr:rowOff>54610</xdr:rowOff>
    </xdr:to>
    <xdr:sp macro="" textlink="">
      <xdr:nvSpPr>
        <xdr:cNvPr id="770" name="フローチャート: 判断 769">
          <a:extLst>
            <a:ext uri="{FF2B5EF4-FFF2-40B4-BE49-F238E27FC236}">
              <a16:creationId xmlns:a16="http://schemas.microsoft.com/office/drawing/2014/main" id="{E44E21DB-36C5-4EEB-87FE-0510F45173FF}"/>
            </a:ext>
          </a:extLst>
        </xdr:cNvPr>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2B333F2A-B99F-481D-BD85-7FA6AFCCA924}"/>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473121DB-2809-4BC7-A466-CC5647B19AB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EE55612E-2DA6-4075-8951-44700909DE1F}"/>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888A98E0-2712-42EB-BFBB-404D1975C714}"/>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3168BFD7-4C64-4080-A8DD-F0ED525C9B5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36F655F3-84F3-4649-B766-8D1EEB3C31E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43B73D3A-98B8-416F-BF57-70E24DF91967}"/>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2CAF1966-1816-4517-B7BA-76346BE4687C}"/>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5E2512B6-D03C-408B-8C6F-465077620789}"/>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67</xdr:col>
      <xdr:colOff>0</xdr:colOff>
      <xdr:row>106</xdr:row>
      <xdr:rowOff>139700</xdr:rowOff>
    </xdr:from>
    <xdr:to>
      <xdr:col>67</xdr:col>
      <xdr:colOff>101600</xdr:colOff>
      <xdr:row>107</xdr:row>
      <xdr:rowOff>69850</xdr:rowOff>
    </xdr:to>
    <xdr:sp macro="" textlink="">
      <xdr:nvSpPr>
        <xdr:cNvPr id="780" name="楕円 779">
          <a:extLst>
            <a:ext uri="{FF2B5EF4-FFF2-40B4-BE49-F238E27FC236}">
              <a16:creationId xmlns:a16="http://schemas.microsoft.com/office/drawing/2014/main" id="{019EFABE-30B1-4C3A-9B50-BABB8AF13852}"/>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103</xdr:row>
      <xdr:rowOff>55880</xdr:rowOff>
    </xdr:from>
    <xdr:ext cx="405130" cy="259080"/>
    <xdr:sp macro="" textlink="">
      <xdr:nvSpPr>
        <xdr:cNvPr id="781" name="n_1aveValue【公民館】&#10;有形固定資産減価償却率">
          <a:extLst>
            <a:ext uri="{FF2B5EF4-FFF2-40B4-BE49-F238E27FC236}">
              <a16:creationId xmlns:a16="http://schemas.microsoft.com/office/drawing/2014/main" id="{4E7423CD-4F90-4E6C-9819-24FC17E0556F}"/>
            </a:ext>
          </a:extLst>
        </xdr:cNvPr>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36830</xdr:rowOff>
    </xdr:from>
    <xdr:ext cx="404495" cy="259080"/>
    <xdr:sp macro="" textlink="">
      <xdr:nvSpPr>
        <xdr:cNvPr id="782" name="n_2aveValue【公民館】&#10;有形固定資産減価償却率">
          <a:extLst>
            <a:ext uri="{FF2B5EF4-FFF2-40B4-BE49-F238E27FC236}">
              <a16:creationId xmlns:a16="http://schemas.microsoft.com/office/drawing/2014/main" id="{C298B526-E467-47D5-AC2E-E6C5C4143B7C}"/>
            </a:ext>
          </a:extLst>
        </xdr:cNvPr>
        <xdr:cNvSpPr txBox="1"/>
      </xdr:nvSpPr>
      <xdr:spPr>
        <a:xfrm>
          <a:off x="14389735" y="1769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67310</xdr:rowOff>
    </xdr:from>
    <xdr:ext cx="404495" cy="259080"/>
    <xdr:sp macro="" textlink="">
      <xdr:nvSpPr>
        <xdr:cNvPr id="783" name="n_3aveValue【公民館】&#10;有形固定資産減価償却率">
          <a:extLst>
            <a:ext uri="{FF2B5EF4-FFF2-40B4-BE49-F238E27FC236}">
              <a16:creationId xmlns:a16="http://schemas.microsoft.com/office/drawing/2014/main" id="{D236828B-9796-4F56-ABAD-AD2A6C7023A7}"/>
            </a:ext>
          </a:extLst>
        </xdr:cNvPr>
        <xdr:cNvSpPr txBox="1"/>
      </xdr:nvSpPr>
      <xdr:spPr>
        <a:xfrm>
          <a:off x="13500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67310</xdr:rowOff>
    </xdr:from>
    <xdr:ext cx="404495" cy="259080"/>
    <xdr:sp macro="" textlink="">
      <xdr:nvSpPr>
        <xdr:cNvPr id="784" name="n_4aveValue【公民館】&#10;有形固定資産減価償却率">
          <a:extLst>
            <a:ext uri="{FF2B5EF4-FFF2-40B4-BE49-F238E27FC236}">
              <a16:creationId xmlns:a16="http://schemas.microsoft.com/office/drawing/2014/main" id="{A9D6B250-2871-4A8A-B920-70E8F1FF2864}"/>
            </a:ext>
          </a:extLst>
        </xdr:cNvPr>
        <xdr:cNvSpPr txBox="1"/>
      </xdr:nvSpPr>
      <xdr:spPr>
        <a:xfrm>
          <a:off x="12611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107</xdr:row>
      <xdr:rowOff>60960</xdr:rowOff>
    </xdr:from>
    <xdr:ext cx="404495" cy="259080"/>
    <xdr:sp macro="" textlink="">
      <xdr:nvSpPr>
        <xdr:cNvPr id="785" name="n_4mainValue【公民館】&#10;有形固定資産減価償却率">
          <a:extLst>
            <a:ext uri="{FF2B5EF4-FFF2-40B4-BE49-F238E27FC236}">
              <a16:creationId xmlns:a16="http://schemas.microsoft.com/office/drawing/2014/main" id="{EC75FF6E-FB7B-4667-AEC3-81CC33BC8695}"/>
            </a:ext>
          </a:extLst>
        </xdr:cNvPr>
        <xdr:cNvSpPr txBox="1"/>
      </xdr:nvSpPr>
      <xdr:spPr>
        <a:xfrm>
          <a:off x="12611735" y="1840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79AED48D-CDE3-4D0B-AF4B-1A4FC7B236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EB08A6B3-A8E6-4CC7-A828-D9343B0DF058}"/>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F40588E9-93D8-4026-8EEA-022BFB24D4AA}"/>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C2CA32F4-7641-4B96-90F8-74E9C7E411A2}"/>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97C1FD22-F8EB-422F-9752-D4155A65B186}"/>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73D4DB91-12CE-4638-97A5-CF7C28526C8B}"/>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919AAA0C-03D1-41F7-991C-D277126FAC34}"/>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74BC7C0F-4183-473E-94FF-0A63BD3FB125}"/>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94" name="テキスト ボックス 793">
          <a:extLst>
            <a:ext uri="{FF2B5EF4-FFF2-40B4-BE49-F238E27FC236}">
              <a16:creationId xmlns:a16="http://schemas.microsoft.com/office/drawing/2014/main" id="{A0A8B223-2717-4420-BCA0-392F27F44A59}"/>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848549D9-2414-4287-82AF-6C5C3AE7D4C7}"/>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6" name="直線コネクタ 795">
          <a:extLst>
            <a:ext uri="{FF2B5EF4-FFF2-40B4-BE49-F238E27FC236}">
              <a16:creationId xmlns:a16="http://schemas.microsoft.com/office/drawing/2014/main" id="{26AC6B96-05B6-44C6-96F7-7025020290FE}"/>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797" name="テキスト ボックス 796">
          <a:extLst>
            <a:ext uri="{FF2B5EF4-FFF2-40B4-BE49-F238E27FC236}">
              <a16:creationId xmlns:a16="http://schemas.microsoft.com/office/drawing/2014/main" id="{74354BE6-C81B-4387-BC5D-7AE6C9F3667B}"/>
            </a:ext>
          </a:extLst>
        </xdr:cNvPr>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98" name="直線コネクタ 797">
          <a:extLst>
            <a:ext uri="{FF2B5EF4-FFF2-40B4-BE49-F238E27FC236}">
              <a16:creationId xmlns:a16="http://schemas.microsoft.com/office/drawing/2014/main" id="{CBC766D5-7021-4A96-A683-ADDA7BB2836C}"/>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799" name="テキスト ボックス 798">
          <a:extLst>
            <a:ext uri="{FF2B5EF4-FFF2-40B4-BE49-F238E27FC236}">
              <a16:creationId xmlns:a16="http://schemas.microsoft.com/office/drawing/2014/main" id="{307ACF2B-B8B3-4993-917F-50F7BA96E542}"/>
            </a:ext>
          </a:extLst>
        </xdr:cNvPr>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0" name="直線コネクタ 799">
          <a:extLst>
            <a:ext uri="{FF2B5EF4-FFF2-40B4-BE49-F238E27FC236}">
              <a16:creationId xmlns:a16="http://schemas.microsoft.com/office/drawing/2014/main" id="{E1CEC425-6896-4E4C-BBC3-3A0217E186A5}"/>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801" name="テキスト ボックス 800">
          <a:extLst>
            <a:ext uri="{FF2B5EF4-FFF2-40B4-BE49-F238E27FC236}">
              <a16:creationId xmlns:a16="http://schemas.microsoft.com/office/drawing/2014/main" id="{8520F9CF-4B2E-43ED-8E04-B2873C887D16}"/>
            </a:ext>
          </a:extLst>
        </xdr:cNvPr>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2" name="直線コネクタ 801">
          <a:extLst>
            <a:ext uri="{FF2B5EF4-FFF2-40B4-BE49-F238E27FC236}">
              <a16:creationId xmlns:a16="http://schemas.microsoft.com/office/drawing/2014/main" id="{8B63B159-A2F7-4007-8C14-F8F2C21A6876}"/>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803" name="テキスト ボックス 802">
          <a:extLst>
            <a:ext uri="{FF2B5EF4-FFF2-40B4-BE49-F238E27FC236}">
              <a16:creationId xmlns:a16="http://schemas.microsoft.com/office/drawing/2014/main" id="{E5830376-BB76-4D98-A70E-5BEA0646D77E}"/>
            </a:ext>
          </a:extLst>
        </xdr:cNvPr>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4" name="直線コネクタ 803">
          <a:extLst>
            <a:ext uri="{FF2B5EF4-FFF2-40B4-BE49-F238E27FC236}">
              <a16:creationId xmlns:a16="http://schemas.microsoft.com/office/drawing/2014/main" id="{C9C994C6-0AA5-4AB9-B7BF-74C93AADB8B9}"/>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805" name="テキスト ボックス 804">
          <a:extLst>
            <a:ext uri="{FF2B5EF4-FFF2-40B4-BE49-F238E27FC236}">
              <a16:creationId xmlns:a16="http://schemas.microsoft.com/office/drawing/2014/main" id="{82CFEFA9-6B6D-46C4-9E73-7C22EFCA9DC1}"/>
            </a:ext>
          </a:extLst>
        </xdr:cNvPr>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6" name="直線コネクタ 805">
          <a:extLst>
            <a:ext uri="{FF2B5EF4-FFF2-40B4-BE49-F238E27FC236}">
              <a16:creationId xmlns:a16="http://schemas.microsoft.com/office/drawing/2014/main" id="{9C619C97-D29C-453A-87A4-DE07066FAE21}"/>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807" name="テキスト ボックス 806">
          <a:extLst>
            <a:ext uri="{FF2B5EF4-FFF2-40B4-BE49-F238E27FC236}">
              <a16:creationId xmlns:a16="http://schemas.microsoft.com/office/drawing/2014/main" id="{5ED65F6D-72A5-4C9B-9634-6AD073EEE7E4}"/>
            </a:ext>
          </a:extLst>
        </xdr:cNvPr>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1729F70-D469-4577-ABA3-6FA4273C6DC3}"/>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09" name="テキスト ボックス 808">
          <a:extLst>
            <a:ext uri="{FF2B5EF4-FFF2-40B4-BE49-F238E27FC236}">
              <a16:creationId xmlns:a16="http://schemas.microsoft.com/office/drawing/2014/main" id="{FCBEA7A9-1270-4759-AFC6-C92F1572D81B}"/>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C19ED511-234D-4B8D-8D0B-F39112C9E42C}"/>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125095</xdr:rowOff>
    </xdr:from>
    <xdr:to>
      <xdr:col>116</xdr:col>
      <xdr:colOff>62865</xdr:colOff>
      <xdr:row>109</xdr:row>
      <xdr:rowOff>20955</xdr:rowOff>
    </xdr:to>
    <xdr:cxnSp macro="">
      <xdr:nvCxnSpPr>
        <xdr:cNvPr id="811" name="直線コネクタ 810">
          <a:extLst>
            <a:ext uri="{FF2B5EF4-FFF2-40B4-BE49-F238E27FC236}">
              <a16:creationId xmlns:a16="http://schemas.microsoft.com/office/drawing/2014/main" id="{9D72D131-A95C-4DE4-B591-31E85CA2A71B}"/>
            </a:ext>
          </a:extLst>
        </xdr:cNvPr>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812" name="【公民館】&#10;一人当たり面積最小値テキスト">
          <a:extLst>
            <a:ext uri="{FF2B5EF4-FFF2-40B4-BE49-F238E27FC236}">
              <a16:creationId xmlns:a16="http://schemas.microsoft.com/office/drawing/2014/main" id="{8555186D-11FE-47AA-9EDC-A5378C318C55}"/>
            </a:ext>
          </a:extLst>
        </xdr:cNvPr>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13" name="直線コネクタ 812">
          <a:extLst>
            <a:ext uri="{FF2B5EF4-FFF2-40B4-BE49-F238E27FC236}">
              <a16:creationId xmlns:a16="http://schemas.microsoft.com/office/drawing/2014/main" id="{90CC2B1C-481D-4BBE-A9E6-9247DB89894E}"/>
            </a:ext>
          </a:extLst>
        </xdr:cNvPr>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71755</xdr:rowOff>
    </xdr:from>
    <xdr:ext cx="469900" cy="259080"/>
    <xdr:sp macro="" textlink="">
      <xdr:nvSpPr>
        <xdr:cNvPr id="814" name="【公民館】&#10;一人当たり面積最大値テキスト">
          <a:extLst>
            <a:ext uri="{FF2B5EF4-FFF2-40B4-BE49-F238E27FC236}">
              <a16:creationId xmlns:a16="http://schemas.microsoft.com/office/drawing/2014/main" id="{4D87CE7D-9FA8-4757-A566-20C2A9026EE6}"/>
            </a:ext>
          </a:extLst>
        </xdr:cNvPr>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125095</xdr:rowOff>
    </xdr:from>
    <xdr:to>
      <xdr:col>116</xdr:col>
      <xdr:colOff>152400</xdr:colOff>
      <xdr:row>100</xdr:row>
      <xdr:rowOff>125095</xdr:rowOff>
    </xdr:to>
    <xdr:cxnSp macro="">
      <xdr:nvCxnSpPr>
        <xdr:cNvPr id="815" name="直線コネクタ 814">
          <a:extLst>
            <a:ext uri="{FF2B5EF4-FFF2-40B4-BE49-F238E27FC236}">
              <a16:creationId xmlns:a16="http://schemas.microsoft.com/office/drawing/2014/main" id="{D8709F03-CB11-4804-AE33-A7E8EDBA29BD}"/>
            </a:ext>
          </a:extLst>
        </xdr:cNvPr>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132715</xdr:rowOff>
    </xdr:from>
    <xdr:ext cx="469900" cy="258445"/>
    <xdr:sp macro="" textlink="">
      <xdr:nvSpPr>
        <xdr:cNvPr id="816" name="【公民館】&#10;一人当たり面積平均値テキスト">
          <a:extLst>
            <a:ext uri="{FF2B5EF4-FFF2-40B4-BE49-F238E27FC236}">
              <a16:creationId xmlns:a16="http://schemas.microsoft.com/office/drawing/2014/main" id="{F9E7DA1C-D1DE-41CA-A988-13CD9F797CE9}"/>
            </a:ext>
          </a:extLst>
        </xdr:cNvPr>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154940</xdr:rowOff>
    </xdr:from>
    <xdr:to>
      <xdr:col>116</xdr:col>
      <xdr:colOff>114300</xdr:colOff>
      <xdr:row>107</xdr:row>
      <xdr:rowOff>84455</xdr:rowOff>
    </xdr:to>
    <xdr:sp macro="" textlink="">
      <xdr:nvSpPr>
        <xdr:cNvPr id="817" name="フローチャート: 判断 816">
          <a:extLst>
            <a:ext uri="{FF2B5EF4-FFF2-40B4-BE49-F238E27FC236}">
              <a16:creationId xmlns:a16="http://schemas.microsoft.com/office/drawing/2014/main" id="{3A81BF00-616B-4786-8ADC-F21B702A62A9}"/>
            </a:ext>
          </a:extLst>
        </xdr:cNvPr>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160655</xdr:rowOff>
    </xdr:from>
    <xdr:to>
      <xdr:col>112</xdr:col>
      <xdr:colOff>38100</xdr:colOff>
      <xdr:row>107</xdr:row>
      <xdr:rowOff>90805</xdr:rowOff>
    </xdr:to>
    <xdr:sp macro="" textlink="">
      <xdr:nvSpPr>
        <xdr:cNvPr id="818" name="フローチャート: 判断 817">
          <a:extLst>
            <a:ext uri="{FF2B5EF4-FFF2-40B4-BE49-F238E27FC236}">
              <a16:creationId xmlns:a16="http://schemas.microsoft.com/office/drawing/2014/main" id="{E4F2415E-D3DD-4432-8538-22665F3F650E}"/>
            </a:ext>
          </a:extLst>
        </xdr:cNvPr>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143510</xdr:rowOff>
    </xdr:from>
    <xdr:to>
      <xdr:col>107</xdr:col>
      <xdr:colOff>101600</xdr:colOff>
      <xdr:row>107</xdr:row>
      <xdr:rowOff>73025</xdr:rowOff>
    </xdr:to>
    <xdr:sp macro="" textlink="">
      <xdr:nvSpPr>
        <xdr:cNvPr id="819" name="フローチャート: 判断 818">
          <a:extLst>
            <a:ext uri="{FF2B5EF4-FFF2-40B4-BE49-F238E27FC236}">
              <a16:creationId xmlns:a16="http://schemas.microsoft.com/office/drawing/2014/main" id="{CC7E734B-D264-4DBE-BB6B-E91D295BEA22}"/>
            </a:ext>
          </a:extLst>
        </xdr:cNvPr>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149225</xdr:rowOff>
    </xdr:from>
    <xdr:to>
      <xdr:col>102</xdr:col>
      <xdr:colOff>165100</xdr:colOff>
      <xdr:row>107</xdr:row>
      <xdr:rowOff>79375</xdr:rowOff>
    </xdr:to>
    <xdr:sp macro="" textlink="">
      <xdr:nvSpPr>
        <xdr:cNvPr id="820" name="フローチャート: 判断 819">
          <a:extLst>
            <a:ext uri="{FF2B5EF4-FFF2-40B4-BE49-F238E27FC236}">
              <a16:creationId xmlns:a16="http://schemas.microsoft.com/office/drawing/2014/main" id="{4F5F91E5-7186-4E33-8678-7BF2065DD244}"/>
            </a:ext>
          </a:extLst>
        </xdr:cNvPr>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141605</xdr:rowOff>
    </xdr:from>
    <xdr:to>
      <xdr:col>98</xdr:col>
      <xdr:colOff>38100</xdr:colOff>
      <xdr:row>107</xdr:row>
      <xdr:rowOff>71755</xdr:rowOff>
    </xdr:to>
    <xdr:sp macro="" textlink="">
      <xdr:nvSpPr>
        <xdr:cNvPr id="821" name="フローチャート: 判断 820">
          <a:extLst>
            <a:ext uri="{FF2B5EF4-FFF2-40B4-BE49-F238E27FC236}">
              <a16:creationId xmlns:a16="http://schemas.microsoft.com/office/drawing/2014/main" id="{01D99D40-5140-4565-A921-D618AC6000E3}"/>
            </a:ext>
          </a:extLst>
        </xdr:cNvPr>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FCB5C7A6-C698-4C5A-A2AF-1199DC1AB47D}"/>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CD653ADA-6C63-412D-8436-E4DC8628B37D}"/>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982CAE44-6DF4-46DC-AF37-00AD5D8F0A5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40FACD15-C593-4B29-9BCA-045B13A1B406}"/>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24443EBA-A46B-42C0-86F9-39A1C37FA899}"/>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97</xdr:col>
      <xdr:colOff>127000</xdr:colOff>
      <xdr:row>107</xdr:row>
      <xdr:rowOff>167640</xdr:rowOff>
    </xdr:from>
    <xdr:to>
      <xdr:col>98</xdr:col>
      <xdr:colOff>38100</xdr:colOff>
      <xdr:row>108</xdr:row>
      <xdr:rowOff>97790</xdr:rowOff>
    </xdr:to>
    <xdr:sp macro="" textlink="">
      <xdr:nvSpPr>
        <xdr:cNvPr id="827" name="楕円 826">
          <a:extLst>
            <a:ext uri="{FF2B5EF4-FFF2-40B4-BE49-F238E27FC236}">
              <a16:creationId xmlns:a16="http://schemas.microsoft.com/office/drawing/2014/main" id="{CAE5A8EC-6677-41EF-8A3C-5065294D97B5}"/>
            </a:ext>
          </a:extLst>
        </xdr:cNvPr>
        <xdr:cNvSpPr/>
      </xdr:nvSpPr>
      <xdr:spPr>
        <a:xfrm>
          <a:off x="186055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105</xdr:row>
      <xdr:rowOff>107315</xdr:rowOff>
    </xdr:from>
    <xdr:ext cx="469900" cy="259080"/>
    <xdr:sp macro="" textlink="">
      <xdr:nvSpPr>
        <xdr:cNvPr id="828" name="n_1aveValue【公民館】&#10;一人当たり面積">
          <a:extLst>
            <a:ext uri="{FF2B5EF4-FFF2-40B4-BE49-F238E27FC236}">
              <a16:creationId xmlns:a16="http://schemas.microsoft.com/office/drawing/2014/main" id="{DC15B681-21B5-4ABB-9066-106546E35A6D}"/>
            </a:ext>
          </a:extLst>
        </xdr:cNvPr>
        <xdr:cNvSpPr txBox="1"/>
      </xdr:nvSpPr>
      <xdr:spPr>
        <a:xfrm>
          <a:off x="21075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89535</xdr:rowOff>
    </xdr:from>
    <xdr:ext cx="469265" cy="258445"/>
    <xdr:sp macro="" textlink="">
      <xdr:nvSpPr>
        <xdr:cNvPr id="829" name="n_2aveValue【公民館】&#10;一人当たり面積">
          <a:extLst>
            <a:ext uri="{FF2B5EF4-FFF2-40B4-BE49-F238E27FC236}">
              <a16:creationId xmlns:a16="http://schemas.microsoft.com/office/drawing/2014/main" id="{E0450C54-1E7D-40A2-9803-CE3934A42DE9}"/>
            </a:ext>
          </a:extLst>
        </xdr:cNvPr>
        <xdr:cNvSpPr txBox="1"/>
      </xdr:nvSpPr>
      <xdr:spPr>
        <a:xfrm>
          <a:off x="20199350" y="18091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95885</xdr:rowOff>
    </xdr:from>
    <xdr:ext cx="469265" cy="259080"/>
    <xdr:sp macro="" textlink="">
      <xdr:nvSpPr>
        <xdr:cNvPr id="830" name="n_3aveValue【公民館】&#10;一人当たり面積">
          <a:extLst>
            <a:ext uri="{FF2B5EF4-FFF2-40B4-BE49-F238E27FC236}">
              <a16:creationId xmlns:a16="http://schemas.microsoft.com/office/drawing/2014/main" id="{F710503C-C70D-4B80-A279-B49A7F1FE20F}"/>
            </a:ext>
          </a:extLst>
        </xdr:cNvPr>
        <xdr:cNvSpPr txBox="1"/>
      </xdr:nvSpPr>
      <xdr:spPr>
        <a:xfrm>
          <a:off x="19310350" y="18098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88265</xdr:rowOff>
    </xdr:from>
    <xdr:ext cx="469265" cy="258445"/>
    <xdr:sp macro="" textlink="">
      <xdr:nvSpPr>
        <xdr:cNvPr id="831" name="n_4aveValue【公民館】&#10;一人当たり面積">
          <a:extLst>
            <a:ext uri="{FF2B5EF4-FFF2-40B4-BE49-F238E27FC236}">
              <a16:creationId xmlns:a16="http://schemas.microsoft.com/office/drawing/2014/main" id="{890F8242-966F-4D47-BD71-10A9B3084C80}"/>
            </a:ext>
          </a:extLst>
        </xdr:cNvPr>
        <xdr:cNvSpPr txBox="1"/>
      </xdr:nvSpPr>
      <xdr:spPr>
        <a:xfrm>
          <a:off x="18421350" y="18090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88900</xdr:rowOff>
    </xdr:from>
    <xdr:ext cx="469265" cy="258445"/>
    <xdr:sp macro="" textlink="">
      <xdr:nvSpPr>
        <xdr:cNvPr id="832" name="n_4mainValue【公民館】&#10;一人当たり面積">
          <a:extLst>
            <a:ext uri="{FF2B5EF4-FFF2-40B4-BE49-F238E27FC236}">
              <a16:creationId xmlns:a16="http://schemas.microsoft.com/office/drawing/2014/main" id="{4BE73EA3-D20C-41A4-AF37-6D9CCADA55B1}"/>
            </a:ext>
          </a:extLst>
        </xdr:cNvPr>
        <xdr:cNvSpPr txBox="1"/>
      </xdr:nvSpPr>
      <xdr:spPr>
        <a:xfrm>
          <a:off x="18421350" y="18605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7FA2CB43-8349-48FC-82CA-A803D50123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BF8F93BA-E2DE-46D8-8EB5-63A19473F733}"/>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47508081-A2D9-4C97-B200-B7D5C8A79F9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類似団体と比較して有形固定資産減価償却率が高くなっている施設は、認定こども園・幼稚園・保育所、児童館、学校施設である。</a:t>
          </a:r>
        </a:p>
        <a:p>
          <a:r>
            <a:rPr kumimoji="1" lang="ja-JP" altLang="en-US" sz="1300">
              <a:latin typeface="ＭＳ Ｐゴシック"/>
              <a:ea typeface="ＭＳ Ｐゴシック"/>
            </a:rPr>
            <a:t>学校施設は大規模改修を完了したため、前年度と比較して有形固定資産減価償却率が0.9％改善した。</a:t>
          </a:r>
        </a:p>
        <a:p>
          <a:r>
            <a:rPr kumimoji="1" lang="ja-JP" altLang="en-US" sz="1300">
              <a:latin typeface="ＭＳ Ｐゴシック"/>
              <a:ea typeface="ＭＳ Ｐゴシック"/>
            </a:rPr>
            <a:t>また、保育所、児童館などについては、建設後長期間経過した施設が多いため、引き続き公共施設等総合管理計画に基づき施設の老朽化対策に取り組んでいく。</a:t>
          </a:r>
        </a:p>
        <a:p>
          <a:r>
            <a:rPr kumimoji="1" lang="ja-JP" altLang="en-US" sz="1300">
              <a:latin typeface="ＭＳ Ｐゴシック"/>
              <a:ea typeface="ＭＳ Ｐゴシック"/>
            </a:rPr>
            <a:t>なお、公民館については集約化・複合化を実施し、市民会館へと用途変更を行ったため令和２年度から数値については計上されていない。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992CCD-DBA6-4D4A-88F3-7CBF63186DF9}"/>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B4E12F-3482-416A-9075-FE86292D13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EA0A4D-7F8B-45F0-8C27-CC5AF58EB5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CD2A73-BA3C-476A-80EE-44FD2A2934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395DEC-7394-435B-8E9E-5D6E469940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837CD1-5828-4EFD-8FA0-5F3D56494B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A54F42-3026-4FD3-BFC6-8990E5A3BF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4CE858-5306-4CC4-BEFE-5EA760BE88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13AE53-5A3A-4D4D-8007-8A497E52D489}"/>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903A8A-F350-4A35-B0F9-A89CA503B586}"/>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574815-43EB-4271-A450-D6C464740DED}"/>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D41748-376D-4B35-8D88-68AA3864B318}"/>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D6E0D7-68B9-4C5C-BEA2-393A4B2155DB}"/>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30A671-9873-4028-815F-EC29371A031C}"/>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13C99A-7D9E-4CA7-9785-0498353D0FA3}"/>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F2D2A7-3E6E-45B2-B8D3-7052AFCCD41D}"/>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D922D5-65D9-4D0D-B69B-5D8A49E40E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504845-4800-4DA4-B91F-EA2C0CC33C59}"/>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BC7124-E2A8-425A-B033-168ACC92975F}"/>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706A0E-3A29-4701-BEDC-D8D82FF13873}"/>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B5CCEC-D1FA-48BD-B00D-B1B629E44652}"/>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1F9212-A8D8-4403-B3CC-280E801F5C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1A239C-77E5-411D-A1E5-ECB3E36D2B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9957CD-C4B0-4272-8A63-95CAF4C2A536}"/>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573652-2B52-4846-986C-5C514EEC1C2F}"/>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6545DC-DAB6-4F34-8283-D66AF5CC6309}"/>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FF93C8-0850-4B2C-899E-1071EBAEE5F2}"/>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D2EA2D5-C3D1-4A1C-8C1B-1EF344C1258B}"/>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3FC0D12-AAAC-4C61-900D-C3C4DD38C7BB}"/>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7C2A81F-2C77-4727-80A3-F3ED6A0EBFAD}"/>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34D9CF54-4FAC-43DA-AF80-4D5037505933}"/>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D260FB-8F29-4606-9B40-F10CB86A8F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FC63D7-881B-4E71-9829-300F2EC1BACF}"/>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8FC1D6-D5C4-4E34-985D-CCF664A7CC56}"/>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78F860-F6A2-44A7-BA6F-7A0BEB9F94A8}"/>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FE53FF-4B73-4DFA-9E36-5688CF533669}"/>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4EA2DE-25F0-44A6-9BB9-3025F9AC4511}"/>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217052-83D0-44A3-AEF6-E3BDAEF49252}"/>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101716-1878-41BD-8D47-E0604DA17C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2B518C56-E9B9-47EB-B741-A1B29216C35F}"/>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0D8DE0-FD7C-4091-BF4B-7F682286EEAE}"/>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C18D4231-1C4F-45AA-BA0B-0350E137E604}"/>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2334920F-104F-4044-8D1B-838889C59694}"/>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CA21259B-5C3E-4416-BB7C-51FE7AE9C277}"/>
            </a:ext>
          </a:extLst>
        </xdr:cNvPr>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294EB453-BF02-42A6-BC82-D451690BCECD}"/>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EB07D2BA-D841-48FF-839D-9673AAEED16C}"/>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F4D8EADC-CEF4-435F-AF14-B3F1E64DA499}"/>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6FF78D34-9FD3-456F-9D5B-E837EF99C240}"/>
            </a:ext>
          </a:extLst>
        </xdr:cNvPr>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E6555E80-25A8-4CCE-9BDE-3F717A538252}"/>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82F4BE64-7091-4F62-91DB-DDC2130EABCC}"/>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5C342CB-9BBD-428F-ADDB-1328EED106D7}"/>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B0B7BC9A-A5D6-4DC9-9F58-2640897410BD}"/>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838306B9-63A6-4782-82C2-C0A36FE8A467}"/>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54E8C1F4-7F11-4188-8348-588A7B3AAF3F}"/>
            </a:ext>
          </a:extLst>
        </xdr:cNvPr>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034B3E-00CB-4262-9F60-9887DAD93D5E}"/>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3AC541-BCD2-4617-B0B5-2E0EC7897EAC}"/>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31E9F0F9-B5ED-4EED-BC7D-A1BC574E27F5}"/>
            </a:ext>
          </a:extLst>
        </xdr:cNvPr>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F05B7E35-AEC2-484D-B4CA-CF90A3D7402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103A2510-3535-4D21-BB2D-2E81321AF166}"/>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a:extLst>
            <a:ext uri="{FF2B5EF4-FFF2-40B4-BE49-F238E27FC236}">
              <a16:creationId xmlns:a16="http://schemas.microsoft.com/office/drawing/2014/main" id="{3F2FD4FA-B40D-4332-BA5C-A9AFE4FAF82A}"/>
            </a:ext>
          </a:extLst>
        </xdr:cNvPr>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a:extLst>
            <a:ext uri="{FF2B5EF4-FFF2-40B4-BE49-F238E27FC236}">
              <a16:creationId xmlns:a16="http://schemas.microsoft.com/office/drawing/2014/main" id="{6A9FB497-BD6D-49C5-960A-043D71E89FC3}"/>
            </a:ext>
          </a:extLst>
        </xdr:cNvPr>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43180</xdr:rowOff>
    </xdr:from>
    <xdr:ext cx="405130" cy="258445"/>
    <xdr:sp macro="" textlink="">
      <xdr:nvSpPr>
        <xdr:cNvPr id="63" name="【図書館】&#10;有形固定資産減価償却率平均値テキスト">
          <a:extLst>
            <a:ext uri="{FF2B5EF4-FFF2-40B4-BE49-F238E27FC236}">
              <a16:creationId xmlns:a16="http://schemas.microsoft.com/office/drawing/2014/main" id="{E2292721-238A-4A63-8917-1ED690FB7583}"/>
            </a:ext>
          </a:extLst>
        </xdr:cNvPr>
        <xdr:cNvSpPr txBox="1"/>
      </xdr:nvSpPr>
      <xdr:spPr>
        <a:xfrm>
          <a:off x="4673600" y="62153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20320</xdr:rowOff>
    </xdr:from>
    <xdr:to>
      <xdr:col>24</xdr:col>
      <xdr:colOff>114300</xdr:colOff>
      <xdr:row>37</xdr:row>
      <xdr:rowOff>121920</xdr:rowOff>
    </xdr:to>
    <xdr:sp macro="" textlink="">
      <xdr:nvSpPr>
        <xdr:cNvPr id="64" name="フローチャート: 判断 63">
          <a:extLst>
            <a:ext uri="{FF2B5EF4-FFF2-40B4-BE49-F238E27FC236}">
              <a16:creationId xmlns:a16="http://schemas.microsoft.com/office/drawing/2014/main" id="{4B9D9D29-0532-454F-99F1-DEB6ADFEDB05}"/>
            </a:ext>
          </a:extLst>
        </xdr:cNvPr>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167640</xdr:rowOff>
    </xdr:from>
    <xdr:to>
      <xdr:col>20</xdr:col>
      <xdr:colOff>38100</xdr:colOff>
      <xdr:row>37</xdr:row>
      <xdr:rowOff>97790</xdr:rowOff>
    </xdr:to>
    <xdr:sp macro="" textlink="">
      <xdr:nvSpPr>
        <xdr:cNvPr id="65" name="フローチャート: 判断 64">
          <a:extLst>
            <a:ext uri="{FF2B5EF4-FFF2-40B4-BE49-F238E27FC236}">
              <a16:creationId xmlns:a16="http://schemas.microsoft.com/office/drawing/2014/main" id="{ADFD8FBB-E3A9-4212-95B0-FBDF85B73A5C}"/>
            </a:ext>
          </a:extLst>
        </xdr:cNvPr>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168910</xdr:rowOff>
    </xdr:from>
    <xdr:to>
      <xdr:col>15</xdr:col>
      <xdr:colOff>101600</xdr:colOff>
      <xdr:row>37</xdr:row>
      <xdr:rowOff>99060</xdr:rowOff>
    </xdr:to>
    <xdr:sp macro="" textlink="">
      <xdr:nvSpPr>
        <xdr:cNvPr id="66" name="フローチャート: 判断 65">
          <a:extLst>
            <a:ext uri="{FF2B5EF4-FFF2-40B4-BE49-F238E27FC236}">
              <a16:creationId xmlns:a16="http://schemas.microsoft.com/office/drawing/2014/main" id="{9752AD9A-9563-42E6-BC8B-13594700F50C}"/>
            </a:ext>
          </a:extLst>
        </xdr:cNvPr>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7" name="フローチャート: 判断 66">
          <a:extLst>
            <a:ext uri="{FF2B5EF4-FFF2-40B4-BE49-F238E27FC236}">
              <a16:creationId xmlns:a16="http://schemas.microsoft.com/office/drawing/2014/main" id="{8E216C71-800C-4362-9F1F-E69FAB0DF34A}"/>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123190</xdr:rowOff>
    </xdr:from>
    <xdr:to>
      <xdr:col>6</xdr:col>
      <xdr:colOff>38100</xdr:colOff>
      <xdr:row>37</xdr:row>
      <xdr:rowOff>53340</xdr:rowOff>
    </xdr:to>
    <xdr:sp macro="" textlink="">
      <xdr:nvSpPr>
        <xdr:cNvPr id="68" name="フローチャート: 判断 67">
          <a:extLst>
            <a:ext uri="{FF2B5EF4-FFF2-40B4-BE49-F238E27FC236}">
              <a16:creationId xmlns:a16="http://schemas.microsoft.com/office/drawing/2014/main" id="{830CECAC-A022-4B53-88A0-B3FFF7C8D71D}"/>
            </a:ext>
          </a:extLst>
        </xdr:cNvPr>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CFDEBA9-9834-4A09-9934-7835F2E131FB}"/>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96B72311-D9CE-4958-ACF2-DABAF560838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ED7AE2A-9FEF-441B-9FF5-A7400BE3D004}"/>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7F4B35E4-CA71-4257-8231-16D5D9798BE9}"/>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F58AA53A-1571-4911-8C28-CFC6957543DF}"/>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147955</xdr:rowOff>
    </xdr:from>
    <xdr:to>
      <xdr:col>24</xdr:col>
      <xdr:colOff>114300</xdr:colOff>
      <xdr:row>38</xdr:row>
      <xdr:rowOff>78105</xdr:rowOff>
    </xdr:to>
    <xdr:sp macro="" textlink="">
      <xdr:nvSpPr>
        <xdr:cNvPr id="74" name="楕円 73">
          <a:extLst>
            <a:ext uri="{FF2B5EF4-FFF2-40B4-BE49-F238E27FC236}">
              <a16:creationId xmlns:a16="http://schemas.microsoft.com/office/drawing/2014/main" id="{CA203BA1-CF93-4CDC-92E8-A1BF08C625DC}"/>
            </a:ext>
          </a:extLst>
        </xdr:cNvPr>
        <xdr:cNvSpPr/>
      </xdr:nvSpPr>
      <xdr:spPr>
        <a:xfrm>
          <a:off x="4584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126365</xdr:rowOff>
    </xdr:from>
    <xdr:ext cx="405130" cy="259080"/>
    <xdr:sp macro="" textlink="">
      <xdr:nvSpPr>
        <xdr:cNvPr id="75" name="【図書館】&#10;有形固定資産減価償却率該当値テキスト">
          <a:extLst>
            <a:ext uri="{FF2B5EF4-FFF2-40B4-BE49-F238E27FC236}">
              <a16:creationId xmlns:a16="http://schemas.microsoft.com/office/drawing/2014/main" id="{0AB858CF-879E-4C9B-AB77-8173F8711C90}"/>
            </a:ext>
          </a:extLst>
        </xdr:cNvPr>
        <xdr:cNvSpPr txBox="1"/>
      </xdr:nvSpPr>
      <xdr:spPr>
        <a:xfrm>
          <a:off x="4673600" y="6470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6" name="楕円 75">
          <a:extLst>
            <a:ext uri="{FF2B5EF4-FFF2-40B4-BE49-F238E27FC236}">
              <a16:creationId xmlns:a16="http://schemas.microsoft.com/office/drawing/2014/main" id="{13F71A96-0096-4883-B34B-7E9709A70993}"/>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166370</xdr:rowOff>
    </xdr:from>
    <xdr:to>
      <xdr:col>24</xdr:col>
      <xdr:colOff>63500</xdr:colOff>
      <xdr:row>38</xdr:row>
      <xdr:rowOff>27305</xdr:rowOff>
    </xdr:to>
    <xdr:cxnSp macro="">
      <xdr:nvCxnSpPr>
        <xdr:cNvPr id="77" name="直線コネクタ 76">
          <a:extLst>
            <a:ext uri="{FF2B5EF4-FFF2-40B4-BE49-F238E27FC236}">
              <a16:creationId xmlns:a16="http://schemas.microsoft.com/office/drawing/2014/main" id="{176A07B5-83BD-4809-A362-E759C17C1230}"/>
            </a:ext>
          </a:extLst>
        </xdr:cNvPr>
        <xdr:cNvCxnSpPr/>
      </xdr:nvCxnSpPr>
      <xdr:spPr>
        <a:xfrm>
          <a:off x="3797300" y="65100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613C281A-4C53-4E8E-96E3-A6237B09CCB6}"/>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166370</xdr:rowOff>
    </xdr:to>
    <xdr:cxnSp macro="">
      <xdr:nvCxnSpPr>
        <xdr:cNvPr id="79" name="直線コネクタ 78">
          <a:extLst>
            <a:ext uri="{FF2B5EF4-FFF2-40B4-BE49-F238E27FC236}">
              <a16:creationId xmlns:a16="http://schemas.microsoft.com/office/drawing/2014/main" id="{EDA24BC7-C852-4AC6-BB50-A0E951E030F2}"/>
            </a:ext>
          </a:extLst>
        </xdr:cNvPr>
        <xdr:cNvCxnSpPr/>
      </xdr:nvCxnSpPr>
      <xdr:spPr>
        <a:xfrm>
          <a:off x="2908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80" name="楕円 79">
          <a:extLst>
            <a:ext uri="{FF2B5EF4-FFF2-40B4-BE49-F238E27FC236}">
              <a16:creationId xmlns:a16="http://schemas.microsoft.com/office/drawing/2014/main" id="{72C51E3B-5803-4FB0-8464-5CEFC2754875}"/>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75685E89-A6F5-409A-B254-222CD5595959}"/>
            </a:ext>
          </a:extLst>
        </xdr:cNvPr>
        <xdr:cNvCxnSpPr/>
      </xdr:nvCxnSpPr>
      <xdr:spPr>
        <a:xfrm>
          <a:off x="2019300" y="6444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17780</xdr:rowOff>
    </xdr:from>
    <xdr:to>
      <xdr:col>6</xdr:col>
      <xdr:colOff>38100</xdr:colOff>
      <xdr:row>37</xdr:row>
      <xdr:rowOff>118745</xdr:rowOff>
    </xdr:to>
    <xdr:sp macro="" textlink="">
      <xdr:nvSpPr>
        <xdr:cNvPr id="82" name="楕円 81">
          <a:extLst>
            <a:ext uri="{FF2B5EF4-FFF2-40B4-BE49-F238E27FC236}">
              <a16:creationId xmlns:a16="http://schemas.microsoft.com/office/drawing/2014/main" id="{C0AFD9E2-B652-47EE-A26F-BA66BE409FBC}"/>
            </a:ext>
          </a:extLst>
        </xdr:cNvPr>
        <xdr:cNvSpPr/>
      </xdr:nvSpPr>
      <xdr:spPr>
        <a:xfrm>
          <a:off x="1079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67945</xdr:rowOff>
    </xdr:from>
    <xdr:to>
      <xdr:col>10</xdr:col>
      <xdr:colOff>114300</xdr:colOff>
      <xdr:row>37</xdr:row>
      <xdr:rowOff>100965</xdr:rowOff>
    </xdr:to>
    <xdr:cxnSp macro="">
      <xdr:nvCxnSpPr>
        <xdr:cNvPr id="83" name="直線コネクタ 82">
          <a:extLst>
            <a:ext uri="{FF2B5EF4-FFF2-40B4-BE49-F238E27FC236}">
              <a16:creationId xmlns:a16="http://schemas.microsoft.com/office/drawing/2014/main" id="{748257C1-ED0C-4482-A541-95FEFDFB54E9}"/>
            </a:ext>
          </a:extLst>
        </xdr:cNvPr>
        <xdr:cNvCxnSpPr/>
      </xdr:nvCxnSpPr>
      <xdr:spPr>
        <a:xfrm>
          <a:off x="1130300" y="64115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114300</xdr:rowOff>
    </xdr:from>
    <xdr:ext cx="405130" cy="259080"/>
    <xdr:sp macro="" textlink="">
      <xdr:nvSpPr>
        <xdr:cNvPr id="84" name="n_1aveValue【図書館】&#10;有形固定資産減価償却率">
          <a:extLst>
            <a:ext uri="{FF2B5EF4-FFF2-40B4-BE49-F238E27FC236}">
              <a16:creationId xmlns:a16="http://schemas.microsoft.com/office/drawing/2014/main" id="{8AB16AE1-F5DB-407D-87FA-E7B874A86BB1}"/>
            </a:ext>
          </a:extLst>
        </xdr:cNvPr>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115570</xdr:rowOff>
    </xdr:from>
    <xdr:ext cx="404495" cy="259080"/>
    <xdr:sp macro="" textlink="">
      <xdr:nvSpPr>
        <xdr:cNvPr id="85" name="n_2aveValue【図書館】&#10;有形固定資産減価償却率">
          <a:extLst>
            <a:ext uri="{FF2B5EF4-FFF2-40B4-BE49-F238E27FC236}">
              <a16:creationId xmlns:a16="http://schemas.microsoft.com/office/drawing/2014/main" id="{0416A8C9-F33D-4037-AD14-C52D66BA107A}"/>
            </a:ext>
          </a:extLst>
        </xdr:cNvPr>
        <xdr:cNvSpPr txBox="1"/>
      </xdr:nvSpPr>
      <xdr:spPr>
        <a:xfrm>
          <a:off x="2705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91440</xdr:rowOff>
    </xdr:from>
    <xdr:ext cx="404495" cy="259080"/>
    <xdr:sp macro="" textlink="">
      <xdr:nvSpPr>
        <xdr:cNvPr id="86" name="n_3aveValue【図書館】&#10;有形固定資産減価償却率">
          <a:extLst>
            <a:ext uri="{FF2B5EF4-FFF2-40B4-BE49-F238E27FC236}">
              <a16:creationId xmlns:a16="http://schemas.microsoft.com/office/drawing/2014/main" id="{89C59423-2623-4D9B-A896-2D122C61DF09}"/>
            </a:ext>
          </a:extLst>
        </xdr:cNvPr>
        <xdr:cNvSpPr txBox="1"/>
      </xdr:nvSpPr>
      <xdr:spPr>
        <a:xfrm>
          <a:off x="1816735" y="609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69850</xdr:rowOff>
    </xdr:from>
    <xdr:ext cx="404495" cy="259080"/>
    <xdr:sp macro="" textlink="">
      <xdr:nvSpPr>
        <xdr:cNvPr id="87" name="n_4aveValue【図書館】&#10;有形固定資産減価償却率">
          <a:extLst>
            <a:ext uri="{FF2B5EF4-FFF2-40B4-BE49-F238E27FC236}">
              <a16:creationId xmlns:a16="http://schemas.microsoft.com/office/drawing/2014/main" id="{50B679C2-3A79-4730-B548-A07E325319A5}"/>
            </a:ext>
          </a:extLst>
        </xdr:cNvPr>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36195</xdr:rowOff>
    </xdr:from>
    <xdr:ext cx="405130" cy="259080"/>
    <xdr:sp macro="" textlink="">
      <xdr:nvSpPr>
        <xdr:cNvPr id="88" name="n_1mainValue【図書館】&#10;有形固定資産減価償却率">
          <a:extLst>
            <a:ext uri="{FF2B5EF4-FFF2-40B4-BE49-F238E27FC236}">
              <a16:creationId xmlns:a16="http://schemas.microsoft.com/office/drawing/2014/main" id="{6F0581C6-79CE-43E1-A51D-9B22E4C0640B}"/>
            </a:ext>
          </a:extLst>
        </xdr:cNvPr>
        <xdr:cNvSpPr txBox="1"/>
      </xdr:nvSpPr>
      <xdr:spPr>
        <a:xfrm>
          <a:off x="3582035"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3810</xdr:rowOff>
    </xdr:from>
    <xdr:ext cx="404495" cy="259080"/>
    <xdr:sp macro="" textlink="">
      <xdr:nvSpPr>
        <xdr:cNvPr id="89" name="n_2mainValue【図書館】&#10;有形固定資産減価償却率">
          <a:extLst>
            <a:ext uri="{FF2B5EF4-FFF2-40B4-BE49-F238E27FC236}">
              <a16:creationId xmlns:a16="http://schemas.microsoft.com/office/drawing/2014/main" id="{15924813-1D5D-492E-89C8-2140EC5B8789}"/>
            </a:ext>
          </a:extLst>
        </xdr:cNvPr>
        <xdr:cNvSpPr txBox="1"/>
      </xdr:nvSpPr>
      <xdr:spPr>
        <a:xfrm>
          <a:off x="2705735" y="6518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143510</xdr:rowOff>
    </xdr:from>
    <xdr:ext cx="404495" cy="258445"/>
    <xdr:sp macro="" textlink="">
      <xdr:nvSpPr>
        <xdr:cNvPr id="90" name="n_3mainValue【図書館】&#10;有形固定資産減価償却率">
          <a:extLst>
            <a:ext uri="{FF2B5EF4-FFF2-40B4-BE49-F238E27FC236}">
              <a16:creationId xmlns:a16="http://schemas.microsoft.com/office/drawing/2014/main" id="{67D9C1B1-22B6-46ED-9B71-9431FDE883BC}"/>
            </a:ext>
          </a:extLst>
        </xdr:cNvPr>
        <xdr:cNvSpPr txBox="1"/>
      </xdr:nvSpPr>
      <xdr:spPr>
        <a:xfrm>
          <a:off x="1816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109855</xdr:rowOff>
    </xdr:from>
    <xdr:ext cx="404495" cy="258445"/>
    <xdr:sp macro="" textlink="">
      <xdr:nvSpPr>
        <xdr:cNvPr id="91" name="n_4mainValue【図書館】&#10;有形固定資産減価償却率">
          <a:extLst>
            <a:ext uri="{FF2B5EF4-FFF2-40B4-BE49-F238E27FC236}">
              <a16:creationId xmlns:a16="http://schemas.microsoft.com/office/drawing/2014/main" id="{790C2989-E4E4-482A-9C60-9E41FD363DE6}"/>
            </a:ext>
          </a:extLst>
        </xdr:cNvPr>
        <xdr:cNvSpPr txBox="1"/>
      </xdr:nvSpPr>
      <xdr:spPr>
        <a:xfrm>
          <a:off x="927735" y="6453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C56F23-0FFE-4F31-93FA-07FA777100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F6F65F8-BD15-478B-9291-76F69348937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4A8CD4-641B-4DA8-81B0-C8FA76F5B19D}"/>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9759EE6-E3DF-4D75-9C61-6D82D29B9E38}"/>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4643D9-6A55-441E-BCD5-6F8DAB127B82}"/>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EDFA918-D231-4C6B-939C-8EBC1259C4FD}"/>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0063D6-DFC0-477D-9138-85916AFFE4FA}"/>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21AA21-7874-4409-A4C3-416AB400AE59}"/>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a:extLst>
            <a:ext uri="{FF2B5EF4-FFF2-40B4-BE49-F238E27FC236}">
              <a16:creationId xmlns:a16="http://schemas.microsoft.com/office/drawing/2014/main" id="{548895EB-26CD-43A2-AC7E-C9BE29640095}"/>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A491819-D78D-495A-9361-15684D83A903}"/>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9CF4BCC-6F87-492A-84CC-BC1919DB11BB}"/>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58AC5E0E-50D3-42EC-82DF-E67D888103FD}"/>
            </a:ext>
          </a:extLst>
        </xdr:cNvPr>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9EC7AE3-7A31-4B76-9926-B80EFDF1DBCC}"/>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F796A997-85AB-40E7-BFBE-3623AD89514A}"/>
            </a:ext>
          </a:extLst>
        </xdr:cNvPr>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D9DA833-A39D-4371-89CE-14535C5CDFE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8C92C38E-28D5-4B74-B0A5-A8A5740EDE96}"/>
            </a:ext>
          </a:extLst>
        </xdr:cNvPr>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5EA0FD1-579C-459B-9AFC-9650C582957B}"/>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D8A87600-5ABF-4849-85F9-A488B60FDBA8}"/>
            </a:ext>
          </a:extLst>
        </xdr:cNvPr>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88C6914-E317-473E-AC10-BE00862CE7EB}"/>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0A4E78E4-4842-451B-9444-FF168B47A823}"/>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E111BB8-9E38-41ED-BD4C-73A785DA20B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xdr:rowOff>
    </xdr:from>
    <xdr:to>
      <xdr:col>54</xdr:col>
      <xdr:colOff>189865</xdr:colOff>
      <xdr:row>41</xdr:row>
      <xdr:rowOff>92075</xdr:rowOff>
    </xdr:to>
    <xdr:cxnSp macro="">
      <xdr:nvCxnSpPr>
        <xdr:cNvPr id="113" name="直線コネクタ 112">
          <a:extLst>
            <a:ext uri="{FF2B5EF4-FFF2-40B4-BE49-F238E27FC236}">
              <a16:creationId xmlns:a16="http://schemas.microsoft.com/office/drawing/2014/main" id="{53115688-3636-4C41-9DA6-B9B3BBD4F633}"/>
            </a:ext>
          </a:extLst>
        </xdr:cNvPr>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95885</xdr:rowOff>
    </xdr:from>
    <xdr:ext cx="469900" cy="259080"/>
    <xdr:sp macro="" textlink="">
      <xdr:nvSpPr>
        <xdr:cNvPr id="114" name="【図書館】&#10;一人当たり面積最小値テキスト">
          <a:extLst>
            <a:ext uri="{FF2B5EF4-FFF2-40B4-BE49-F238E27FC236}">
              <a16:creationId xmlns:a16="http://schemas.microsoft.com/office/drawing/2014/main" id="{4A7E53E7-79A4-4AA3-A90E-118369C6E5A3}"/>
            </a:ext>
          </a:extLst>
        </xdr:cNvPr>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92075</xdr:rowOff>
    </xdr:from>
    <xdr:to>
      <xdr:col>55</xdr:col>
      <xdr:colOff>88900</xdr:colOff>
      <xdr:row>41</xdr:row>
      <xdr:rowOff>92075</xdr:rowOff>
    </xdr:to>
    <xdr:cxnSp macro="">
      <xdr:nvCxnSpPr>
        <xdr:cNvPr id="115" name="直線コネクタ 114">
          <a:extLst>
            <a:ext uri="{FF2B5EF4-FFF2-40B4-BE49-F238E27FC236}">
              <a16:creationId xmlns:a16="http://schemas.microsoft.com/office/drawing/2014/main" id="{112ECF65-39F0-4F91-B0E7-D1A8BBF915C2}"/>
            </a:ext>
          </a:extLst>
        </xdr:cNvPr>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118745</xdr:rowOff>
    </xdr:from>
    <xdr:ext cx="469900" cy="259080"/>
    <xdr:sp macro="" textlink="">
      <xdr:nvSpPr>
        <xdr:cNvPr id="116" name="【図書館】&#10;一人当たり面積最大値テキスト">
          <a:extLst>
            <a:ext uri="{FF2B5EF4-FFF2-40B4-BE49-F238E27FC236}">
              <a16:creationId xmlns:a16="http://schemas.microsoft.com/office/drawing/2014/main" id="{7615A4E3-DAC2-4596-9021-41097CD054D4}"/>
            </a:ext>
          </a:extLst>
        </xdr:cNvPr>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635</xdr:rowOff>
    </xdr:from>
    <xdr:to>
      <xdr:col>55</xdr:col>
      <xdr:colOff>88900</xdr:colOff>
      <xdr:row>33</xdr:row>
      <xdr:rowOff>635</xdr:rowOff>
    </xdr:to>
    <xdr:cxnSp macro="">
      <xdr:nvCxnSpPr>
        <xdr:cNvPr id="117" name="直線コネクタ 116">
          <a:extLst>
            <a:ext uri="{FF2B5EF4-FFF2-40B4-BE49-F238E27FC236}">
              <a16:creationId xmlns:a16="http://schemas.microsoft.com/office/drawing/2014/main" id="{BE2BF126-308D-40C6-BA79-E84BBAD4D092}"/>
            </a:ext>
          </a:extLst>
        </xdr:cNvPr>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128270</xdr:rowOff>
    </xdr:from>
    <xdr:ext cx="469900" cy="259080"/>
    <xdr:sp macro="" textlink="">
      <xdr:nvSpPr>
        <xdr:cNvPr id="118" name="【図書館】&#10;一人当たり面積平均値テキスト">
          <a:extLst>
            <a:ext uri="{FF2B5EF4-FFF2-40B4-BE49-F238E27FC236}">
              <a16:creationId xmlns:a16="http://schemas.microsoft.com/office/drawing/2014/main" id="{447D4944-8A24-48CD-B44A-18824093F6DB}"/>
            </a:ext>
          </a:extLst>
        </xdr:cNvPr>
        <xdr:cNvSpPr txBox="1"/>
      </xdr:nvSpPr>
      <xdr:spPr>
        <a:xfrm>
          <a:off x="10515600" y="664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B5BA2F7-1ED2-4B45-9875-4A9101A6774A}"/>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109855</xdr:rowOff>
    </xdr:from>
    <xdr:to>
      <xdr:col>50</xdr:col>
      <xdr:colOff>165100</xdr:colOff>
      <xdr:row>40</xdr:row>
      <xdr:rowOff>40640</xdr:rowOff>
    </xdr:to>
    <xdr:sp macro="" textlink="">
      <xdr:nvSpPr>
        <xdr:cNvPr id="120" name="フローチャート: 判断 119">
          <a:extLst>
            <a:ext uri="{FF2B5EF4-FFF2-40B4-BE49-F238E27FC236}">
              <a16:creationId xmlns:a16="http://schemas.microsoft.com/office/drawing/2014/main" id="{E65D5C50-9CEB-4057-8D93-A9FF153E7A97}"/>
            </a:ext>
          </a:extLst>
        </xdr:cNvPr>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114300</xdr:rowOff>
    </xdr:from>
    <xdr:to>
      <xdr:col>46</xdr:col>
      <xdr:colOff>38100</xdr:colOff>
      <xdr:row>40</xdr:row>
      <xdr:rowOff>44450</xdr:rowOff>
    </xdr:to>
    <xdr:sp macro="" textlink="">
      <xdr:nvSpPr>
        <xdr:cNvPr id="121" name="フローチャート: 判断 120">
          <a:extLst>
            <a:ext uri="{FF2B5EF4-FFF2-40B4-BE49-F238E27FC236}">
              <a16:creationId xmlns:a16="http://schemas.microsoft.com/office/drawing/2014/main" id="{8BD7CECC-63BD-49B8-98E9-2ACB94C8D81C}"/>
            </a:ext>
          </a:extLst>
        </xdr:cNvPr>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119380</xdr:rowOff>
    </xdr:from>
    <xdr:to>
      <xdr:col>41</xdr:col>
      <xdr:colOff>101600</xdr:colOff>
      <xdr:row>40</xdr:row>
      <xdr:rowOff>49530</xdr:rowOff>
    </xdr:to>
    <xdr:sp macro="" textlink="">
      <xdr:nvSpPr>
        <xdr:cNvPr id="122" name="フローチャート: 判断 121">
          <a:extLst>
            <a:ext uri="{FF2B5EF4-FFF2-40B4-BE49-F238E27FC236}">
              <a16:creationId xmlns:a16="http://schemas.microsoft.com/office/drawing/2014/main" id="{DBFE8BAA-1140-404D-8A63-CC4CD94FF7B6}"/>
            </a:ext>
          </a:extLst>
        </xdr:cNvPr>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123825</xdr:rowOff>
    </xdr:from>
    <xdr:to>
      <xdr:col>36</xdr:col>
      <xdr:colOff>165100</xdr:colOff>
      <xdr:row>40</xdr:row>
      <xdr:rowOff>53975</xdr:rowOff>
    </xdr:to>
    <xdr:sp macro="" textlink="">
      <xdr:nvSpPr>
        <xdr:cNvPr id="123" name="フローチャート: 判断 122">
          <a:extLst>
            <a:ext uri="{FF2B5EF4-FFF2-40B4-BE49-F238E27FC236}">
              <a16:creationId xmlns:a16="http://schemas.microsoft.com/office/drawing/2014/main" id="{D35EB57C-1700-4604-82B6-CA167D27D50A}"/>
            </a:ext>
          </a:extLst>
        </xdr:cNvPr>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17AF4564-1D00-4046-8FAB-E48441BAB0A9}"/>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1DF4A15C-C723-4F2A-A583-AB25731F604B}"/>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E053E936-43D1-499A-A989-0901E570829D}"/>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902C749-B861-4BF5-BFA5-8FE64676073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8BB509BE-5AFF-46CA-B0FC-CF81025F07C2}"/>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E5630176-897C-4661-9469-E087A1B6E6CC}"/>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54610</xdr:rowOff>
    </xdr:from>
    <xdr:ext cx="469900" cy="258445"/>
    <xdr:sp macro="" textlink="">
      <xdr:nvSpPr>
        <xdr:cNvPr id="130" name="【図書館】&#10;一人当たり面積該当値テキスト">
          <a:extLst>
            <a:ext uri="{FF2B5EF4-FFF2-40B4-BE49-F238E27FC236}">
              <a16:creationId xmlns:a16="http://schemas.microsoft.com/office/drawing/2014/main" id="{6259B267-266C-42C4-9D80-EB4CB754C8D6}"/>
            </a:ext>
          </a:extLst>
        </xdr:cNvPr>
        <xdr:cNvSpPr txBox="1"/>
      </xdr:nvSpPr>
      <xdr:spPr>
        <a:xfrm>
          <a:off x="10515600" y="6912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F7FACDEB-0CB1-4BE3-A08E-0E0B29C41173}"/>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0DD08FCF-16DF-4EC7-A8B5-38ADF7848B17}"/>
            </a:ext>
          </a:extLst>
        </xdr:cNvPr>
        <xdr:cNvCxnSpPr/>
      </xdr:nvCxnSpPr>
      <xdr:spPr>
        <a:xfrm>
          <a:off x="9639300" y="704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9BA4F237-A9F0-4E1C-9E60-91457C793005}"/>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D2858799-7C72-48ED-97FF-2E4128B1F3E7}"/>
            </a:ext>
          </a:extLst>
        </xdr:cNvPr>
        <xdr:cNvCxnSpPr/>
      </xdr:nvCxnSpPr>
      <xdr:spPr>
        <a:xfrm>
          <a:off x="8750300" y="704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144145</xdr:rowOff>
    </xdr:from>
    <xdr:to>
      <xdr:col>41</xdr:col>
      <xdr:colOff>101600</xdr:colOff>
      <xdr:row>41</xdr:row>
      <xdr:rowOff>74930</xdr:rowOff>
    </xdr:to>
    <xdr:sp macro="" textlink="">
      <xdr:nvSpPr>
        <xdr:cNvPr id="135" name="楕円 134">
          <a:extLst>
            <a:ext uri="{FF2B5EF4-FFF2-40B4-BE49-F238E27FC236}">
              <a16:creationId xmlns:a16="http://schemas.microsoft.com/office/drawing/2014/main" id="{7F1CE483-FC01-4F25-8D98-21A3144BEC42}"/>
            </a:ext>
          </a:extLst>
        </xdr:cNvPr>
        <xdr:cNvSpPr/>
      </xdr:nvSpPr>
      <xdr:spPr>
        <a:xfrm>
          <a:off x="7810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23495</xdr:rowOff>
    </xdr:to>
    <xdr:cxnSp macro="">
      <xdr:nvCxnSpPr>
        <xdr:cNvPr id="136" name="直線コネクタ 135">
          <a:extLst>
            <a:ext uri="{FF2B5EF4-FFF2-40B4-BE49-F238E27FC236}">
              <a16:creationId xmlns:a16="http://schemas.microsoft.com/office/drawing/2014/main" id="{D3B114B8-54A2-4463-84B3-AAEB5A925C8A}"/>
            </a:ext>
          </a:extLst>
        </xdr:cNvPr>
        <xdr:cNvCxnSpPr/>
      </xdr:nvCxnSpPr>
      <xdr:spPr>
        <a:xfrm flipV="1">
          <a:off x="7861300" y="7048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144145</xdr:rowOff>
    </xdr:from>
    <xdr:to>
      <xdr:col>36</xdr:col>
      <xdr:colOff>165100</xdr:colOff>
      <xdr:row>41</xdr:row>
      <xdr:rowOff>74930</xdr:rowOff>
    </xdr:to>
    <xdr:sp macro="" textlink="">
      <xdr:nvSpPr>
        <xdr:cNvPr id="137" name="楕円 136">
          <a:extLst>
            <a:ext uri="{FF2B5EF4-FFF2-40B4-BE49-F238E27FC236}">
              <a16:creationId xmlns:a16="http://schemas.microsoft.com/office/drawing/2014/main" id="{6299445F-D048-4123-B44C-776F269B9633}"/>
            </a:ext>
          </a:extLst>
        </xdr:cNvPr>
        <xdr:cNvSpPr/>
      </xdr:nvSpPr>
      <xdr:spPr>
        <a:xfrm>
          <a:off x="6921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23495</xdr:rowOff>
    </xdr:from>
    <xdr:to>
      <xdr:col>41</xdr:col>
      <xdr:colOff>50800</xdr:colOff>
      <xdr:row>41</xdr:row>
      <xdr:rowOff>23495</xdr:rowOff>
    </xdr:to>
    <xdr:cxnSp macro="">
      <xdr:nvCxnSpPr>
        <xdr:cNvPr id="138" name="直線コネクタ 137">
          <a:extLst>
            <a:ext uri="{FF2B5EF4-FFF2-40B4-BE49-F238E27FC236}">
              <a16:creationId xmlns:a16="http://schemas.microsoft.com/office/drawing/2014/main" id="{A0099011-668B-4AD4-B457-6F0EC59C1848}"/>
            </a:ext>
          </a:extLst>
        </xdr:cNvPr>
        <xdr:cNvCxnSpPr/>
      </xdr:nvCxnSpPr>
      <xdr:spPr>
        <a:xfrm>
          <a:off x="6972300" y="705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56515</xdr:rowOff>
    </xdr:from>
    <xdr:ext cx="469900" cy="258445"/>
    <xdr:sp macro="" textlink="">
      <xdr:nvSpPr>
        <xdr:cNvPr id="139" name="n_1aveValue【図書館】&#10;一人当たり面積">
          <a:extLst>
            <a:ext uri="{FF2B5EF4-FFF2-40B4-BE49-F238E27FC236}">
              <a16:creationId xmlns:a16="http://schemas.microsoft.com/office/drawing/2014/main" id="{FA05A7F6-D297-4D73-98AF-F34A7E65509F}"/>
            </a:ext>
          </a:extLst>
        </xdr:cNvPr>
        <xdr:cNvSpPr txBox="1"/>
      </xdr:nvSpPr>
      <xdr:spPr>
        <a:xfrm>
          <a:off x="9391650" y="657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60960</xdr:rowOff>
    </xdr:from>
    <xdr:ext cx="469265" cy="259080"/>
    <xdr:sp macro="" textlink="">
      <xdr:nvSpPr>
        <xdr:cNvPr id="140" name="n_2aveValue【図書館】&#10;一人当たり面積">
          <a:extLst>
            <a:ext uri="{FF2B5EF4-FFF2-40B4-BE49-F238E27FC236}">
              <a16:creationId xmlns:a16="http://schemas.microsoft.com/office/drawing/2014/main" id="{75D71662-485D-414C-AEA6-A816D1A2B66C}"/>
            </a:ext>
          </a:extLst>
        </xdr:cNvPr>
        <xdr:cNvSpPr txBox="1"/>
      </xdr:nvSpPr>
      <xdr:spPr>
        <a:xfrm>
          <a:off x="8515350" y="657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66040</xdr:rowOff>
    </xdr:from>
    <xdr:ext cx="469265" cy="258445"/>
    <xdr:sp macro="" textlink="">
      <xdr:nvSpPr>
        <xdr:cNvPr id="141" name="n_3aveValue【図書館】&#10;一人当たり面積">
          <a:extLst>
            <a:ext uri="{FF2B5EF4-FFF2-40B4-BE49-F238E27FC236}">
              <a16:creationId xmlns:a16="http://schemas.microsoft.com/office/drawing/2014/main" id="{999D1EFC-E8A3-4FE6-AA0A-0C1F5E4D76D8}"/>
            </a:ext>
          </a:extLst>
        </xdr:cNvPr>
        <xdr:cNvSpPr txBox="1"/>
      </xdr:nvSpPr>
      <xdr:spPr>
        <a:xfrm>
          <a:off x="7626350" y="6581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70485</xdr:rowOff>
    </xdr:from>
    <xdr:ext cx="469265" cy="259080"/>
    <xdr:sp macro="" textlink="">
      <xdr:nvSpPr>
        <xdr:cNvPr id="142" name="n_4aveValue【図書館】&#10;一人当たり面積">
          <a:extLst>
            <a:ext uri="{FF2B5EF4-FFF2-40B4-BE49-F238E27FC236}">
              <a16:creationId xmlns:a16="http://schemas.microsoft.com/office/drawing/2014/main" id="{4161E0EE-18A4-4207-BAA2-20941F40101B}"/>
            </a:ext>
          </a:extLst>
        </xdr:cNvPr>
        <xdr:cNvSpPr txBox="1"/>
      </xdr:nvSpPr>
      <xdr:spPr>
        <a:xfrm>
          <a:off x="6737350" y="6585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60960</xdr:rowOff>
    </xdr:from>
    <xdr:ext cx="469900" cy="259080"/>
    <xdr:sp macro="" textlink="">
      <xdr:nvSpPr>
        <xdr:cNvPr id="143" name="n_1mainValue【図書館】&#10;一人当たり面積">
          <a:extLst>
            <a:ext uri="{FF2B5EF4-FFF2-40B4-BE49-F238E27FC236}">
              <a16:creationId xmlns:a16="http://schemas.microsoft.com/office/drawing/2014/main" id="{96F6C361-F4B4-4ED7-A399-AD6806C6F517}"/>
            </a:ext>
          </a:extLst>
        </xdr:cNvPr>
        <xdr:cNvSpPr txBox="1"/>
      </xdr:nvSpPr>
      <xdr:spPr>
        <a:xfrm>
          <a:off x="9391650" y="709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60960</xdr:rowOff>
    </xdr:from>
    <xdr:ext cx="469265" cy="259080"/>
    <xdr:sp macro="" textlink="">
      <xdr:nvSpPr>
        <xdr:cNvPr id="144" name="n_2mainValue【図書館】&#10;一人当たり面積">
          <a:extLst>
            <a:ext uri="{FF2B5EF4-FFF2-40B4-BE49-F238E27FC236}">
              <a16:creationId xmlns:a16="http://schemas.microsoft.com/office/drawing/2014/main" id="{9057C6DC-07C9-47BD-AD64-D0FC64C369BF}"/>
            </a:ext>
          </a:extLst>
        </xdr:cNvPr>
        <xdr:cNvSpPr txBox="1"/>
      </xdr:nvSpPr>
      <xdr:spPr>
        <a:xfrm>
          <a:off x="8515350" y="709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65405</xdr:rowOff>
    </xdr:from>
    <xdr:ext cx="469265" cy="258445"/>
    <xdr:sp macro="" textlink="">
      <xdr:nvSpPr>
        <xdr:cNvPr id="145" name="n_3mainValue【図書館】&#10;一人当たり面積">
          <a:extLst>
            <a:ext uri="{FF2B5EF4-FFF2-40B4-BE49-F238E27FC236}">
              <a16:creationId xmlns:a16="http://schemas.microsoft.com/office/drawing/2014/main" id="{494ABF6C-4F39-4D63-BABA-B95319876BEB}"/>
            </a:ext>
          </a:extLst>
        </xdr:cNvPr>
        <xdr:cNvSpPr txBox="1"/>
      </xdr:nvSpPr>
      <xdr:spPr>
        <a:xfrm>
          <a:off x="7626350" y="709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65405</xdr:rowOff>
    </xdr:from>
    <xdr:ext cx="469265" cy="258445"/>
    <xdr:sp macro="" textlink="">
      <xdr:nvSpPr>
        <xdr:cNvPr id="146" name="n_4mainValue【図書館】&#10;一人当たり面積">
          <a:extLst>
            <a:ext uri="{FF2B5EF4-FFF2-40B4-BE49-F238E27FC236}">
              <a16:creationId xmlns:a16="http://schemas.microsoft.com/office/drawing/2014/main" id="{A4501654-DE9B-4B09-8142-F4EE123DC719}"/>
            </a:ext>
          </a:extLst>
        </xdr:cNvPr>
        <xdr:cNvSpPr txBox="1"/>
      </xdr:nvSpPr>
      <xdr:spPr>
        <a:xfrm>
          <a:off x="6737350" y="709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8D9384-326F-4128-B731-68E01CF0FA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1028CA9-4E45-4F27-A700-0A7466AF3DE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986D0ED-1FED-40B7-8368-4430C48F0B3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B1E2B83-7C13-487E-873C-7CE2D8D1F18E}"/>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72CE1A-F843-4E42-8A96-8CD90CB387BD}"/>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D37C686-FF74-4A24-A1A1-E7C27B6CCB6D}"/>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88FC36C-ECD7-42E6-8610-4B423A21148B}"/>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CA2C8E3-1BD7-4BCA-9CD2-6490CE8E2537}"/>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a:extLst>
            <a:ext uri="{FF2B5EF4-FFF2-40B4-BE49-F238E27FC236}">
              <a16:creationId xmlns:a16="http://schemas.microsoft.com/office/drawing/2014/main" id="{965B989C-710D-405C-9B00-D7C490352DE1}"/>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632476-F28B-4D03-96EC-84A928AC91CD}"/>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A87DE3C8-9BC7-4FE2-B412-B7957871B7F8}"/>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111B398-03CA-4343-BA2A-A2A1118130A4}"/>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BA0F1D43-563F-4727-9DD2-460181F4C879}"/>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DD09D30-5C9D-4599-9418-BCFB207F37FD}"/>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166885C2-8A68-4B8A-8537-0176761B905F}"/>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767099A-88AD-44CA-B999-CAD3CCF5E42B}"/>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2F08A073-FF27-48DE-BD0E-8E7791E3B6C0}"/>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0B3E7D8-A4AD-44C9-9447-95DC7CEB25B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7A81F642-2CA6-476E-99D1-9DA1F6F86671}"/>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9C884EA-8465-4706-9F66-BB8CCB84DE03}"/>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F91B4A89-FC72-4F91-82F3-886B6E7FF1E5}"/>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E4DE79-A872-44E6-BD12-63CD4C64EB3D}"/>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69" name="テキスト ボックス 168">
          <a:extLst>
            <a:ext uri="{FF2B5EF4-FFF2-40B4-BE49-F238E27FC236}">
              <a16:creationId xmlns:a16="http://schemas.microsoft.com/office/drawing/2014/main" id="{62BE84B2-611D-4B1C-8BB7-F1F628CDFD76}"/>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3C25C21-E2B3-4190-89C9-5B826D228B7D}"/>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490F628-D79B-4466-8F96-FC1CD931B5AF}"/>
            </a:ext>
          </a:extLst>
        </xdr:cNvPr>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B2C11F7D-6DCD-459C-9E84-4795ADC59273}"/>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EDB5A66-1693-46BD-A81B-886A89BAC992}"/>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DACBF006-8C8A-4C6E-A6A4-E11246A8759C}"/>
            </a:ext>
          </a:extLst>
        </xdr:cNvPr>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26AE633-C244-4F86-A2FE-A45919F5F45E}"/>
            </a:ext>
          </a:extLst>
        </xdr:cNvPr>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59055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C814F516-2FB8-4FF3-9EB9-5A154FF6BDA7}"/>
            </a:ext>
          </a:extLst>
        </xdr:cNvPr>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B0B67AE6-DC50-480E-9761-51902CBB443D}"/>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99FA7CE-A6F5-47BD-9537-C7CD9A8D535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C16B8F5-D5CC-4B76-A9F1-170B7915A183}"/>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8B6A8C0D-7EE4-4CE4-95F5-033E2F0AFED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E18116F1-681F-4B62-97E1-09847DE928E9}"/>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249879A6-7A0C-438C-A4D0-B910B87DA1AC}"/>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6FC54016-7006-43CF-BFB9-34BD0E3BBE9B}"/>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7CC248E0-7635-473A-ABF8-599B5B253C18}"/>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9431CDB8-298C-4BDA-A250-8A8D71F4F2A7}"/>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8DB25B1B-7E57-46FE-B829-E88B1996155E}"/>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BB89A2DB-23C2-4C5E-ABC1-9B9437F64C4C}"/>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17780</xdr:rowOff>
    </xdr:from>
    <xdr:ext cx="405130" cy="258445"/>
    <xdr:sp macro="" textlink="">
      <xdr:nvSpPr>
        <xdr:cNvPr id="188" name="【体育館・プール】&#10;有形固定資産減価償却率該当値テキスト">
          <a:extLst>
            <a:ext uri="{FF2B5EF4-FFF2-40B4-BE49-F238E27FC236}">
              <a16:creationId xmlns:a16="http://schemas.microsoft.com/office/drawing/2014/main" id="{A2D093DC-910D-485C-85C8-9C3803922907}"/>
            </a:ext>
          </a:extLst>
        </xdr:cNvPr>
        <xdr:cNvSpPr txBox="1"/>
      </xdr:nvSpPr>
      <xdr:spPr>
        <a:xfrm>
          <a:off x="4673600"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9" name="楕円 188">
          <a:extLst>
            <a:ext uri="{FF2B5EF4-FFF2-40B4-BE49-F238E27FC236}">
              <a16:creationId xmlns:a16="http://schemas.microsoft.com/office/drawing/2014/main" id="{E3CAE4FB-BF96-4040-9B01-D613F03ACE30}"/>
            </a:ext>
          </a:extLst>
        </xdr:cNvPr>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6350</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1163E850-ACC1-4F1A-95F7-FD4942C799B7}"/>
            </a:ext>
          </a:extLst>
        </xdr:cNvPr>
        <xdr:cNvCxnSpPr/>
      </xdr:nvCxnSpPr>
      <xdr:spPr>
        <a:xfrm>
          <a:off x="3797300" y="102933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1" name="楕円 190">
          <a:extLst>
            <a:ext uri="{FF2B5EF4-FFF2-40B4-BE49-F238E27FC236}">
              <a16:creationId xmlns:a16="http://schemas.microsoft.com/office/drawing/2014/main" id="{123620B1-2B80-44F0-852A-35B0850E416C}"/>
            </a:ext>
          </a:extLst>
        </xdr:cNvPr>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6350</xdr:rowOff>
    </xdr:to>
    <xdr:cxnSp macro="">
      <xdr:nvCxnSpPr>
        <xdr:cNvPr id="192" name="直線コネクタ 191">
          <a:extLst>
            <a:ext uri="{FF2B5EF4-FFF2-40B4-BE49-F238E27FC236}">
              <a16:creationId xmlns:a16="http://schemas.microsoft.com/office/drawing/2014/main" id="{515F3360-E641-4205-8F41-86558E42C216}"/>
            </a:ext>
          </a:extLst>
        </xdr:cNvPr>
        <xdr:cNvCxnSpPr/>
      </xdr:nvCxnSpPr>
      <xdr:spPr>
        <a:xfrm>
          <a:off x="2908300" y="102527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44450</xdr:rowOff>
    </xdr:from>
    <xdr:to>
      <xdr:col>10</xdr:col>
      <xdr:colOff>165100</xdr:colOff>
      <xdr:row>59</xdr:row>
      <xdr:rowOff>146050</xdr:rowOff>
    </xdr:to>
    <xdr:sp macro="" textlink="">
      <xdr:nvSpPr>
        <xdr:cNvPr id="193" name="楕円 192">
          <a:extLst>
            <a:ext uri="{FF2B5EF4-FFF2-40B4-BE49-F238E27FC236}">
              <a16:creationId xmlns:a16="http://schemas.microsoft.com/office/drawing/2014/main" id="{C946EDE2-492C-4629-BAD3-A5AB3CE5C912}"/>
            </a:ext>
          </a:extLst>
        </xdr:cNvPr>
        <xdr:cNvSpPr/>
      </xdr:nvSpPr>
      <xdr:spPr>
        <a:xfrm>
          <a:off x="196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95250</xdr:rowOff>
    </xdr:from>
    <xdr:to>
      <xdr:col>15</xdr:col>
      <xdr:colOff>50800</xdr:colOff>
      <xdr:row>59</xdr:row>
      <xdr:rowOff>137160</xdr:rowOff>
    </xdr:to>
    <xdr:cxnSp macro="">
      <xdr:nvCxnSpPr>
        <xdr:cNvPr id="194" name="直線コネクタ 193">
          <a:extLst>
            <a:ext uri="{FF2B5EF4-FFF2-40B4-BE49-F238E27FC236}">
              <a16:creationId xmlns:a16="http://schemas.microsoft.com/office/drawing/2014/main" id="{D3EFC410-D74D-4577-82FD-E97CBDA12C12}"/>
            </a:ext>
          </a:extLst>
        </xdr:cNvPr>
        <xdr:cNvCxnSpPr/>
      </xdr:nvCxnSpPr>
      <xdr:spPr>
        <a:xfrm>
          <a:off x="2019300" y="102108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5" name="楕円 194">
          <a:extLst>
            <a:ext uri="{FF2B5EF4-FFF2-40B4-BE49-F238E27FC236}">
              <a16:creationId xmlns:a16="http://schemas.microsoft.com/office/drawing/2014/main" id="{09F83549-25C9-45F9-AFE6-D99090041621}"/>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95250</xdr:rowOff>
    </xdr:to>
    <xdr:cxnSp macro="">
      <xdr:nvCxnSpPr>
        <xdr:cNvPr id="196" name="直線コネクタ 195">
          <a:extLst>
            <a:ext uri="{FF2B5EF4-FFF2-40B4-BE49-F238E27FC236}">
              <a16:creationId xmlns:a16="http://schemas.microsoft.com/office/drawing/2014/main" id="{B65F7C01-073D-42CB-B2C8-EF4FAAF5CA0F}"/>
            </a:ext>
          </a:extLst>
        </xdr:cNvPr>
        <xdr:cNvCxnSpPr/>
      </xdr:nvCxnSpPr>
      <xdr:spPr>
        <a:xfrm>
          <a:off x="1130300" y="10168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161925</xdr:rowOff>
    </xdr:from>
    <xdr:ext cx="405130" cy="259080"/>
    <xdr:sp macro="" textlink="">
      <xdr:nvSpPr>
        <xdr:cNvPr id="197" name="n_1aveValue【体育館・プール】&#10;有形固定資産減価償却率">
          <a:extLst>
            <a:ext uri="{FF2B5EF4-FFF2-40B4-BE49-F238E27FC236}">
              <a16:creationId xmlns:a16="http://schemas.microsoft.com/office/drawing/2014/main" id="{F9C3AACC-3270-4115-8F19-C3C8C760D9C2}"/>
            </a:ext>
          </a:extLst>
        </xdr:cNvPr>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112395</xdr:rowOff>
    </xdr:from>
    <xdr:ext cx="404495" cy="258445"/>
    <xdr:sp macro="" textlink="">
      <xdr:nvSpPr>
        <xdr:cNvPr id="198" name="n_2aveValue【体育館・プール】&#10;有形固定資産減価償却率">
          <a:extLst>
            <a:ext uri="{FF2B5EF4-FFF2-40B4-BE49-F238E27FC236}">
              <a16:creationId xmlns:a16="http://schemas.microsoft.com/office/drawing/2014/main" id="{B91CDA37-5BC1-409E-86AF-5544053C980C}"/>
            </a:ext>
          </a:extLst>
        </xdr:cNvPr>
        <xdr:cNvSpPr txBox="1"/>
      </xdr:nvSpPr>
      <xdr:spPr>
        <a:xfrm>
          <a:off x="2705735" y="10399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100965</xdr:rowOff>
    </xdr:from>
    <xdr:ext cx="404495" cy="258445"/>
    <xdr:sp macro="" textlink="">
      <xdr:nvSpPr>
        <xdr:cNvPr id="199" name="n_3aveValue【体育館・プール】&#10;有形固定資産減価償却率">
          <a:extLst>
            <a:ext uri="{FF2B5EF4-FFF2-40B4-BE49-F238E27FC236}">
              <a16:creationId xmlns:a16="http://schemas.microsoft.com/office/drawing/2014/main" id="{F5AF3F1A-F57F-4D39-A661-2553EAD078D2}"/>
            </a:ext>
          </a:extLst>
        </xdr:cNvPr>
        <xdr:cNvSpPr txBox="1"/>
      </xdr:nvSpPr>
      <xdr:spPr>
        <a:xfrm>
          <a:off x="1816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80010</xdr:rowOff>
    </xdr:from>
    <xdr:ext cx="404495" cy="259080"/>
    <xdr:sp macro="" textlink="">
      <xdr:nvSpPr>
        <xdr:cNvPr id="200" name="n_4aveValue【体育館・プール】&#10;有形固定資産減価償却率">
          <a:extLst>
            <a:ext uri="{FF2B5EF4-FFF2-40B4-BE49-F238E27FC236}">
              <a16:creationId xmlns:a16="http://schemas.microsoft.com/office/drawing/2014/main" id="{63DB87F5-1B83-4DE8-B78D-5746EDC1AA26}"/>
            </a:ext>
          </a:extLst>
        </xdr:cNvPr>
        <xdr:cNvSpPr txBox="1"/>
      </xdr:nvSpPr>
      <xdr:spPr>
        <a:xfrm>
          <a:off x="927735" y="10367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73025</xdr:rowOff>
    </xdr:from>
    <xdr:ext cx="405130" cy="259080"/>
    <xdr:sp macro="" textlink="">
      <xdr:nvSpPr>
        <xdr:cNvPr id="201" name="n_1mainValue【体育館・プール】&#10;有形固定資産減価償却率">
          <a:extLst>
            <a:ext uri="{FF2B5EF4-FFF2-40B4-BE49-F238E27FC236}">
              <a16:creationId xmlns:a16="http://schemas.microsoft.com/office/drawing/2014/main" id="{6DBE85C0-E17D-465F-9433-C3E89EA1CEFE}"/>
            </a:ext>
          </a:extLst>
        </xdr:cNvPr>
        <xdr:cNvSpPr txBox="1"/>
      </xdr:nvSpPr>
      <xdr:spPr>
        <a:xfrm>
          <a:off x="3582035"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33020</xdr:rowOff>
    </xdr:from>
    <xdr:ext cx="404495" cy="259080"/>
    <xdr:sp macro="" textlink="">
      <xdr:nvSpPr>
        <xdr:cNvPr id="202" name="n_2mainValue【体育館・プール】&#10;有形固定資産減価償却率">
          <a:extLst>
            <a:ext uri="{FF2B5EF4-FFF2-40B4-BE49-F238E27FC236}">
              <a16:creationId xmlns:a16="http://schemas.microsoft.com/office/drawing/2014/main" id="{C84AEB7F-F8E8-4269-AD80-ECCE84F7E525}"/>
            </a:ext>
          </a:extLst>
        </xdr:cNvPr>
        <xdr:cNvSpPr txBox="1"/>
      </xdr:nvSpPr>
      <xdr:spPr>
        <a:xfrm>
          <a:off x="2705735" y="997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162560</xdr:rowOff>
    </xdr:from>
    <xdr:ext cx="404495" cy="259080"/>
    <xdr:sp macro="" textlink="">
      <xdr:nvSpPr>
        <xdr:cNvPr id="203" name="n_3mainValue【体育館・プール】&#10;有形固定資産減価償却率">
          <a:extLst>
            <a:ext uri="{FF2B5EF4-FFF2-40B4-BE49-F238E27FC236}">
              <a16:creationId xmlns:a16="http://schemas.microsoft.com/office/drawing/2014/main" id="{A4FCAEB0-DA38-4F17-B48D-3DFF8CD05CE2}"/>
            </a:ext>
          </a:extLst>
        </xdr:cNvPr>
        <xdr:cNvSpPr txBox="1"/>
      </xdr:nvSpPr>
      <xdr:spPr>
        <a:xfrm>
          <a:off x="1816735" y="9935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120650</xdr:rowOff>
    </xdr:from>
    <xdr:ext cx="404495" cy="258445"/>
    <xdr:sp macro="" textlink="">
      <xdr:nvSpPr>
        <xdr:cNvPr id="204" name="n_4mainValue【体育館・プール】&#10;有形固定資産減価償却率">
          <a:extLst>
            <a:ext uri="{FF2B5EF4-FFF2-40B4-BE49-F238E27FC236}">
              <a16:creationId xmlns:a16="http://schemas.microsoft.com/office/drawing/2014/main" id="{4BD8D945-6B10-43DD-9F85-2870C1E6F1B6}"/>
            </a:ext>
          </a:extLst>
        </xdr:cNvPr>
        <xdr:cNvSpPr txBox="1"/>
      </xdr:nvSpPr>
      <xdr:spPr>
        <a:xfrm>
          <a:off x="927735" y="9893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2C53795-77D7-4F35-9F5F-75BDE4DF94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2933F1-FCDF-460A-B10D-D27933D4EA4D}"/>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8DCB7D3-7273-4F11-99FF-C813F781430D}"/>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20E8283-D6FD-49CF-A073-E032FB4BFDE4}"/>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584A224-5D5C-4BBD-B313-5EF3DC3FC67B}"/>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B8AEBB-7958-4875-B644-2FB1997229B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F38144-39C9-446E-9526-7886788AECD2}"/>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6D97447-0C65-45E1-900F-9B3F1BA4C2CC}"/>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a:extLst>
            <a:ext uri="{FF2B5EF4-FFF2-40B4-BE49-F238E27FC236}">
              <a16:creationId xmlns:a16="http://schemas.microsoft.com/office/drawing/2014/main" id="{8594DC76-B7A4-494C-A8BD-2C762B3F6CA5}"/>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A964785-E2A0-41A4-9382-BCCEB36A825D}"/>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21C07E-8B80-46F4-9699-2555DE219C18}"/>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33F34E43-7D52-4229-8CBD-E5F2019CAAEB}"/>
            </a:ext>
          </a:extLst>
        </xdr:cNvPr>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8298898-2395-45B0-9D79-3FA95473BB7F}"/>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DEFF0CC0-FEAB-4DED-AC74-CE19A2583D49}"/>
            </a:ext>
          </a:extLst>
        </xdr:cNvPr>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6B37949-84CD-4BD9-865D-76AEE7FEA85A}"/>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80FBD0AD-FB7D-47BF-A2D8-AB65901E5634}"/>
            </a:ext>
          </a:extLst>
        </xdr:cNvPr>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DD717F-3EB8-43AC-99FE-3448719BF37F}"/>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42B4B4BD-7EAA-4749-8F1C-0A6632EC181B}"/>
            </a:ext>
          </a:extLst>
        </xdr:cNvPr>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D44A76E-009B-4B3A-9B7B-692001603D38}"/>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8739EC03-7E7B-4EE5-9637-54658F273C52}"/>
            </a:ext>
          </a:extLst>
        </xdr:cNvPr>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6ABE98-322D-44B8-BCB3-66515DC9BFDA}"/>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FBEEC9B1-B22B-4250-B572-3CA614AA1BB5}"/>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9243D68-4C8F-484A-858E-3E13AC750956}"/>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75565</xdr:rowOff>
    </xdr:to>
    <xdr:cxnSp macro="">
      <xdr:nvCxnSpPr>
        <xdr:cNvPr id="228" name="直線コネクタ 227">
          <a:extLst>
            <a:ext uri="{FF2B5EF4-FFF2-40B4-BE49-F238E27FC236}">
              <a16:creationId xmlns:a16="http://schemas.microsoft.com/office/drawing/2014/main" id="{5D6BDBC8-FB86-459C-9218-294C546C4639}"/>
            </a:ext>
          </a:extLst>
        </xdr:cNvPr>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29" name="【体育館・プール】&#10;一人当たり面積最小値テキスト">
          <a:extLst>
            <a:ext uri="{FF2B5EF4-FFF2-40B4-BE49-F238E27FC236}">
              <a16:creationId xmlns:a16="http://schemas.microsoft.com/office/drawing/2014/main" id="{DC4A989E-3D30-4963-9E34-5C64EE9881AC}"/>
            </a:ext>
          </a:extLst>
        </xdr:cNvPr>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0" name="直線コネクタ 229">
          <a:extLst>
            <a:ext uri="{FF2B5EF4-FFF2-40B4-BE49-F238E27FC236}">
              <a16:creationId xmlns:a16="http://schemas.microsoft.com/office/drawing/2014/main" id="{18F73563-5D19-4CCC-8CF1-28E9F8F49CAD}"/>
            </a:ext>
          </a:extLst>
        </xdr:cNvPr>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81915</xdr:rowOff>
    </xdr:from>
    <xdr:ext cx="469900" cy="259080"/>
    <xdr:sp macro="" textlink="">
      <xdr:nvSpPr>
        <xdr:cNvPr id="231" name="【体育館・プール】&#10;一人当たり面積最大値テキスト">
          <a:extLst>
            <a:ext uri="{FF2B5EF4-FFF2-40B4-BE49-F238E27FC236}">
              <a16:creationId xmlns:a16="http://schemas.microsoft.com/office/drawing/2014/main" id="{F81DAA01-70F3-4904-B96B-03153439C695}"/>
            </a:ext>
          </a:extLst>
        </xdr:cNvPr>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549AE68-0BF5-4952-A2EF-5D33B93DB8D8}"/>
            </a:ext>
          </a:extLst>
        </xdr:cNvPr>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57150</xdr:rowOff>
    </xdr:from>
    <xdr:ext cx="469900" cy="259080"/>
    <xdr:sp macro="" textlink="">
      <xdr:nvSpPr>
        <xdr:cNvPr id="233" name="【体育館・プール】&#10;一人当たり面積平均値テキスト">
          <a:extLst>
            <a:ext uri="{FF2B5EF4-FFF2-40B4-BE49-F238E27FC236}">
              <a16:creationId xmlns:a16="http://schemas.microsoft.com/office/drawing/2014/main" id="{71F3798E-8925-44A5-95F0-FD1F27FF1779}"/>
            </a:ext>
          </a:extLst>
        </xdr:cNvPr>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34290</xdr:rowOff>
    </xdr:from>
    <xdr:to>
      <xdr:col>55</xdr:col>
      <xdr:colOff>50800</xdr:colOff>
      <xdr:row>63</xdr:row>
      <xdr:rowOff>135890</xdr:rowOff>
    </xdr:to>
    <xdr:sp macro="" textlink="">
      <xdr:nvSpPr>
        <xdr:cNvPr id="234" name="フローチャート: 判断 233">
          <a:extLst>
            <a:ext uri="{FF2B5EF4-FFF2-40B4-BE49-F238E27FC236}">
              <a16:creationId xmlns:a16="http://schemas.microsoft.com/office/drawing/2014/main" id="{0C51DF0E-4A80-4592-A0BD-F78FD4954C84}"/>
            </a:ext>
          </a:extLst>
        </xdr:cNvPr>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39370</xdr:rowOff>
    </xdr:from>
    <xdr:to>
      <xdr:col>50</xdr:col>
      <xdr:colOff>165100</xdr:colOff>
      <xdr:row>63</xdr:row>
      <xdr:rowOff>140970</xdr:rowOff>
    </xdr:to>
    <xdr:sp macro="" textlink="">
      <xdr:nvSpPr>
        <xdr:cNvPr id="235" name="フローチャート: 判断 234">
          <a:extLst>
            <a:ext uri="{FF2B5EF4-FFF2-40B4-BE49-F238E27FC236}">
              <a16:creationId xmlns:a16="http://schemas.microsoft.com/office/drawing/2014/main" id="{BEFCE8E8-9A33-4A4F-A954-9110D13B2016}"/>
            </a:ext>
          </a:extLst>
        </xdr:cNvPr>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43815</xdr:rowOff>
    </xdr:from>
    <xdr:to>
      <xdr:col>46</xdr:col>
      <xdr:colOff>38100</xdr:colOff>
      <xdr:row>63</xdr:row>
      <xdr:rowOff>145415</xdr:rowOff>
    </xdr:to>
    <xdr:sp macro="" textlink="">
      <xdr:nvSpPr>
        <xdr:cNvPr id="236" name="フローチャート: 判断 235">
          <a:extLst>
            <a:ext uri="{FF2B5EF4-FFF2-40B4-BE49-F238E27FC236}">
              <a16:creationId xmlns:a16="http://schemas.microsoft.com/office/drawing/2014/main" id="{9E46250E-AF60-4DDD-942D-A58839513FDB}"/>
            </a:ext>
          </a:extLst>
        </xdr:cNvPr>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53340</xdr:rowOff>
    </xdr:from>
    <xdr:to>
      <xdr:col>41</xdr:col>
      <xdr:colOff>101600</xdr:colOff>
      <xdr:row>63</xdr:row>
      <xdr:rowOff>154940</xdr:rowOff>
    </xdr:to>
    <xdr:sp macro="" textlink="">
      <xdr:nvSpPr>
        <xdr:cNvPr id="237" name="フローチャート: 判断 236">
          <a:extLst>
            <a:ext uri="{FF2B5EF4-FFF2-40B4-BE49-F238E27FC236}">
              <a16:creationId xmlns:a16="http://schemas.microsoft.com/office/drawing/2014/main" id="{5A3E44C1-9070-4D22-A8B5-9B60CD834A8F}"/>
            </a:ext>
          </a:extLst>
        </xdr:cNvPr>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66040</xdr:rowOff>
    </xdr:from>
    <xdr:to>
      <xdr:col>36</xdr:col>
      <xdr:colOff>165100</xdr:colOff>
      <xdr:row>63</xdr:row>
      <xdr:rowOff>167640</xdr:rowOff>
    </xdr:to>
    <xdr:sp macro="" textlink="">
      <xdr:nvSpPr>
        <xdr:cNvPr id="238" name="フローチャート: 判断 237">
          <a:extLst>
            <a:ext uri="{FF2B5EF4-FFF2-40B4-BE49-F238E27FC236}">
              <a16:creationId xmlns:a16="http://schemas.microsoft.com/office/drawing/2014/main" id="{7B121436-B463-496C-9EB3-D583C2037ABA}"/>
            </a:ext>
          </a:extLst>
        </xdr:cNvPr>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ACD8488D-FD00-4AC7-9D5C-677538F324E2}"/>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068CF330-69CA-4556-890E-D15D5F4DC1B4}"/>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8AB384F4-250F-4075-B193-77891E52F9A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D6F7617-712C-4086-B41F-D38D3FEEC4C2}"/>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F2142FCB-283A-4317-A7ED-800575BC2C91}"/>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86360</xdr:rowOff>
    </xdr:from>
    <xdr:to>
      <xdr:col>55</xdr:col>
      <xdr:colOff>50800</xdr:colOff>
      <xdr:row>64</xdr:row>
      <xdr:rowOff>15875</xdr:rowOff>
    </xdr:to>
    <xdr:sp macro="" textlink="">
      <xdr:nvSpPr>
        <xdr:cNvPr id="244" name="楕円 243">
          <a:extLst>
            <a:ext uri="{FF2B5EF4-FFF2-40B4-BE49-F238E27FC236}">
              <a16:creationId xmlns:a16="http://schemas.microsoft.com/office/drawing/2014/main" id="{CE1BCBFE-5456-4A51-BD41-5661987B8F8E}"/>
            </a:ext>
          </a:extLst>
        </xdr:cNvPr>
        <xdr:cNvSpPr/>
      </xdr:nvSpPr>
      <xdr:spPr>
        <a:xfrm>
          <a:off x="104267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12700</xdr:rowOff>
    </xdr:from>
    <xdr:ext cx="469900" cy="259080"/>
    <xdr:sp macro="" textlink="">
      <xdr:nvSpPr>
        <xdr:cNvPr id="245" name="【体育館・プール】&#10;一人当たり面積該当値テキスト">
          <a:extLst>
            <a:ext uri="{FF2B5EF4-FFF2-40B4-BE49-F238E27FC236}">
              <a16:creationId xmlns:a16="http://schemas.microsoft.com/office/drawing/2014/main" id="{845A26DC-113E-462E-8B5F-5C455AF3E762}"/>
            </a:ext>
          </a:extLst>
        </xdr:cNvPr>
        <xdr:cNvSpPr txBox="1"/>
      </xdr:nvSpPr>
      <xdr:spPr>
        <a:xfrm>
          <a:off x="1051560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86995</xdr:rowOff>
    </xdr:from>
    <xdr:to>
      <xdr:col>50</xdr:col>
      <xdr:colOff>165100</xdr:colOff>
      <xdr:row>64</xdr:row>
      <xdr:rowOff>17780</xdr:rowOff>
    </xdr:to>
    <xdr:sp macro="" textlink="">
      <xdr:nvSpPr>
        <xdr:cNvPr id="246" name="楕円 245">
          <a:extLst>
            <a:ext uri="{FF2B5EF4-FFF2-40B4-BE49-F238E27FC236}">
              <a16:creationId xmlns:a16="http://schemas.microsoft.com/office/drawing/2014/main" id="{2F2DB724-A91A-4F25-9354-BD07DE15999E}"/>
            </a:ext>
          </a:extLst>
        </xdr:cNvPr>
        <xdr:cNvSpPr/>
      </xdr:nvSpPr>
      <xdr:spPr>
        <a:xfrm>
          <a:off x="9588500" y="10888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136525</xdr:rowOff>
    </xdr:from>
    <xdr:to>
      <xdr:col>55</xdr:col>
      <xdr:colOff>0</xdr:colOff>
      <xdr:row>63</xdr:row>
      <xdr:rowOff>137795</xdr:rowOff>
    </xdr:to>
    <xdr:cxnSp macro="">
      <xdr:nvCxnSpPr>
        <xdr:cNvPr id="247" name="直線コネクタ 246">
          <a:extLst>
            <a:ext uri="{FF2B5EF4-FFF2-40B4-BE49-F238E27FC236}">
              <a16:creationId xmlns:a16="http://schemas.microsoft.com/office/drawing/2014/main" id="{FBBC7BA9-AF8A-49F0-852F-9BA6E435B35E}"/>
            </a:ext>
          </a:extLst>
        </xdr:cNvPr>
        <xdr:cNvCxnSpPr/>
      </xdr:nvCxnSpPr>
      <xdr:spPr>
        <a:xfrm flipV="1">
          <a:off x="9639300" y="109378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88265</xdr:rowOff>
    </xdr:from>
    <xdr:to>
      <xdr:col>46</xdr:col>
      <xdr:colOff>38100</xdr:colOff>
      <xdr:row>64</xdr:row>
      <xdr:rowOff>18415</xdr:rowOff>
    </xdr:to>
    <xdr:sp macro="" textlink="">
      <xdr:nvSpPr>
        <xdr:cNvPr id="248" name="楕円 247">
          <a:extLst>
            <a:ext uri="{FF2B5EF4-FFF2-40B4-BE49-F238E27FC236}">
              <a16:creationId xmlns:a16="http://schemas.microsoft.com/office/drawing/2014/main" id="{0ED0E56C-44D5-4792-B98D-E1759B67C12D}"/>
            </a:ext>
          </a:extLst>
        </xdr:cNvPr>
        <xdr:cNvSpPr/>
      </xdr:nvSpPr>
      <xdr:spPr>
        <a:xfrm>
          <a:off x="869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137795</xdr:rowOff>
    </xdr:from>
    <xdr:to>
      <xdr:col>50</xdr:col>
      <xdr:colOff>114300</xdr:colOff>
      <xdr:row>63</xdr:row>
      <xdr:rowOff>139065</xdr:rowOff>
    </xdr:to>
    <xdr:cxnSp macro="">
      <xdr:nvCxnSpPr>
        <xdr:cNvPr id="249" name="直線コネクタ 248">
          <a:extLst>
            <a:ext uri="{FF2B5EF4-FFF2-40B4-BE49-F238E27FC236}">
              <a16:creationId xmlns:a16="http://schemas.microsoft.com/office/drawing/2014/main" id="{26FEA490-2EA8-4088-8B8D-9F9E48F93733}"/>
            </a:ext>
          </a:extLst>
        </xdr:cNvPr>
        <xdr:cNvCxnSpPr/>
      </xdr:nvCxnSpPr>
      <xdr:spPr>
        <a:xfrm flipV="1">
          <a:off x="8750300" y="109391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89535</xdr:rowOff>
    </xdr:from>
    <xdr:to>
      <xdr:col>41</xdr:col>
      <xdr:colOff>101600</xdr:colOff>
      <xdr:row>64</xdr:row>
      <xdr:rowOff>19685</xdr:rowOff>
    </xdr:to>
    <xdr:sp macro="" textlink="">
      <xdr:nvSpPr>
        <xdr:cNvPr id="250" name="楕円 249">
          <a:extLst>
            <a:ext uri="{FF2B5EF4-FFF2-40B4-BE49-F238E27FC236}">
              <a16:creationId xmlns:a16="http://schemas.microsoft.com/office/drawing/2014/main" id="{035E251F-E4A0-419D-857D-A54675AB73D9}"/>
            </a:ext>
          </a:extLst>
        </xdr:cNvPr>
        <xdr:cNvSpPr/>
      </xdr:nvSpPr>
      <xdr:spPr>
        <a:xfrm>
          <a:off x="7810500" y="10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139065</xdr:rowOff>
    </xdr:from>
    <xdr:to>
      <xdr:col>45</xdr:col>
      <xdr:colOff>177800</xdr:colOff>
      <xdr:row>63</xdr:row>
      <xdr:rowOff>140335</xdr:rowOff>
    </xdr:to>
    <xdr:cxnSp macro="">
      <xdr:nvCxnSpPr>
        <xdr:cNvPr id="251" name="直線コネクタ 250">
          <a:extLst>
            <a:ext uri="{FF2B5EF4-FFF2-40B4-BE49-F238E27FC236}">
              <a16:creationId xmlns:a16="http://schemas.microsoft.com/office/drawing/2014/main" id="{59562E38-AACA-4C5F-8830-7154C4F8C1C2}"/>
            </a:ext>
          </a:extLst>
        </xdr:cNvPr>
        <xdr:cNvCxnSpPr/>
      </xdr:nvCxnSpPr>
      <xdr:spPr>
        <a:xfrm flipV="1">
          <a:off x="7861300" y="109404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90805</xdr:rowOff>
    </xdr:from>
    <xdr:to>
      <xdr:col>36</xdr:col>
      <xdr:colOff>165100</xdr:colOff>
      <xdr:row>64</xdr:row>
      <xdr:rowOff>20955</xdr:rowOff>
    </xdr:to>
    <xdr:sp macro="" textlink="">
      <xdr:nvSpPr>
        <xdr:cNvPr id="252" name="楕円 251">
          <a:extLst>
            <a:ext uri="{FF2B5EF4-FFF2-40B4-BE49-F238E27FC236}">
              <a16:creationId xmlns:a16="http://schemas.microsoft.com/office/drawing/2014/main" id="{5D798362-8CDC-4325-828A-15665ABAD4BE}"/>
            </a:ext>
          </a:extLst>
        </xdr:cNvPr>
        <xdr:cNvSpPr/>
      </xdr:nvSpPr>
      <xdr:spPr>
        <a:xfrm>
          <a:off x="69215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140335</xdr:rowOff>
    </xdr:from>
    <xdr:to>
      <xdr:col>41</xdr:col>
      <xdr:colOff>50800</xdr:colOff>
      <xdr:row>63</xdr:row>
      <xdr:rowOff>141605</xdr:rowOff>
    </xdr:to>
    <xdr:cxnSp macro="">
      <xdr:nvCxnSpPr>
        <xdr:cNvPr id="253" name="直線コネクタ 252">
          <a:extLst>
            <a:ext uri="{FF2B5EF4-FFF2-40B4-BE49-F238E27FC236}">
              <a16:creationId xmlns:a16="http://schemas.microsoft.com/office/drawing/2014/main" id="{73E2D789-23D3-47D2-860F-F668D2036E7A}"/>
            </a:ext>
          </a:extLst>
        </xdr:cNvPr>
        <xdr:cNvCxnSpPr/>
      </xdr:nvCxnSpPr>
      <xdr:spPr>
        <a:xfrm flipV="1">
          <a:off x="6972300" y="109416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157480</xdr:rowOff>
    </xdr:from>
    <xdr:ext cx="469900" cy="258445"/>
    <xdr:sp macro="" textlink="">
      <xdr:nvSpPr>
        <xdr:cNvPr id="254" name="n_1aveValue【体育館・プール】&#10;一人当たり面積">
          <a:extLst>
            <a:ext uri="{FF2B5EF4-FFF2-40B4-BE49-F238E27FC236}">
              <a16:creationId xmlns:a16="http://schemas.microsoft.com/office/drawing/2014/main" id="{5DFBBBE2-27AA-47E8-B8AC-B385AF9A61A8}"/>
            </a:ext>
          </a:extLst>
        </xdr:cNvPr>
        <xdr:cNvSpPr txBox="1"/>
      </xdr:nvSpPr>
      <xdr:spPr>
        <a:xfrm>
          <a:off x="9391650" y="10615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161925</xdr:rowOff>
    </xdr:from>
    <xdr:ext cx="469265" cy="259080"/>
    <xdr:sp macro="" textlink="">
      <xdr:nvSpPr>
        <xdr:cNvPr id="255" name="n_2aveValue【体育館・プール】&#10;一人当たり面積">
          <a:extLst>
            <a:ext uri="{FF2B5EF4-FFF2-40B4-BE49-F238E27FC236}">
              <a16:creationId xmlns:a16="http://schemas.microsoft.com/office/drawing/2014/main" id="{75513E48-F4ED-488D-A467-B2C698C74AA9}"/>
            </a:ext>
          </a:extLst>
        </xdr:cNvPr>
        <xdr:cNvSpPr txBox="1"/>
      </xdr:nvSpPr>
      <xdr:spPr>
        <a:xfrm>
          <a:off x="8515350" y="10620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0</xdr:rowOff>
    </xdr:from>
    <xdr:ext cx="469265" cy="259080"/>
    <xdr:sp macro="" textlink="">
      <xdr:nvSpPr>
        <xdr:cNvPr id="256" name="n_3aveValue【体育館・プール】&#10;一人当たり面積">
          <a:extLst>
            <a:ext uri="{FF2B5EF4-FFF2-40B4-BE49-F238E27FC236}">
              <a16:creationId xmlns:a16="http://schemas.microsoft.com/office/drawing/2014/main" id="{CFDDAF9F-7296-4B78-BFF0-ACC86F0730FD}"/>
            </a:ext>
          </a:extLst>
        </xdr:cNvPr>
        <xdr:cNvSpPr txBox="1"/>
      </xdr:nvSpPr>
      <xdr:spPr>
        <a:xfrm>
          <a:off x="7626350" y="1062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12700</xdr:rowOff>
    </xdr:from>
    <xdr:ext cx="469265" cy="259080"/>
    <xdr:sp macro="" textlink="">
      <xdr:nvSpPr>
        <xdr:cNvPr id="257" name="n_4aveValue【体育館・プール】&#10;一人当たり面積">
          <a:extLst>
            <a:ext uri="{FF2B5EF4-FFF2-40B4-BE49-F238E27FC236}">
              <a16:creationId xmlns:a16="http://schemas.microsoft.com/office/drawing/2014/main" id="{84F4F5A3-F4C7-4E46-BE75-07383F8AD0FC}"/>
            </a:ext>
          </a:extLst>
        </xdr:cNvPr>
        <xdr:cNvSpPr txBox="1"/>
      </xdr:nvSpPr>
      <xdr:spPr>
        <a:xfrm>
          <a:off x="6737350" y="1064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8255</xdr:rowOff>
    </xdr:from>
    <xdr:ext cx="469900" cy="258445"/>
    <xdr:sp macro="" textlink="">
      <xdr:nvSpPr>
        <xdr:cNvPr id="258" name="n_1mainValue【体育館・プール】&#10;一人当たり面積">
          <a:extLst>
            <a:ext uri="{FF2B5EF4-FFF2-40B4-BE49-F238E27FC236}">
              <a16:creationId xmlns:a16="http://schemas.microsoft.com/office/drawing/2014/main" id="{2A81074B-F029-46D3-917F-E0CDC1E3D540}"/>
            </a:ext>
          </a:extLst>
        </xdr:cNvPr>
        <xdr:cNvSpPr txBox="1"/>
      </xdr:nvSpPr>
      <xdr:spPr>
        <a:xfrm>
          <a:off x="9391650" y="1098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9525</xdr:rowOff>
    </xdr:from>
    <xdr:ext cx="469265" cy="258445"/>
    <xdr:sp macro="" textlink="">
      <xdr:nvSpPr>
        <xdr:cNvPr id="259" name="n_2mainValue【体育館・プール】&#10;一人当たり面積">
          <a:extLst>
            <a:ext uri="{FF2B5EF4-FFF2-40B4-BE49-F238E27FC236}">
              <a16:creationId xmlns:a16="http://schemas.microsoft.com/office/drawing/2014/main" id="{BF6285D3-EA1C-418B-9B07-540C9D618201}"/>
            </a:ext>
          </a:extLst>
        </xdr:cNvPr>
        <xdr:cNvSpPr txBox="1"/>
      </xdr:nvSpPr>
      <xdr:spPr>
        <a:xfrm>
          <a:off x="8515350" y="10982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10795</xdr:rowOff>
    </xdr:from>
    <xdr:ext cx="469265" cy="258445"/>
    <xdr:sp macro="" textlink="">
      <xdr:nvSpPr>
        <xdr:cNvPr id="260" name="n_3mainValue【体育館・プール】&#10;一人当たり面積">
          <a:extLst>
            <a:ext uri="{FF2B5EF4-FFF2-40B4-BE49-F238E27FC236}">
              <a16:creationId xmlns:a16="http://schemas.microsoft.com/office/drawing/2014/main" id="{5621280A-FFC4-47FF-9BF6-F7C537D5D4A4}"/>
            </a:ext>
          </a:extLst>
        </xdr:cNvPr>
        <xdr:cNvSpPr txBox="1"/>
      </xdr:nvSpPr>
      <xdr:spPr>
        <a:xfrm>
          <a:off x="7626350" y="10983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12065</xdr:rowOff>
    </xdr:from>
    <xdr:ext cx="469265" cy="259080"/>
    <xdr:sp macro="" textlink="">
      <xdr:nvSpPr>
        <xdr:cNvPr id="261" name="n_4mainValue【体育館・プール】&#10;一人当たり面積">
          <a:extLst>
            <a:ext uri="{FF2B5EF4-FFF2-40B4-BE49-F238E27FC236}">
              <a16:creationId xmlns:a16="http://schemas.microsoft.com/office/drawing/2014/main" id="{8D5BC6C7-DDBD-476A-9D4B-C0B7D4354D8E}"/>
            </a:ext>
          </a:extLst>
        </xdr:cNvPr>
        <xdr:cNvSpPr txBox="1"/>
      </xdr:nvSpPr>
      <xdr:spPr>
        <a:xfrm>
          <a:off x="6737350" y="10984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3FBDA0A-1614-41F7-A281-D77CE348EF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678A12C-6D89-4D63-A3B8-1A10FF15459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B44CCC-A724-470C-92C3-F65B9D93006F}"/>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5A0E745-153F-42B8-A9AA-AB900D0885CA}"/>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1E4ECF8-73D6-4B3A-B9F4-B10D3615691F}"/>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A7A4B9-7AE9-40E9-A5D0-EE80B972651B}"/>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95FD45-28A3-4BCE-AC11-F3431EBF7E48}"/>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8FEA28E-A3E0-4DC7-861C-38DB9AB29CDF}"/>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a:extLst>
            <a:ext uri="{FF2B5EF4-FFF2-40B4-BE49-F238E27FC236}">
              <a16:creationId xmlns:a16="http://schemas.microsoft.com/office/drawing/2014/main" id="{80E72204-C54D-459B-BB44-39C2044B7E6E}"/>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03754C3-8FC0-4124-9B08-96D641BF48CB}"/>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CB18D94B-5DF6-4F8B-8247-0384345B14BF}"/>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D1B1CF9-77CA-4CE6-BE0C-85F4194A0E9A}"/>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4" name="テキスト ボックス 273">
          <a:extLst>
            <a:ext uri="{FF2B5EF4-FFF2-40B4-BE49-F238E27FC236}">
              <a16:creationId xmlns:a16="http://schemas.microsoft.com/office/drawing/2014/main" id="{13455DE0-30AD-40FB-876F-4CE9E90CE97B}"/>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B430FC6-654D-455D-8F8C-78ACAEC86E49}"/>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C65B08DA-312A-45A1-AB5E-543265805197}"/>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05B4601-8585-4F57-8598-9B44AC2BB26D}"/>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22082631-2B91-42D3-8602-D2F9A2792147}"/>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C3ADACE-3F24-4980-8B98-F46193E8AC2F}"/>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0" name="テキスト ボックス 279">
          <a:extLst>
            <a:ext uri="{FF2B5EF4-FFF2-40B4-BE49-F238E27FC236}">
              <a16:creationId xmlns:a16="http://schemas.microsoft.com/office/drawing/2014/main" id="{90F7679B-3305-44C1-BC25-8F1B2FEEA32E}"/>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9BD286B-FC12-4B83-B480-1EBD2EBFE735}"/>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75D6D04C-FAF7-4AB5-B122-D9CF1FA0EE4F}"/>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F0D4727-5C2F-494B-8D74-F546F9965956}"/>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4" name="テキスト ボックス 283">
          <a:extLst>
            <a:ext uri="{FF2B5EF4-FFF2-40B4-BE49-F238E27FC236}">
              <a16:creationId xmlns:a16="http://schemas.microsoft.com/office/drawing/2014/main" id="{FAA48C20-1B87-4A7C-A2C2-E1CBE1AFDA29}"/>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E4F8B42-E6DB-472F-AEE8-9E6AFF60709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2904D63-5FEF-4C53-BF80-07623C7B450A}"/>
            </a:ext>
          </a:extLst>
        </xdr:cNvPr>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福祉施設】&#10;有形固定資産減価償却率最小値テキスト">
          <a:extLst>
            <a:ext uri="{FF2B5EF4-FFF2-40B4-BE49-F238E27FC236}">
              <a16:creationId xmlns:a16="http://schemas.microsoft.com/office/drawing/2014/main" id="{FD437103-1F45-4484-AC49-3140A1583002}"/>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A247108-5F78-4C0A-9027-B98B03ECBD49}"/>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xdr:rowOff>
    </xdr:from>
    <xdr:ext cx="405130" cy="258445"/>
    <xdr:sp macro="" textlink="">
      <xdr:nvSpPr>
        <xdr:cNvPr id="289" name="【福祉施設】&#10;有形固定資産減価償却率最大値テキスト">
          <a:extLst>
            <a:ext uri="{FF2B5EF4-FFF2-40B4-BE49-F238E27FC236}">
              <a16:creationId xmlns:a16="http://schemas.microsoft.com/office/drawing/2014/main" id="{7C10EC01-7813-416B-8A45-F0C236ECA062}"/>
            </a:ext>
          </a:extLst>
        </xdr:cNvPr>
        <xdr:cNvSpPr txBox="1"/>
      </xdr:nvSpPr>
      <xdr:spPr>
        <a:xfrm>
          <a:off x="4673600" y="13036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2E43578-2AB0-4C81-8319-9CA90FA8C941}"/>
            </a:ext>
          </a:extLst>
        </xdr:cNvPr>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6350</xdr:rowOff>
    </xdr:from>
    <xdr:ext cx="405130" cy="258445"/>
    <xdr:sp macro="" textlink="">
      <xdr:nvSpPr>
        <xdr:cNvPr id="291" name="【福祉施設】&#10;有形固定資産減価償却率平均値テキスト">
          <a:extLst>
            <a:ext uri="{FF2B5EF4-FFF2-40B4-BE49-F238E27FC236}">
              <a16:creationId xmlns:a16="http://schemas.microsoft.com/office/drawing/2014/main" id="{0D225820-87EB-44F6-8E7A-9DC3DAB4FE82}"/>
            </a:ext>
          </a:extLst>
        </xdr:cNvPr>
        <xdr:cNvSpPr txBox="1"/>
      </xdr:nvSpPr>
      <xdr:spPr>
        <a:xfrm>
          <a:off x="4673600" y="138938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154940</xdr:rowOff>
    </xdr:from>
    <xdr:to>
      <xdr:col>24</xdr:col>
      <xdr:colOff>114300</xdr:colOff>
      <xdr:row>82</xdr:row>
      <xdr:rowOff>85090</xdr:rowOff>
    </xdr:to>
    <xdr:sp macro="" textlink="">
      <xdr:nvSpPr>
        <xdr:cNvPr id="292" name="フローチャート: 判断 291">
          <a:extLst>
            <a:ext uri="{FF2B5EF4-FFF2-40B4-BE49-F238E27FC236}">
              <a16:creationId xmlns:a16="http://schemas.microsoft.com/office/drawing/2014/main" id="{B4E13664-22E7-44F5-B401-C577CFB87884}"/>
            </a:ext>
          </a:extLst>
        </xdr:cNvPr>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6245608-E3AE-4F92-9C85-4673F11BC2F9}"/>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105410</xdr:rowOff>
    </xdr:from>
    <xdr:to>
      <xdr:col>15</xdr:col>
      <xdr:colOff>101600</xdr:colOff>
      <xdr:row>82</xdr:row>
      <xdr:rowOff>35560</xdr:rowOff>
    </xdr:to>
    <xdr:sp macro="" textlink="">
      <xdr:nvSpPr>
        <xdr:cNvPr id="294" name="フローチャート: 判断 293">
          <a:extLst>
            <a:ext uri="{FF2B5EF4-FFF2-40B4-BE49-F238E27FC236}">
              <a16:creationId xmlns:a16="http://schemas.microsoft.com/office/drawing/2014/main" id="{04815D4A-EA9C-4F13-A1FB-AEEDB79D8D9A}"/>
            </a:ext>
          </a:extLst>
        </xdr:cNvPr>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67310</xdr:rowOff>
    </xdr:from>
    <xdr:to>
      <xdr:col>10</xdr:col>
      <xdr:colOff>165100</xdr:colOff>
      <xdr:row>81</xdr:row>
      <xdr:rowOff>168910</xdr:rowOff>
    </xdr:to>
    <xdr:sp macro="" textlink="">
      <xdr:nvSpPr>
        <xdr:cNvPr id="295" name="フローチャート: 判断 294">
          <a:extLst>
            <a:ext uri="{FF2B5EF4-FFF2-40B4-BE49-F238E27FC236}">
              <a16:creationId xmlns:a16="http://schemas.microsoft.com/office/drawing/2014/main" id="{C1C33E98-F7B4-4684-AD94-017E062A2186}"/>
            </a:ext>
          </a:extLst>
        </xdr:cNvPr>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95885</xdr:rowOff>
    </xdr:from>
    <xdr:to>
      <xdr:col>6</xdr:col>
      <xdr:colOff>38100</xdr:colOff>
      <xdr:row>82</xdr:row>
      <xdr:rowOff>26035</xdr:rowOff>
    </xdr:to>
    <xdr:sp macro="" textlink="">
      <xdr:nvSpPr>
        <xdr:cNvPr id="296" name="フローチャート: 判断 295">
          <a:extLst>
            <a:ext uri="{FF2B5EF4-FFF2-40B4-BE49-F238E27FC236}">
              <a16:creationId xmlns:a16="http://schemas.microsoft.com/office/drawing/2014/main" id="{91830D79-C3B5-49D6-B6EB-3A325C82404E}"/>
            </a:ext>
          </a:extLst>
        </xdr:cNvPr>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11771DAD-EA6A-4FF6-8694-AD7C16EBDA21}"/>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CD642FF-D913-41CC-9765-0937E8F8ED8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45934AAE-3EA7-41CE-A789-FD243E9B972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4EEFC550-09AC-459C-94C0-DF8E6001986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E2DBB83F-C8E6-4E5C-A048-2FEEEA7FB03D}"/>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2" name="楕円 301">
          <a:extLst>
            <a:ext uri="{FF2B5EF4-FFF2-40B4-BE49-F238E27FC236}">
              <a16:creationId xmlns:a16="http://schemas.microsoft.com/office/drawing/2014/main" id="{2C26AEAC-8B55-4380-BD23-CB487D7BA2F4}"/>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49530</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CFC3EC86-A78C-4566-8547-1215486D3A5D}"/>
            </a:ext>
          </a:extLst>
        </xdr:cNvPr>
        <xdr:cNvSpPr txBox="1"/>
      </xdr:nvSpPr>
      <xdr:spPr>
        <a:xfrm>
          <a:off x="4673600" y="1410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107315</xdr:rowOff>
    </xdr:from>
    <xdr:to>
      <xdr:col>20</xdr:col>
      <xdr:colOff>38100</xdr:colOff>
      <xdr:row>83</xdr:row>
      <xdr:rowOff>37465</xdr:rowOff>
    </xdr:to>
    <xdr:sp macro="" textlink="">
      <xdr:nvSpPr>
        <xdr:cNvPr id="304" name="楕円 303">
          <a:extLst>
            <a:ext uri="{FF2B5EF4-FFF2-40B4-BE49-F238E27FC236}">
              <a16:creationId xmlns:a16="http://schemas.microsoft.com/office/drawing/2014/main" id="{E45B892B-2A85-42A0-A643-1B560EA6A90B}"/>
            </a:ext>
          </a:extLst>
        </xdr:cNvPr>
        <xdr:cNvSpPr/>
      </xdr:nvSpPr>
      <xdr:spPr>
        <a:xfrm>
          <a:off x="37465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158115</xdr:rowOff>
    </xdr:to>
    <xdr:cxnSp macro="">
      <xdr:nvCxnSpPr>
        <xdr:cNvPr id="305" name="直線コネクタ 304">
          <a:extLst>
            <a:ext uri="{FF2B5EF4-FFF2-40B4-BE49-F238E27FC236}">
              <a16:creationId xmlns:a16="http://schemas.microsoft.com/office/drawing/2014/main" id="{BF724A58-A9B2-4BAC-AC16-67E2169B1D3D}"/>
            </a:ext>
          </a:extLst>
        </xdr:cNvPr>
        <xdr:cNvCxnSpPr/>
      </xdr:nvCxnSpPr>
      <xdr:spPr>
        <a:xfrm flipV="1">
          <a:off x="3797300" y="141808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69215</xdr:rowOff>
    </xdr:from>
    <xdr:to>
      <xdr:col>15</xdr:col>
      <xdr:colOff>101600</xdr:colOff>
      <xdr:row>82</xdr:row>
      <xdr:rowOff>170815</xdr:rowOff>
    </xdr:to>
    <xdr:sp macro="" textlink="">
      <xdr:nvSpPr>
        <xdr:cNvPr id="306" name="楕円 305">
          <a:extLst>
            <a:ext uri="{FF2B5EF4-FFF2-40B4-BE49-F238E27FC236}">
              <a16:creationId xmlns:a16="http://schemas.microsoft.com/office/drawing/2014/main" id="{CF53AE33-D209-4F85-B604-9B428C021414}"/>
            </a:ext>
          </a:extLst>
        </xdr:cNvPr>
        <xdr:cNvSpPr/>
      </xdr:nvSpPr>
      <xdr:spPr>
        <a:xfrm>
          <a:off x="2857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120650</xdr:rowOff>
    </xdr:from>
    <xdr:to>
      <xdr:col>19</xdr:col>
      <xdr:colOff>177800</xdr:colOff>
      <xdr:row>82</xdr:row>
      <xdr:rowOff>158115</xdr:rowOff>
    </xdr:to>
    <xdr:cxnSp macro="">
      <xdr:nvCxnSpPr>
        <xdr:cNvPr id="307" name="直線コネクタ 306">
          <a:extLst>
            <a:ext uri="{FF2B5EF4-FFF2-40B4-BE49-F238E27FC236}">
              <a16:creationId xmlns:a16="http://schemas.microsoft.com/office/drawing/2014/main" id="{0213851C-0F81-425B-A855-9B06BF7602CC}"/>
            </a:ext>
          </a:extLst>
        </xdr:cNvPr>
        <xdr:cNvCxnSpPr/>
      </xdr:nvCxnSpPr>
      <xdr:spPr>
        <a:xfrm>
          <a:off x="2908300" y="141795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31115</xdr:rowOff>
    </xdr:from>
    <xdr:to>
      <xdr:col>10</xdr:col>
      <xdr:colOff>165100</xdr:colOff>
      <xdr:row>82</xdr:row>
      <xdr:rowOff>132715</xdr:rowOff>
    </xdr:to>
    <xdr:sp macro="" textlink="">
      <xdr:nvSpPr>
        <xdr:cNvPr id="308" name="楕円 307">
          <a:extLst>
            <a:ext uri="{FF2B5EF4-FFF2-40B4-BE49-F238E27FC236}">
              <a16:creationId xmlns:a16="http://schemas.microsoft.com/office/drawing/2014/main" id="{A5D7B788-63D6-4421-A485-ABB1656E59FA}"/>
            </a:ext>
          </a:extLst>
        </xdr:cNvPr>
        <xdr:cNvSpPr/>
      </xdr:nvSpPr>
      <xdr:spPr>
        <a:xfrm>
          <a:off x="196850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81915</xdr:rowOff>
    </xdr:from>
    <xdr:to>
      <xdr:col>15</xdr:col>
      <xdr:colOff>50800</xdr:colOff>
      <xdr:row>82</xdr:row>
      <xdr:rowOff>120650</xdr:rowOff>
    </xdr:to>
    <xdr:cxnSp macro="">
      <xdr:nvCxnSpPr>
        <xdr:cNvPr id="309" name="直線コネクタ 308">
          <a:extLst>
            <a:ext uri="{FF2B5EF4-FFF2-40B4-BE49-F238E27FC236}">
              <a16:creationId xmlns:a16="http://schemas.microsoft.com/office/drawing/2014/main" id="{E80168BD-512C-4B2C-80E2-0960ADB67172}"/>
            </a:ext>
          </a:extLst>
        </xdr:cNvPr>
        <xdr:cNvCxnSpPr/>
      </xdr:nvCxnSpPr>
      <xdr:spPr>
        <a:xfrm>
          <a:off x="2019300" y="141408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162560</xdr:rowOff>
    </xdr:from>
    <xdr:to>
      <xdr:col>6</xdr:col>
      <xdr:colOff>38100</xdr:colOff>
      <xdr:row>82</xdr:row>
      <xdr:rowOff>92710</xdr:rowOff>
    </xdr:to>
    <xdr:sp macro="" textlink="">
      <xdr:nvSpPr>
        <xdr:cNvPr id="310" name="楕円 309">
          <a:extLst>
            <a:ext uri="{FF2B5EF4-FFF2-40B4-BE49-F238E27FC236}">
              <a16:creationId xmlns:a16="http://schemas.microsoft.com/office/drawing/2014/main" id="{D45DFAA9-F843-4DB2-8E78-81ED27431A81}"/>
            </a:ext>
          </a:extLst>
        </xdr:cNvPr>
        <xdr:cNvSpPr/>
      </xdr:nvSpPr>
      <xdr:spPr>
        <a:xfrm>
          <a:off x="10795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41910</xdr:rowOff>
    </xdr:from>
    <xdr:to>
      <xdr:col>10</xdr:col>
      <xdr:colOff>114300</xdr:colOff>
      <xdr:row>82</xdr:row>
      <xdr:rowOff>81915</xdr:rowOff>
    </xdr:to>
    <xdr:cxnSp macro="">
      <xdr:nvCxnSpPr>
        <xdr:cNvPr id="311" name="直線コネクタ 310">
          <a:extLst>
            <a:ext uri="{FF2B5EF4-FFF2-40B4-BE49-F238E27FC236}">
              <a16:creationId xmlns:a16="http://schemas.microsoft.com/office/drawing/2014/main" id="{703F2F6B-263C-42C7-99CE-4D4C0396AA54}"/>
            </a:ext>
          </a:extLst>
        </xdr:cNvPr>
        <xdr:cNvCxnSpPr/>
      </xdr:nvCxnSpPr>
      <xdr:spPr>
        <a:xfrm>
          <a:off x="1130300" y="141008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76835</xdr:rowOff>
    </xdr:from>
    <xdr:ext cx="405130" cy="258445"/>
    <xdr:sp macro="" textlink="">
      <xdr:nvSpPr>
        <xdr:cNvPr id="312" name="n_1aveValue【福祉施設】&#10;有形固定資産減価償却率">
          <a:extLst>
            <a:ext uri="{FF2B5EF4-FFF2-40B4-BE49-F238E27FC236}">
              <a16:creationId xmlns:a16="http://schemas.microsoft.com/office/drawing/2014/main" id="{E228FE4F-21CC-4D57-B6A1-92619987FF44}"/>
            </a:ext>
          </a:extLst>
        </xdr:cNvPr>
        <xdr:cNvSpPr txBox="1"/>
      </xdr:nvSpPr>
      <xdr:spPr>
        <a:xfrm>
          <a:off x="3582035" y="13792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52070</xdr:rowOff>
    </xdr:from>
    <xdr:ext cx="404495" cy="258445"/>
    <xdr:sp macro="" textlink="">
      <xdr:nvSpPr>
        <xdr:cNvPr id="313" name="n_2aveValue【福祉施設】&#10;有形固定資産減価償却率">
          <a:extLst>
            <a:ext uri="{FF2B5EF4-FFF2-40B4-BE49-F238E27FC236}">
              <a16:creationId xmlns:a16="http://schemas.microsoft.com/office/drawing/2014/main" id="{D2574F90-2D7E-4375-854B-2AF6916AAF92}"/>
            </a:ext>
          </a:extLst>
        </xdr:cNvPr>
        <xdr:cNvSpPr txBox="1"/>
      </xdr:nvSpPr>
      <xdr:spPr>
        <a:xfrm>
          <a:off x="2705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13970</xdr:rowOff>
    </xdr:from>
    <xdr:ext cx="404495" cy="259080"/>
    <xdr:sp macro="" textlink="">
      <xdr:nvSpPr>
        <xdr:cNvPr id="314" name="n_3aveValue【福祉施設】&#10;有形固定資産減価償却率">
          <a:extLst>
            <a:ext uri="{FF2B5EF4-FFF2-40B4-BE49-F238E27FC236}">
              <a16:creationId xmlns:a16="http://schemas.microsoft.com/office/drawing/2014/main" id="{D6E19CD8-6F25-438E-B071-518A581588BD}"/>
            </a:ext>
          </a:extLst>
        </xdr:cNvPr>
        <xdr:cNvSpPr txBox="1"/>
      </xdr:nvSpPr>
      <xdr:spPr>
        <a:xfrm>
          <a:off x="1816735" y="1372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42545</xdr:rowOff>
    </xdr:from>
    <xdr:ext cx="404495" cy="258445"/>
    <xdr:sp macro="" textlink="">
      <xdr:nvSpPr>
        <xdr:cNvPr id="315" name="n_4aveValue【福祉施設】&#10;有形固定資産減価償却率">
          <a:extLst>
            <a:ext uri="{FF2B5EF4-FFF2-40B4-BE49-F238E27FC236}">
              <a16:creationId xmlns:a16="http://schemas.microsoft.com/office/drawing/2014/main" id="{3A77197B-E8CC-4A20-9835-B50C96EAD8D0}"/>
            </a:ext>
          </a:extLst>
        </xdr:cNvPr>
        <xdr:cNvSpPr txBox="1"/>
      </xdr:nvSpPr>
      <xdr:spPr>
        <a:xfrm>
          <a:off x="927735" y="1375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29210</xdr:rowOff>
    </xdr:from>
    <xdr:ext cx="405130" cy="258445"/>
    <xdr:sp macro="" textlink="">
      <xdr:nvSpPr>
        <xdr:cNvPr id="316" name="n_1mainValue【福祉施設】&#10;有形固定資産減価償却率">
          <a:extLst>
            <a:ext uri="{FF2B5EF4-FFF2-40B4-BE49-F238E27FC236}">
              <a16:creationId xmlns:a16="http://schemas.microsoft.com/office/drawing/2014/main" id="{390DB930-ABF3-48CC-BC10-BDB589E1880A}"/>
            </a:ext>
          </a:extLst>
        </xdr:cNvPr>
        <xdr:cNvSpPr txBox="1"/>
      </xdr:nvSpPr>
      <xdr:spPr>
        <a:xfrm>
          <a:off x="3582035" y="14259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161925</xdr:rowOff>
    </xdr:from>
    <xdr:ext cx="404495" cy="259080"/>
    <xdr:sp macro="" textlink="">
      <xdr:nvSpPr>
        <xdr:cNvPr id="317" name="n_2mainValue【福祉施設】&#10;有形固定資産減価償却率">
          <a:extLst>
            <a:ext uri="{FF2B5EF4-FFF2-40B4-BE49-F238E27FC236}">
              <a16:creationId xmlns:a16="http://schemas.microsoft.com/office/drawing/2014/main" id="{081CD4FD-95DB-40D0-B9F5-4FE2E4C0CF5D}"/>
            </a:ext>
          </a:extLst>
        </xdr:cNvPr>
        <xdr:cNvSpPr txBox="1"/>
      </xdr:nvSpPr>
      <xdr:spPr>
        <a:xfrm>
          <a:off x="2705735" y="14220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123825</xdr:rowOff>
    </xdr:from>
    <xdr:ext cx="404495" cy="258445"/>
    <xdr:sp macro="" textlink="">
      <xdr:nvSpPr>
        <xdr:cNvPr id="318" name="n_3mainValue【福祉施設】&#10;有形固定資産減価償却率">
          <a:extLst>
            <a:ext uri="{FF2B5EF4-FFF2-40B4-BE49-F238E27FC236}">
              <a16:creationId xmlns:a16="http://schemas.microsoft.com/office/drawing/2014/main" id="{B3B8DDEC-459D-4136-8157-4CF29F206552}"/>
            </a:ext>
          </a:extLst>
        </xdr:cNvPr>
        <xdr:cNvSpPr txBox="1"/>
      </xdr:nvSpPr>
      <xdr:spPr>
        <a:xfrm>
          <a:off x="1816735" y="14182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83820</xdr:rowOff>
    </xdr:from>
    <xdr:ext cx="404495" cy="259080"/>
    <xdr:sp macro="" textlink="">
      <xdr:nvSpPr>
        <xdr:cNvPr id="319" name="n_4mainValue【福祉施設】&#10;有形固定資産減価償却率">
          <a:extLst>
            <a:ext uri="{FF2B5EF4-FFF2-40B4-BE49-F238E27FC236}">
              <a16:creationId xmlns:a16="http://schemas.microsoft.com/office/drawing/2014/main" id="{651FCABC-D3FD-423F-9990-9A4A7B82B48E}"/>
            </a:ext>
          </a:extLst>
        </xdr:cNvPr>
        <xdr:cNvSpPr txBox="1"/>
      </xdr:nvSpPr>
      <xdr:spPr>
        <a:xfrm>
          <a:off x="927735" y="14142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EBE42D7-3202-47B5-96FC-4EB640C63C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D80929B-97CA-4B74-96CA-C1C6BD27BE04}"/>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CA3D396-582B-4E37-815E-E78E2B183BE8}"/>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C6B4FE1-0CD6-4094-AF62-9FBD19F6FFD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1DFE9B5-756A-4412-901C-3ACD25091E52}"/>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5BB47CB-241F-4909-8E68-7FEF55DEDA8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5126DC1-793E-47A7-8118-B3091C340177}"/>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1385347-300F-4D12-AFC2-F6519C061B85}"/>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a:extLst>
            <a:ext uri="{FF2B5EF4-FFF2-40B4-BE49-F238E27FC236}">
              <a16:creationId xmlns:a16="http://schemas.microsoft.com/office/drawing/2014/main" id="{DE42D8A3-26E1-4513-AD08-24685970F3E8}"/>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6A8B1D4-6838-4F0F-B05D-8C3930872816}"/>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4B57934-E705-45F4-A070-DAB4A7E5839B}"/>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a:extLst>
            <a:ext uri="{FF2B5EF4-FFF2-40B4-BE49-F238E27FC236}">
              <a16:creationId xmlns:a16="http://schemas.microsoft.com/office/drawing/2014/main" id="{4FA298A6-1AA0-4AAF-8F73-294C13DBD7AB}"/>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D14F9F6-3ADC-4C31-9362-51810954E272}"/>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3" name="テキスト ボックス 332">
          <a:extLst>
            <a:ext uri="{FF2B5EF4-FFF2-40B4-BE49-F238E27FC236}">
              <a16:creationId xmlns:a16="http://schemas.microsoft.com/office/drawing/2014/main" id="{68F73079-E3DC-48E7-895F-011E31EC6E22}"/>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A569EA-AD70-46CD-9272-531302DF11D6}"/>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5" name="テキスト ボックス 334">
          <a:extLst>
            <a:ext uri="{FF2B5EF4-FFF2-40B4-BE49-F238E27FC236}">
              <a16:creationId xmlns:a16="http://schemas.microsoft.com/office/drawing/2014/main" id="{DB55B785-3ABE-4499-914B-9195C733ACBE}"/>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F0E5FD1-1623-49CE-A329-CE9DAFFF516B}"/>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7" name="テキスト ボックス 336">
          <a:extLst>
            <a:ext uri="{FF2B5EF4-FFF2-40B4-BE49-F238E27FC236}">
              <a16:creationId xmlns:a16="http://schemas.microsoft.com/office/drawing/2014/main" id="{58F2DEBE-1115-44B3-B726-259C1CC3495B}"/>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A9F33B6-308C-4DC6-B9FE-B08F84F64416}"/>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D176DB02-36E1-49CC-A0DF-E5706024C894}"/>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77CCE72-08E5-4D4B-90F8-4D9D5254EABC}"/>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111125</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F1002C6-2C48-4FF9-BCF4-4F5CA1371629}"/>
            </a:ext>
          </a:extLst>
        </xdr:cNvPr>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8445"/>
    <xdr:sp macro="" textlink="">
      <xdr:nvSpPr>
        <xdr:cNvPr id="342" name="【福祉施設】&#10;一人当たり面積最小値テキスト">
          <a:extLst>
            <a:ext uri="{FF2B5EF4-FFF2-40B4-BE49-F238E27FC236}">
              <a16:creationId xmlns:a16="http://schemas.microsoft.com/office/drawing/2014/main" id="{C2F6C706-F933-41FB-AAA5-3F5DDD7C7797}"/>
            </a:ext>
          </a:extLst>
        </xdr:cNvPr>
        <xdr:cNvSpPr txBox="1"/>
      </xdr:nvSpPr>
      <xdr:spPr>
        <a:xfrm>
          <a:off x="10515600" y="1477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54DB4E8-A3D6-44C9-AE4A-BA0A5F3B382A}"/>
            </a:ext>
          </a:extLst>
        </xdr:cNvPr>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57785</xdr:rowOff>
    </xdr:from>
    <xdr:ext cx="469900" cy="259080"/>
    <xdr:sp macro="" textlink="">
      <xdr:nvSpPr>
        <xdr:cNvPr id="344" name="【福祉施設】&#10;一人当たり面積最大値テキスト">
          <a:extLst>
            <a:ext uri="{FF2B5EF4-FFF2-40B4-BE49-F238E27FC236}">
              <a16:creationId xmlns:a16="http://schemas.microsoft.com/office/drawing/2014/main" id="{ABED1C76-5270-4B34-9BDE-B19328471BAF}"/>
            </a:ext>
          </a:extLst>
        </xdr:cNvPr>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111125</xdr:rowOff>
    </xdr:from>
    <xdr:to>
      <xdr:col>55</xdr:col>
      <xdr:colOff>88900</xdr:colOff>
      <xdr:row>77</xdr:row>
      <xdr:rowOff>111125</xdr:rowOff>
    </xdr:to>
    <xdr:cxnSp macro="">
      <xdr:nvCxnSpPr>
        <xdr:cNvPr id="345" name="直線コネクタ 344">
          <a:extLst>
            <a:ext uri="{FF2B5EF4-FFF2-40B4-BE49-F238E27FC236}">
              <a16:creationId xmlns:a16="http://schemas.microsoft.com/office/drawing/2014/main" id="{5C60B0B0-A3E2-40EC-8C64-E1E2B24D41C8}"/>
            </a:ext>
          </a:extLst>
        </xdr:cNvPr>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158750</xdr:rowOff>
    </xdr:from>
    <xdr:ext cx="469900" cy="259080"/>
    <xdr:sp macro="" textlink="">
      <xdr:nvSpPr>
        <xdr:cNvPr id="346" name="【福祉施設】&#10;一人当たり面積平均値テキスト">
          <a:extLst>
            <a:ext uri="{FF2B5EF4-FFF2-40B4-BE49-F238E27FC236}">
              <a16:creationId xmlns:a16="http://schemas.microsoft.com/office/drawing/2014/main" id="{E1110374-FC77-41B9-A70D-EFCD71591F53}"/>
            </a:ext>
          </a:extLst>
        </xdr:cNvPr>
        <xdr:cNvSpPr txBox="1"/>
      </xdr:nvSpPr>
      <xdr:spPr>
        <a:xfrm>
          <a:off x="10515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135890</xdr:rowOff>
    </xdr:from>
    <xdr:to>
      <xdr:col>55</xdr:col>
      <xdr:colOff>50800</xdr:colOff>
      <xdr:row>84</xdr:row>
      <xdr:rowOff>66040</xdr:rowOff>
    </xdr:to>
    <xdr:sp macro="" textlink="">
      <xdr:nvSpPr>
        <xdr:cNvPr id="347" name="フローチャート: 判断 346">
          <a:extLst>
            <a:ext uri="{FF2B5EF4-FFF2-40B4-BE49-F238E27FC236}">
              <a16:creationId xmlns:a16="http://schemas.microsoft.com/office/drawing/2014/main" id="{4C582321-8BB9-4A3E-AFDC-7D01FBADA5F2}"/>
            </a:ext>
          </a:extLst>
        </xdr:cNvPr>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151765</xdr:rowOff>
    </xdr:from>
    <xdr:to>
      <xdr:col>50</xdr:col>
      <xdr:colOff>165100</xdr:colOff>
      <xdr:row>84</xdr:row>
      <xdr:rowOff>81915</xdr:rowOff>
    </xdr:to>
    <xdr:sp macro="" textlink="">
      <xdr:nvSpPr>
        <xdr:cNvPr id="348" name="フローチャート: 判断 347">
          <a:extLst>
            <a:ext uri="{FF2B5EF4-FFF2-40B4-BE49-F238E27FC236}">
              <a16:creationId xmlns:a16="http://schemas.microsoft.com/office/drawing/2014/main" id="{C6602550-0B6D-4174-8C97-5233A7BF4C90}"/>
            </a:ext>
          </a:extLst>
        </xdr:cNvPr>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B8312AA8-1073-4CF5-8361-E292CD01BBC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151765</xdr:rowOff>
    </xdr:from>
    <xdr:to>
      <xdr:col>41</xdr:col>
      <xdr:colOff>101600</xdr:colOff>
      <xdr:row>84</xdr:row>
      <xdr:rowOff>81915</xdr:rowOff>
    </xdr:to>
    <xdr:sp macro="" textlink="">
      <xdr:nvSpPr>
        <xdr:cNvPr id="350" name="フローチャート: 判断 349">
          <a:extLst>
            <a:ext uri="{FF2B5EF4-FFF2-40B4-BE49-F238E27FC236}">
              <a16:creationId xmlns:a16="http://schemas.microsoft.com/office/drawing/2014/main" id="{846EF6F1-FAD4-48DC-B7C7-9A7DADEE8C28}"/>
            </a:ext>
          </a:extLst>
        </xdr:cNvPr>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161290</xdr:rowOff>
    </xdr:from>
    <xdr:to>
      <xdr:col>36</xdr:col>
      <xdr:colOff>165100</xdr:colOff>
      <xdr:row>84</xdr:row>
      <xdr:rowOff>91440</xdr:rowOff>
    </xdr:to>
    <xdr:sp macro="" textlink="">
      <xdr:nvSpPr>
        <xdr:cNvPr id="351" name="フローチャート: 判断 350">
          <a:extLst>
            <a:ext uri="{FF2B5EF4-FFF2-40B4-BE49-F238E27FC236}">
              <a16:creationId xmlns:a16="http://schemas.microsoft.com/office/drawing/2014/main" id="{E75AAE2F-72AC-44BC-8E93-C7CA7458FA8B}"/>
            </a:ext>
          </a:extLst>
        </xdr:cNvPr>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C3CC5534-637D-403E-A5D7-CCA87CDDBC97}"/>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BF96A930-EA38-4499-9791-B74C526C1B2A}"/>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69118941-9FC5-4E6A-BBA2-E4F537A02BB8}"/>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D7814FE3-331D-471A-9C77-2890E9C4DE73}"/>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DD60CCC-B374-4514-AA1B-B2E571A3AD6B}"/>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29210</xdr:rowOff>
    </xdr:from>
    <xdr:to>
      <xdr:col>55</xdr:col>
      <xdr:colOff>50800</xdr:colOff>
      <xdr:row>84</xdr:row>
      <xdr:rowOff>130175</xdr:rowOff>
    </xdr:to>
    <xdr:sp macro="" textlink="">
      <xdr:nvSpPr>
        <xdr:cNvPr id="357" name="楕円 356">
          <a:extLst>
            <a:ext uri="{FF2B5EF4-FFF2-40B4-BE49-F238E27FC236}">
              <a16:creationId xmlns:a16="http://schemas.microsoft.com/office/drawing/2014/main" id="{9F0AA92C-C193-42A8-AD92-D8E48CAADF5A}"/>
            </a:ext>
          </a:extLst>
        </xdr:cNvPr>
        <xdr:cNvSpPr/>
      </xdr:nvSpPr>
      <xdr:spPr>
        <a:xfrm>
          <a:off x="10426700" y="1443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6985</xdr:rowOff>
    </xdr:from>
    <xdr:ext cx="469900" cy="258445"/>
    <xdr:sp macro="" textlink="">
      <xdr:nvSpPr>
        <xdr:cNvPr id="358" name="【福祉施設】&#10;一人当たり面積該当値テキスト">
          <a:extLst>
            <a:ext uri="{FF2B5EF4-FFF2-40B4-BE49-F238E27FC236}">
              <a16:creationId xmlns:a16="http://schemas.microsoft.com/office/drawing/2014/main" id="{2E77A4D6-764F-4E38-98AE-B45A873D04BE}"/>
            </a:ext>
          </a:extLst>
        </xdr:cNvPr>
        <xdr:cNvSpPr txBox="1"/>
      </xdr:nvSpPr>
      <xdr:spPr>
        <a:xfrm>
          <a:off x="10515600" y="1440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59" name="楕円 358">
          <a:extLst>
            <a:ext uri="{FF2B5EF4-FFF2-40B4-BE49-F238E27FC236}">
              <a16:creationId xmlns:a16="http://schemas.microsoft.com/office/drawing/2014/main" id="{3E2EF7B4-5EC8-4207-84F3-5615902C8361}"/>
            </a:ext>
          </a:extLst>
        </xdr:cNvPr>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79375</xdr:rowOff>
    </xdr:from>
    <xdr:to>
      <xdr:col>55</xdr:col>
      <xdr:colOff>0</xdr:colOff>
      <xdr:row>84</xdr:row>
      <xdr:rowOff>83820</xdr:rowOff>
    </xdr:to>
    <xdr:cxnSp macro="">
      <xdr:nvCxnSpPr>
        <xdr:cNvPr id="360" name="直線コネクタ 359">
          <a:extLst>
            <a:ext uri="{FF2B5EF4-FFF2-40B4-BE49-F238E27FC236}">
              <a16:creationId xmlns:a16="http://schemas.microsoft.com/office/drawing/2014/main" id="{B56B5DCD-E92C-42AB-87CA-308988644202}"/>
            </a:ext>
          </a:extLst>
        </xdr:cNvPr>
        <xdr:cNvCxnSpPr/>
      </xdr:nvCxnSpPr>
      <xdr:spPr>
        <a:xfrm flipV="1">
          <a:off x="9639300" y="144811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35560</xdr:rowOff>
    </xdr:from>
    <xdr:to>
      <xdr:col>46</xdr:col>
      <xdr:colOff>38100</xdr:colOff>
      <xdr:row>84</xdr:row>
      <xdr:rowOff>137160</xdr:rowOff>
    </xdr:to>
    <xdr:sp macro="" textlink="">
      <xdr:nvSpPr>
        <xdr:cNvPr id="361" name="楕円 360">
          <a:extLst>
            <a:ext uri="{FF2B5EF4-FFF2-40B4-BE49-F238E27FC236}">
              <a16:creationId xmlns:a16="http://schemas.microsoft.com/office/drawing/2014/main" id="{6DE6292B-EFF5-45C0-9ECA-DBE234238346}"/>
            </a:ext>
          </a:extLst>
        </xdr:cNvPr>
        <xdr:cNvSpPr/>
      </xdr:nvSpPr>
      <xdr:spPr>
        <a:xfrm>
          <a:off x="86995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86360</xdr:rowOff>
    </xdr:to>
    <xdr:cxnSp macro="">
      <xdr:nvCxnSpPr>
        <xdr:cNvPr id="362" name="直線コネクタ 361">
          <a:extLst>
            <a:ext uri="{FF2B5EF4-FFF2-40B4-BE49-F238E27FC236}">
              <a16:creationId xmlns:a16="http://schemas.microsoft.com/office/drawing/2014/main" id="{A350EC4F-9607-4CB2-B88E-B54CE0C1C8E5}"/>
            </a:ext>
          </a:extLst>
        </xdr:cNvPr>
        <xdr:cNvCxnSpPr/>
      </xdr:nvCxnSpPr>
      <xdr:spPr>
        <a:xfrm flipV="1">
          <a:off x="8750300" y="14485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37465</xdr:rowOff>
    </xdr:from>
    <xdr:to>
      <xdr:col>41</xdr:col>
      <xdr:colOff>101600</xdr:colOff>
      <xdr:row>84</xdr:row>
      <xdr:rowOff>139065</xdr:rowOff>
    </xdr:to>
    <xdr:sp macro="" textlink="">
      <xdr:nvSpPr>
        <xdr:cNvPr id="363" name="楕円 362">
          <a:extLst>
            <a:ext uri="{FF2B5EF4-FFF2-40B4-BE49-F238E27FC236}">
              <a16:creationId xmlns:a16="http://schemas.microsoft.com/office/drawing/2014/main" id="{A38F8B26-9068-4CEF-B017-355E3593587B}"/>
            </a:ext>
          </a:extLst>
        </xdr:cNvPr>
        <xdr:cNvSpPr/>
      </xdr:nvSpPr>
      <xdr:spPr>
        <a:xfrm>
          <a:off x="7810500" y="144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86360</xdr:rowOff>
    </xdr:from>
    <xdr:to>
      <xdr:col>45</xdr:col>
      <xdr:colOff>177800</xdr:colOff>
      <xdr:row>84</xdr:row>
      <xdr:rowOff>88265</xdr:rowOff>
    </xdr:to>
    <xdr:cxnSp macro="">
      <xdr:nvCxnSpPr>
        <xdr:cNvPr id="364" name="直線コネクタ 363">
          <a:extLst>
            <a:ext uri="{FF2B5EF4-FFF2-40B4-BE49-F238E27FC236}">
              <a16:creationId xmlns:a16="http://schemas.microsoft.com/office/drawing/2014/main" id="{6D5A5AF7-76F5-4A6B-8887-975BE35B705C}"/>
            </a:ext>
          </a:extLst>
        </xdr:cNvPr>
        <xdr:cNvCxnSpPr/>
      </xdr:nvCxnSpPr>
      <xdr:spPr>
        <a:xfrm flipV="1">
          <a:off x="7861300" y="144881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41910</xdr:rowOff>
    </xdr:from>
    <xdr:to>
      <xdr:col>36</xdr:col>
      <xdr:colOff>165100</xdr:colOff>
      <xdr:row>84</xdr:row>
      <xdr:rowOff>143510</xdr:rowOff>
    </xdr:to>
    <xdr:sp macro="" textlink="">
      <xdr:nvSpPr>
        <xdr:cNvPr id="365" name="楕円 364">
          <a:extLst>
            <a:ext uri="{FF2B5EF4-FFF2-40B4-BE49-F238E27FC236}">
              <a16:creationId xmlns:a16="http://schemas.microsoft.com/office/drawing/2014/main" id="{FCA15D9F-BF42-4761-8381-27E929EB8D73}"/>
            </a:ext>
          </a:extLst>
        </xdr:cNvPr>
        <xdr:cNvSpPr/>
      </xdr:nvSpPr>
      <xdr:spPr>
        <a:xfrm>
          <a:off x="692150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88265</xdr:rowOff>
    </xdr:from>
    <xdr:to>
      <xdr:col>41</xdr:col>
      <xdr:colOff>50800</xdr:colOff>
      <xdr:row>84</xdr:row>
      <xdr:rowOff>92710</xdr:rowOff>
    </xdr:to>
    <xdr:cxnSp macro="">
      <xdr:nvCxnSpPr>
        <xdr:cNvPr id="366" name="直線コネクタ 365">
          <a:extLst>
            <a:ext uri="{FF2B5EF4-FFF2-40B4-BE49-F238E27FC236}">
              <a16:creationId xmlns:a16="http://schemas.microsoft.com/office/drawing/2014/main" id="{B6F0ED21-00E2-4844-808D-49C1D662D021}"/>
            </a:ext>
          </a:extLst>
        </xdr:cNvPr>
        <xdr:cNvCxnSpPr/>
      </xdr:nvCxnSpPr>
      <xdr:spPr>
        <a:xfrm flipV="1">
          <a:off x="6972300" y="144900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98425</xdr:rowOff>
    </xdr:from>
    <xdr:ext cx="469900" cy="258445"/>
    <xdr:sp macro="" textlink="">
      <xdr:nvSpPr>
        <xdr:cNvPr id="367" name="n_1aveValue【福祉施設】&#10;一人当たり面積">
          <a:extLst>
            <a:ext uri="{FF2B5EF4-FFF2-40B4-BE49-F238E27FC236}">
              <a16:creationId xmlns:a16="http://schemas.microsoft.com/office/drawing/2014/main" id="{45A8498D-F9D8-4235-B5DF-BBF757E66F95}"/>
            </a:ext>
          </a:extLst>
        </xdr:cNvPr>
        <xdr:cNvSpPr txBox="1"/>
      </xdr:nvSpPr>
      <xdr:spPr>
        <a:xfrm>
          <a:off x="9391650" y="1415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116840</xdr:rowOff>
    </xdr:from>
    <xdr:ext cx="469265" cy="259080"/>
    <xdr:sp macro="" textlink="">
      <xdr:nvSpPr>
        <xdr:cNvPr id="368" name="n_2aveValue【福祉施設】&#10;一人当たり面積">
          <a:extLst>
            <a:ext uri="{FF2B5EF4-FFF2-40B4-BE49-F238E27FC236}">
              <a16:creationId xmlns:a16="http://schemas.microsoft.com/office/drawing/2014/main" id="{6A11DB0F-3EA5-4FF7-AE9B-23A3BAAD7546}"/>
            </a:ext>
          </a:extLst>
        </xdr:cNvPr>
        <xdr:cNvSpPr txBox="1"/>
      </xdr:nvSpPr>
      <xdr:spPr>
        <a:xfrm>
          <a:off x="8515350" y="1417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98425</xdr:rowOff>
    </xdr:from>
    <xdr:ext cx="469265" cy="258445"/>
    <xdr:sp macro="" textlink="">
      <xdr:nvSpPr>
        <xdr:cNvPr id="369" name="n_3aveValue【福祉施設】&#10;一人当たり面積">
          <a:extLst>
            <a:ext uri="{FF2B5EF4-FFF2-40B4-BE49-F238E27FC236}">
              <a16:creationId xmlns:a16="http://schemas.microsoft.com/office/drawing/2014/main" id="{1A85AF08-6CE7-413F-BB11-49FF072568B5}"/>
            </a:ext>
          </a:extLst>
        </xdr:cNvPr>
        <xdr:cNvSpPr txBox="1"/>
      </xdr:nvSpPr>
      <xdr:spPr>
        <a:xfrm>
          <a:off x="7626350" y="14157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107950</xdr:rowOff>
    </xdr:from>
    <xdr:ext cx="469265" cy="259080"/>
    <xdr:sp macro="" textlink="">
      <xdr:nvSpPr>
        <xdr:cNvPr id="370" name="n_4aveValue【福祉施設】&#10;一人当たり面積">
          <a:extLst>
            <a:ext uri="{FF2B5EF4-FFF2-40B4-BE49-F238E27FC236}">
              <a16:creationId xmlns:a16="http://schemas.microsoft.com/office/drawing/2014/main" id="{0C38B030-5ECA-403A-B554-58241A13BD2F}"/>
            </a:ext>
          </a:extLst>
        </xdr:cNvPr>
        <xdr:cNvSpPr txBox="1"/>
      </xdr:nvSpPr>
      <xdr:spPr>
        <a:xfrm>
          <a:off x="6737350" y="1416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125730</xdr:rowOff>
    </xdr:from>
    <xdr:ext cx="469900" cy="259080"/>
    <xdr:sp macro="" textlink="">
      <xdr:nvSpPr>
        <xdr:cNvPr id="371" name="n_1mainValue【福祉施設】&#10;一人当たり面積">
          <a:extLst>
            <a:ext uri="{FF2B5EF4-FFF2-40B4-BE49-F238E27FC236}">
              <a16:creationId xmlns:a16="http://schemas.microsoft.com/office/drawing/2014/main" id="{F2F0BCD5-D63F-4428-BD25-139CB663D39B}"/>
            </a:ext>
          </a:extLst>
        </xdr:cNvPr>
        <xdr:cNvSpPr txBox="1"/>
      </xdr:nvSpPr>
      <xdr:spPr>
        <a:xfrm>
          <a:off x="9391650" y="1452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128270</xdr:rowOff>
    </xdr:from>
    <xdr:ext cx="469265" cy="259080"/>
    <xdr:sp macro="" textlink="">
      <xdr:nvSpPr>
        <xdr:cNvPr id="372" name="n_2mainValue【福祉施設】&#10;一人当たり面積">
          <a:extLst>
            <a:ext uri="{FF2B5EF4-FFF2-40B4-BE49-F238E27FC236}">
              <a16:creationId xmlns:a16="http://schemas.microsoft.com/office/drawing/2014/main" id="{0217B270-69C4-4843-8CC7-4E414214A65C}"/>
            </a:ext>
          </a:extLst>
        </xdr:cNvPr>
        <xdr:cNvSpPr txBox="1"/>
      </xdr:nvSpPr>
      <xdr:spPr>
        <a:xfrm>
          <a:off x="8515350" y="14530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130175</xdr:rowOff>
    </xdr:from>
    <xdr:ext cx="469265" cy="259080"/>
    <xdr:sp macro="" textlink="">
      <xdr:nvSpPr>
        <xdr:cNvPr id="373" name="n_3mainValue【福祉施設】&#10;一人当たり面積">
          <a:extLst>
            <a:ext uri="{FF2B5EF4-FFF2-40B4-BE49-F238E27FC236}">
              <a16:creationId xmlns:a16="http://schemas.microsoft.com/office/drawing/2014/main" id="{A8DF0B17-99A5-4E16-AB20-B7EF62CC3BCC}"/>
            </a:ext>
          </a:extLst>
        </xdr:cNvPr>
        <xdr:cNvSpPr txBox="1"/>
      </xdr:nvSpPr>
      <xdr:spPr>
        <a:xfrm>
          <a:off x="7626350" y="14531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134620</xdr:rowOff>
    </xdr:from>
    <xdr:ext cx="469265" cy="258445"/>
    <xdr:sp macro="" textlink="">
      <xdr:nvSpPr>
        <xdr:cNvPr id="374" name="n_4mainValue【福祉施設】&#10;一人当たり面積">
          <a:extLst>
            <a:ext uri="{FF2B5EF4-FFF2-40B4-BE49-F238E27FC236}">
              <a16:creationId xmlns:a16="http://schemas.microsoft.com/office/drawing/2014/main" id="{F13F9E69-9DE4-47F2-9C4E-C2BAD2AD42DF}"/>
            </a:ext>
          </a:extLst>
        </xdr:cNvPr>
        <xdr:cNvSpPr txBox="1"/>
      </xdr:nvSpPr>
      <xdr:spPr>
        <a:xfrm>
          <a:off x="6737350" y="14536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DD1EFC4-BA97-449E-AC16-6B92507614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ACF52B6-4DE2-414F-98FD-719D85C40748}"/>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F0454F0-24FC-4F95-A2C7-A0E535E00F9D}"/>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074CD5D-B194-40C9-82E6-4F5B4279846B}"/>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EEE44BA-F1F0-4F5E-9DB3-68F664AC2E2F}"/>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2C21714-DFD6-4AEE-9366-B0683B4F27EC}"/>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4F7B3B5-EF24-44F0-B07B-A9AD6EBC5526}"/>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710622A-7145-4831-A4BD-7171E88D920B}"/>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3" name="テキスト ボックス 382">
          <a:extLst>
            <a:ext uri="{FF2B5EF4-FFF2-40B4-BE49-F238E27FC236}">
              <a16:creationId xmlns:a16="http://schemas.microsoft.com/office/drawing/2014/main" id="{32724EB3-A689-4C40-82A4-9EF5F7136256}"/>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0FFE00A-45AF-4375-AF9D-755D3AEA88CA}"/>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486C9B00-BFED-457B-BD56-4702532FC9AE}"/>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6" name="直線コネクタ 385">
          <a:extLst>
            <a:ext uri="{FF2B5EF4-FFF2-40B4-BE49-F238E27FC236}">
              <a16:creationId xmlns:a16="http://schemas.microsoft.com/office/drawing/2014/main" id="{EA110333-0A13-425D-ABE2-D5092C320679}"/>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87" name="テキスト ボックス 386">
          <a:extLst>
            <a:ext uri="{FF2B5EF4-FFF2-40B4-BE49-F238E27FC236}">
              <a16:creationId xmlns:a16="http://schemas.microsoft.com/office/drawing/2014/main" id="{D283AB29-4493-4407-920C-8F997F1DCBD8}"/>
            </a:ext>
          </a:extLst>
        </xdr:cNvPr>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8" name="直線コネクタ 387">
          <a:extLst>
            <a:ext uri="{FF2B5EF4-FFF2-40B4-BE49-F238E27FC236}">
              <a16:creationId xmlns:a16="http://schemas.microsoft.com/office/drawing/2014/main" id="{DB5410BA-A1F8-42DB-9CA4-AE9E14E33B14}"/>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9" name="テキスト ボックス 388">
          <a:extLst>
            <a:ext uri="{FF2B5EF4-FFF2-40B4-BE49-F238E27FC236}">
              <a16:creationId xmlns:a16="http://schemas.microsoft.com/office/drawing/2014/main" id="{C31BC77E-BB51-461C-88C8-F80F0276CFC2}"/>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0" name="直線コネクタ 389">
          <a:extLst>
            <a:ext uri="{FF2B5EF4-FFF2-40B4-BE49-F238E27FC236}">
              <a16:creationId xmlns:a16="http://schemas.microsoft.com/office/drawing/2014/main" id="{29BF78DC-FEA1-467F-9778-0A9C16E2ADB4}"/>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1" name="テキスト ボックス 390">
          <a:extLst>
            <a:ext uri="{FF2B5EF4-FFF2-40B4-BE49-F238E27FC236}">
              <a16:creationId xmlns:a16="http://schemas.microsoft.com/office/drawing/2014/main" id="{BC0A6609-31E4-4E85-84CF-9E7F02A9EA01}"/>
            </a:ext>
          </a:extLst>
        </xdr:cNvPr>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2" name="直線コネクタ 391">
          <a:extLst>
            <a:ext uri="{FF2B5EF4-FFF2-40B4-BE49-F238E27FC236}">
              <a16:creationId xmlns:a16="http://schemas.microsoft.com/office/drawing/2014/main" id="{B6CD7271-9DBB-4AEE-8168-A0890D9C9E4B}"/>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3" name="テキスト ボックス 392">
          <a:extLst>
            <a:ext uri="{FF2B5EF4-FFF2-40B4-BE49-F238E27FC236}">
              <a16:creationId xmlns:a16="http://schemas.microsoft.com/office/drawing/2014/main" id="{84147D4C-B494-4EAA-8162-B100EA5BB913}"/>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4" name="直線コネクタ 393">
          <a:extLst>
            <a:ext uri="{FF2B5EF4-FFF2-40B4-BE49-F238E27FC236}">
              <a16:creationId xmlns:a16="http://schemas.microsoft.com/office/drawing/2014/main" id="{AED9F96C-183A-4B3C-BE5D-E7827D54AE52}"/>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5" name="テキスト ボックス 394">
          <a:extLst>
            <a:ext uri="{FF2B5EF4-FFF2-40B4-BE49-F238E27FC236}">
              <a16:creationId xmlns:a16="http://schemas.microsoft.com/office/drawing/2014/main" id="{7DB9DBD9-BB8D-4072-BAE3-E6E660E1E7D2}"/>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6" name="直線コネクタ 395">
          <a:extLst>
            <a:ext uri="{FF2B5EF4-FFF2-40B4-BE49-F238E27FC236}">
              <a16:creationId xmlns:a16="http://schemas.microsoft.com/office/drawing/2014/main" id="{D26C3F07-58EB-47F2-B61A-75C2E4AAB678}"/>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397" name="テキスト ボックス 396">
          <a:extLst>
            <a:ext uri="{FF2B5EF4-FFF2-40B4-BE49-F238E27FC236}">
              <a16:creationId xmlns:a16="http://schemas.microsoft.com/office/drawing/2014/main" id="{9E50CB2E-D4E2-4AF4-AF57-A1C39C80B187}"/>
            </a:ext>
          </a:extLst>
        </xdr:cNvPr>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77D331E-3F4E-4324-9942-4217C93B8B19}"/>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C1B819B8-0DAC-47EB-B459-8101351FF7FE}"/>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35560</xdr:rowOff>
    </xdr:to>
    <xdr:cxnSp macro="">
      <xdr:nvCxnSpPr>
        <xdr:cNvPr id="400" name="直線コネクタ 399">
          <a:extLst>
            <a:ext uri="{FF2B5EF4-FFF2-40B4-BE49-F238E27FC236}">
              <a16:creationId xmlns:a16="http://schemas.microsoft.com/office/drawing/2014/main" id="{9D21F8CB-795F-4D30-921E-225CA7775830}"/>
            </a:ext>
          </a:extLst>
        </xdr:cNvPr>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1" name="【市民会館】&#10;有形固定資産減価償却率最小値テキスト">
          <a:extLst>
            <a:ext uri="{FF2B5EF4-FFF2-40B4-BE49-F238E27FC236}">
              <a16:creationId xmlns:a16="http://schemas.microsoft.com/office/drawing/2014/main" id="{0F060509-5582-4CEE-9B40-82ED8365FBAB}"/>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2" name="直線コネクタ 401">
          <a:extLst>
            <a:ext uri="{FF2B5EF4-FFF2-40B4-BE49-F238E27FC236}">
              <a16:creationId xmlns:a16="http://schemas.microsoft.com/office/drawing/2014/main" id="{599BFE5B-FE01-4277-BE36-35A4DDC0CD2E}"/>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340360" cy="259080"/>
    <xdr:sp macro="" textlink="">
      <xdr:nvSpPr>
        <xdr:cNvPr id="403" name="【市民会館】&#10;有形固定資産減価償却率最大値テキスト">
          <a:extLst>
            <a:ext uri="{FF2B5EF4-FFF2-40B4-BE49-F238E27FC236}">
              <a16:creationId xmlns:a16="http://schemas.microsoft.com/office/drawing/2014/main" id="{5125B0CF-C7C0-4426-BA1C-27702DA3DBA2}"/>
            </a:ext>
          </a:extLst>
        </xdr:cNvPr>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36446A50-38D4-4A68-B397-14AFECCA4DA3}"/>
            </a:ext>
          </a:extLst>
        </xdr:cNvPr>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69215</xdr:rowOff>
    </xdr:from>
    <xdr:ext cx="405130" cy="259080"/>
    <xdr:sp macro="" textlink="">
      <xdr:nvSpPr>
        <xdr:cNvPr id="405" name="【市民会館】&#10;有形固定資産減価償却率平均値テキスト">
          <a:extLst>
            <a:ext uri="{FF2B5EF4-FFF2-40B4-BE49-F238E27FC236}">
              <a16:creationId xmlns:a16="http://schemas.microsoft.com/office/drawing/2014/main" id="{A19E91B1-9148-442D-A382-2E00E6FD7677}"/>
            </a:ext>
          </a:extLst>
        </xdr:cNvPr>
        <xdr:cNvSpPr txBox="1"/>
      </xdr:nvSpPr>
      <xdr:spPr>
        <a:xfrm>
          <a:off x="4673600" y="1790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90805</xdr:rowOff>
    </xdr:from>
    <xdr:to>
      <xdr:col>24</xdr:col>
      <xdr:colOff>114300</xdr:colOff>
      <xdr:row>105</xdr:row>
      <xdr:rowOff>20955</xdr:rowOff>
    </xdr:to>
    <xdr:sp macro="" textlink="">
      <xdr:nvSpPr>
        <xdr:cNvPr id="406" name="フローチャート: 判断 405">
          <a:extLst>
            <a:ext uri="{FF2B5EF4-FFF2-40B4-BE49-F238E27FC236}">
              <a16:creationId xmlns:a16="http://schemas.microsoft.com/office/drawing/2014/main" id="{A4F45B6D-E075-412B-A554-9E5D704ACABA}"/>
            </a:ext>
          </a:extLst>
        </xdr:cNvPr>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77470</xdr:rowOff>
    </xdr:from>
    <xdr:to>
      <xdr:col>20</xdr:col>
      <xdr:colOff>38100</xdr:colOff>
      <xdr:row>105</xdr:row>
      <xdr:rowOff>7620</xdr:rowOff>
    </xdr:to>
    <xdr:sp macro="" textlink="">
      <xdr:nvSpPr>
        <xdr:cNvPr id="407" name="フローチャート: 判断 406">
          <a:extLst>
            <a:ext uri="{FF2B5EF4-FFF2-40B4-BE49-F238E27FC236}">
              <a16:creationId xmlns:a16="http://schemas.microsoft.com/office/drawing/2014/main" id="{4490426F-F6F8-45AC-8DF8-0A98120D20AA}"/>
            </a:ext>
          </a:extLst>
        </xdr:cNvPr>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48260</xdr:rowOff>
    </xdr:from>
    <xdr:to>
      <xdr:col>15</xdr:col>
      <xdr:colOff>101600</xdr:colOff>
      <xdr:row>104</xdr:row>
      <xdr:rowOff>149860</xdr:rowOff>
    </xdr:to>
    <xdr:sp macro="" textlink="">
      <xdr:nvSpPr>
        <xdr:cNvPr id="408" name="フローチャート: 判断 407">
          <a:extLst>
            <a:ext uri="{FF2B5EF4-FFF2-40B4-BE49-F238E27FC236}">
              <a16:creationId xmlns:a16="http://schemas.microsoft.com/office/drawing/2014/main" id="{6A5FAD69-90AC-4212-9577-5298DAB687DF}"/>
            </a:ext>
          </a:extLst>
        </xdr:cNvPr>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09" name="フローチャート: 判断 408">
          <a:extLst>
            <a:ext uri="{FF2B5EF4-FFF2-40B4-BE49-F238E27FC236}">
              <a16:creationId xmlns:a16="http://schemas.microsoft.com/office/drawing/2014/main" id="{87B5E070-6DE9-4DCB-8F69-B046DD449261}"/>
            </a:ext>
          </a:extLst>
        </xdr:cNvPr>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31750</xdr:rowOff>
    </xdr:from>
    <xdr:to>
      <xdr:col>6</xdr:col>
      <xdr:colOff>38100</xdr:colOff>
      <xdr:row>104</xdr:row>
      <xdr:rowOff>133350</xdr:rowOff>
    </xdr:to>
    <xdr:sp macro="" textlink="">
      <xdr:nvSpPr>
        <xdr:cNvPr id="410" name="フローチャート: 判断 409">
          <a:extLst>
            <a:ext uri="{FF2B5EF4-FFF2-40B4-BE49-F238E27FC236}">
              <a16:creationId xmlns:a16="http://schemas.microsoft.com/office/drawing/2014/main" id="{06011374-F85E-4F49-8D35-B22FBF360330}"/>
            </a:ext>
          </a:extLst>
        </xdr:cNvPr>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46F683B0-FF51-4241-9B39-74BB3AAC4253}"/>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2B686A7D-5375-4ECA-BE48-CAA66EC5326A}"/>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BF4029C0-69AE-4D45-B91B-4BC11C57F613}"/>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5A92CDA5-36EC-4DC1-91FE-215B96E8BC57}"/>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1939397F-9846-49F5-AAD0-615CE05120BC}"/>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77470</xdr:rowOff>
    </xdr:from>
    <xdr:to>
      <xdr:col>24</xdr:col>
      <xdr:colOff>114300</xdr:colOff>
      <xdr:row>104</xdr:row>
      <xdr:rowOff>7620</xdr:rowOff>
    </xdr:to>
    <xdr:sp macro="" textlink="">
      <xdr:nvSpPr>
        <xdr:cNvPr id="416" name="楕円 415">
          <a:extLst>
            <a:ext uri="{FF2B5EF4-FFF2-40B4-BE49-F238E27FC236}">
              <a16:creationId xmlns:a16="http://schemas.microsoft.com/office/drawing/2014/main" id="{FBE4A64F-776D-4B3E-B492-0E73080B2B69}"/>
            </a:ext>
          </a:extLst>
        </xdr:cNvPr>
        <xdr:cNvSpPr/>
      </xdr:nvSpPr>
      <xdr:spPr>
        <a:xfrm>
          <a:off x="45847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100330</xdr:rowOff>
    </xdr:from>
    <xdr:ext cx="405130" cy="258445"/>
    <xdr:sp macro="" textlink="">
      <xdr:nvSpPr>
        <xdr:cNvPr id="417" name="【市民会館】&#10;有形固定資産減価償却率該当値テキスト">
          <a:extLst>
            <a:ext uri="{FF2B5EF4-FFF2-40B4-BE49-F238E27FC236}">
              <a16:creationId xmlns:a16="http://schemas.microsoft.com/office/drawing/2014/main" id="{34FC6997-0462-417B-B67C-1C1995DA6033}"/>
            </a:ext>
          </a:extLst>
        </xdr:cNvPr>
        <xdr:cNvSpPr txBox="1"/>
      </xdr:nvSpPr>
      <xdr:spPr>
        <a:xfrm>
          <a:off x="4673600" y="17588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90805</xdr:rowOff>
    </xdr:from>
    <xdr:to>
      <xdr:col>20</xdr:col>
      <xdr:colOff>38100</xdr:colOff>
      <xdr:row>104</xdr:row>
      <xdr:rowOff>20955</xdr:rowOff>
    </xdr:to>
    <xdr:sp macro="" textlink="">
      <xdr:nvSpPr>
        <xdr:cNvPr id="418" name="楕円 417">
          <a:extLst>
            <a:ext uri="{FF2B5EF4-FFF2-40B4-BE49-F238E27FC236}">
              <a16:creationId xmlns:a16="http://schemas.microsoft.com/office/drawing/2014/main" id="{C43F7618-1634-4182-A00E-17428DF230FA}"/>
            </a:ext>
          </a:extLst>
        </xdr:cNvPr>
        <xdr:cNvSpPr/>
      </xdr:nvSpPr>
      <xdr:spPr>
        <a:xfrm>
          <a:off x="3746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128270</xdr:rowOff>
    </xdr:from>
    <xdr:to>
      <xdr:col>24</xdr:col>
      <xdr:colOff>63500</xdr:colOff>
      <xdr:row>103</xdr:row>
      <xdr:rowOff>141605</xdr:rowOff>
    </xdr:to>
    <xdr:cxnSp macro="">
      <xdr:nvCxnSpPr>
        <xdr:cNvPr id="419" name="直線コネクタ 418">
          <a:extLst>
            <a:ext uri="{FF2B5EF4-FFF2-40B4-BE49-F238E27FC236}">
              <a16:creationId xmlns:a16="http://schemas.microsoft.com/office/drawing/2014/main" id="{C8A0E551-C2DE-40D9-ACE7-BDDF1ABF7A45}"/>
            </a:ext>
          </a:extLst>
        </xdr:cNvPr>
        <xdr:cNvCxnSpPr/>
      </xdr:nvCxnSpPr>
      <xdr:spPr>
        <a:xfrm flipV="1">
          <a:off x="3797300" y="177876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53340</xdr:rowOff>
    </xdr:from>
    <xdr:to>
      <xdr:col>15</xdr:col>
      <xdr:colOff>101600</xdr:colOff>
      <xdr:row>103</xdr:row>
      <xdr:rowOff>154940</xdr:rowOff>
    </xdr:to>
    <xdr:sp macro="" textlink="">
      <xdr:nvSpPr>
        <xdr:cNvPr id="420" name="楕円 419">
          <a:extLst>
            <a:ext uri="{FF2B5EF4-FFF2-40B4-BE49-F238E27FC236}">
              <a16:creationId xmlns:a16="http://schemas.microsoft.com/office/drawing/2014/main" id="{5E8C5B68-5130-41D6-9F75-C1956A5A8DA3}"/>
            </a:ext>
          </a:extLst>
        </xdr:cNvPr>
        <xdr:cNvSpPr/>
      </xdr:nvSpPr>
      <xdr:spPr>
        <a:xfrm>
          <a:off x="2857500" y="177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104140</xdr:rowOff>
    </xdr:from>
    <xdr:to>
      <xdr:col>19</xdr:col>
      <xdr:colOff>177800</xdr:colOff>
      <xdr:row>103</xdr:row>
      <xdr:rowOff>141605</xdr:rowOff>
    </xdr:to>
    <xdr:cxnSp macro="">
      <xdr:nvCxnSpPr>
        <xdr:cNvPr id="421" name="直線コネクタ 420">
          <a:extLst>
            <a:ext uri="{FF2B5EF4-FFF2-40B4-BE49-F238E27FC236}">
              <a16:creationId xmlns:a16="http://schemas.microsoft.com/office/drawing/2014/main" id="{76BAD7FE-82A3-4AD3-BE6E-4488969D281B}"/>
            </a:ext>
          </a:extLst>
        </xdr:cNvPr>
        <xdr:cNvCxnSpPr/>
      </xdr:nvCxnSpPr>
      <xdr:spPr>
        <a:xfrm>
          <a:off x="2908300" y="177634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54610</xdr:rowOff>
    </xdr:from>
    <xdr:to>
      <xdr:col>10</xdr:col>
      <xdr:colOff>165100</xdr:colOff>
      <xdr:row>103</xdr:row>
      <xdr:rowOff>156210</xdr:rowOff>
    </xdr:to>
    <xdr:sp macro="" textlink="">
      <xdr:nvSpPr>
        <xdr:cNvPr id="422" name="楕円 421">
          <a:extLst>
            <a:ext uri="{FF2B5EF4-FFF2-40B4-BE49-F238E27FC236}">
              <a16:creationId xmlns:a16="http://schemas.microsoft.com/office/drawing/2014/main" id="{175276E3-3F20-4B9E-9EC2-90FB81AC80F0}"/>
            </a:ext>
          </a:extLst>
        </xdr:cNvPr>
        <xdr:cNvSpPr/>
      </xdr:nvSpPr>
      <xdr:spPr>
        <a:xfrm>
          <a:off x="1968500" y="177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104140</xdr:rowOff>
    </xdr:from>
    <xdr:to>
      <xdr:col>15</xdr:col>
      <xdr:colOff>50800</xdr:colOff>
      <xdr:row>103</xdr:row>
      <xdr:rowOff>105410</xdr:rowOff>
    </xdr:to>
    <xdr:cxnSp macro="">
      <xdr:nvCxnSpPr>
        <xdr:cNvPr id="423" name="直線コネクタ 422">
          <a:extLst>
            <a:ext uri="{FF2B5EF4-FFF2-40B4-BE49-F238E27FC236}">
              <a16:creationId xmlns:a16="http://schemas.microsoft.com/office/drawing/2014/main" id="{86A36214-C49F-4E9A-82D7-2CE5055E7DA9}"/>
            </a:ext>
          </a:extLst>
        </xdr:cNvPr>
        <xdr:cNvCxnSpPr/>
      </xdr:nvCxnSpPr>
      <xdr:spPr>
        <a:xfrm flipV="1">
          <a:off x="2019300" y="17763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24" name="楕円 423">
          <a:extLst>
            <a:ext uri="{FF2B5EF4-FFF2-40B4-BE49-F238E27FC236}">
              <a16:creationId xmlns:a16="http://schemas.microsoft.com/office/drawing/2014/main" id="{EFE82925-AAF5-43EC-A833-DF19B6EF619E}"/>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105410</xdr:rowOff>
    </xdr:from>
    <xdr:to>
      <xdr:col>10</xdr:col>
      <xdr:colOff>114300</xdr:colOff>
      <xdr:row>104</xdr:row>
      <xdr:rowOff>143510</xdr:rowOff>
    </xdr:to>
    <xdr:cxnSp macro="">
      <xdr:nvCxnSpPr>
        <xdr:cNvPr id="425" name="直線コネクタ 424">
          <a:extLst>
            <a:ext uri="{FF2B5EF4-FFF2-40B4-BE49-F238E27FC236}">
              <a16:creationId xmlns:a16="http://schemas.microsoft.com/office/drawing/2014/main" id="{D8E1201A-60EB-4EAF-A24D-1D5035C07CF2}"/>
            </a:ext>
          </a:extLst>
        </xdr:cNvPr>
        <xdr:cNvCxnSpPr/>
      </xdr:nvCxnSpPr>
      <xdr:spPr>
        <a:xfrm flipV="1">
          <a:off x="1130300" y="1776476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170180</xdr:rowOff>
    </xdr:from>
    <xdr:ext cx="405130" cy="259080"/>
    <xdr:sp macro="" textlink="">
      <xdr:nvSpPr>
        <xdr:cNvPr id="426" name="n_1aveValue【市民会館】&#10;有形固定資産減価償却率">
          <a:extLst>
            <a:ext uri="{FF2B5EF4-FFF2-40B4-BE49-F238E27FC236}">
              <a16:creationId xmlns:a16="http://schemas.microsoft.com/office/drawing/2014/main" id="{9D44244B-AF43-4E35-8ED1-67F11A534C5C}"/>
            </a:ext>
          </a:extLst>
        </xdr:cNvPr>
        <xdr:cNvSpPr txBox="1"/>
      </xdr:nvSpPr>
      <xdr:spPr>
        <a:xfrm>
          <a:off x="3582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140970</xdr:rowOff>
    </xdr:from>
    <xdr:ext cx="404495" cy="259080"/>
    <xdr:sp macro="" textlink="">
      <xdr:nvSpPr>
        <xdr:cNvPr id="427" name="n_2aveValue【市民会館】&#10;有形固定資産減価償却率">
          <a:extLst>
            <a:ext uri="{FF2B5EF4-FFF2-40B4-BE49-F238E27FC236}">
              <a16:creationId xmlns:a16="http://schemas.microsoft.com/office/drawing/2014/main" id="{923C81F2-4566-4667-BAEE-DAE1BC2BE71E}"/>
            </a:ext>
          </a:extLst>
        </xdr:cNvPr>
        <xdr:cNvSpPr txBox="1"/>
      </xdr:nvSpPr>
      <xdr:spPr>
        <a:xfrm>
          <a:off x="2705735" y="1797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139065</xdr:rowOff>
    </xdr:from>
    <xdr:ext cx="404495" cy="259080"/>
    <xdr:sp macro="" textlink="">
      <xdr:nvSpPr>
        <xdr:cNvPr id="428" name="n_3aveValue【市民会館】&#10;有形固定資産減価償却率">
          <a:extLst>
            <a:ext uri="{FF2B5EF4-FFF2-40B4-BE49-F238E27FC236}">
              <a16:creationId xmlns:a16="http://schemas.microsoft.com/office/drawing/2014/main" id="{F1230816-92F5-49F4-AA66-C82C815B4853}"/>
            </a:ext>
          </a:extLst>
        </xdr:cNvPr>
        <xdr:cNvSpPr txBox="1"/>
      </xdr:nvSpPr>
      <xdr:spPr>
        <a:xfrm>
          <a:off x="1816735" y="17969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149860</xdr:rowOff>
    </xdr:from>
    <xdr:ext cx="404495" cy="259080"/>
    <xdr:sp macro="" textlink="">
      <xdr:nvSpPr>
        <xdr:cNvPr id="429" name="n_4aveValue【市民会館】&#10;有形固定資産減価償却率">
          <a:extLst>
            <a:ext uri="{FF2B5EF4-FFF2-40B4-BE49-F238E27FC236}">
              <a16:creationId xmlns:a16="http://schemas.microsoft.com/office/drawing/2014/main" id="{25235E36-16B2-4CD3-BC9F-F051D325B9F4}"/>
            </a:ext>
          </a:extLst>
        </xdr:cNvPr>
        <xdr:cNvSpPr txBox="1"/>
      </xdr:nvSpPr>
      <xdr:spPr>
        <a:xfrm>
          <a:off x="927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37465</xdr:rowOff>
    </xdr:from>
    <xdr:ext cx="405130" cy="259080"/>
    <xdr:sp macro="" textlink="">
      <xdr:nvSpPr>
        <xdr:cNvPr id="430" name="n_1mainValue【市民会館】&#10;有形固定資産減価償却率">
          <a:extLst>
            <a:ext uri="{FF2B5EF4-FFF2-40B4-BE49-F238E27FC236}">
              <a16:creationId xmlns:a16="http://schemas.microsoft.com/office/drawing/2014/main" id="{837F5188-B0B4-468C-9875-2CEC12E1551B}"/>
            </a:ext>
          </a:extLst>
        </xdr:cNvPr>
        <xdr:cNvSpPr txBox="1"/>
      </xdr:nvSpPr>
      <xdr:spPr>
        <a:xfrm>
          <a:off x="3582035" y="17525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171450</xdr:rowOff>
    </xdr:from>
    <xdr:ext cx="404495" cy="259080"/>
    <xdr:sp macro="" textlink="">
      <xdr:nvSpPr>
        <xdr:cNvPr id="431" name="n_2mainValue【市民会館】&#10;有形固定資産減価償却率">
          <a:extLst>
            <a:ext uri="{FF2B5EF4-FFF2-40B4-BE49-F238E27FC236}">
              <a16:creationId xmlns:a16="http://schemas.microsoft.com/office/drawing/2014/main" id="{2BAFFAC8-B796-487A-9C2C-471E678B2250}"/>
            </a:ext>
          </a:extLst>
        </xdr:cNvPr>
        <xdr:cNvSpPr txBox="1"/>
      </xdr:nvSpPr>
      <xdr:spPr>
        <a:xfrm>
          <a:off x="2705735" y="17487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1270</xdr:rowOff>
    </xdr:from>
    <xdr:ext cx="404495" cy="259080"/>
    <xdr:sp macro="" textlink="">
      <xdr:nvSpPr>
        <xdr:cNvPr id="432" name="n_3mainValue【市民会館】&#10;有形固定資産減価償却率">
          <a:extLst>
            <a:ext uri="{FF2B5EF4-FFF2-40B4-BE49-F238E27FC236}">
              <a16:creationId xmlns:a16="http://schemas.microsoft.com/office/drawing/2014/main" id="{E70A53AF-53DA-4B3A-9B9F-7BD5C195AE53}"/>
            </a:ext>
          </a:extLst>
        </xdr:cNvPr>
        <xdr:cNvSpPr txBox="1"/>
      </xdr:nvSpPr>
      <xdr:spPr>
        <a:xfrm>
          <a:off x="1816735" y="17489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13335</xdr:rowOff>
    </xdr:from>
    <xdr:ext cx="404495" cy="259080"/>
    <xdr:sp macro="" textlink="">
      <xdr:nvSpPr>
        <xdr:cNvPr id="433" name="n_4mainValue【市民会館】&#10;有形固定資産減価償却率">
          <a:extLst>
            <a:ext uri="{FF2B5EF4-FFF2-40B4-BE49-F238E27FC236}">
              <a16:creationId xmlns:a16="http://schemas.microsoft.com/office/drawing/2014/main" id="{4BD97E64-01DA-47BE-B7FF-2A8313E5E92B}"/>
            </a:ext>
          </a:extLst>
        </xdr:cNvPr>
        <xdr:cNvSpPr txBox="1"/>
      </xdr:nvSpPr>
      <xdr:spPr>
        <a:xfrm>
          <a:off x="927735" y="18015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3518349-8C17-4A94-A5DF-BAD0AAAADD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31E7F5A-7F53-403F-AFF4-05291D155E0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682F796-8430-44C2-A7E5-E71B463E5448}"/>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5545072-3F17-42AE-98FE-12C7554D4131}"/>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EF3AE61-7D65-4B2C-89CF-5AD68D4690F4}"/>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C3D7AAA9-68B3-4239-BC1C-55A3DFCCBAA4}"/>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022A522-ECC7-4665-BCDC-FD48DFDEBCAB}"/>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FC748A3-B742-4FF9-8370-0C7673A33D3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2" name="テキスト ボックス 441">
          <a:extLst>
            <a:ext uri="{FF2B5EF4-FFF2-40B4-BE49-F238E27FC236}">
              <a16:creationId xmlns:a16="http://schemas.microsoft.com/office/drawing/2014/main" id="{1EDE9566-17D2-41CF-AEDC-58F3E4FD29D4}"/>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D15A86B7-C6EA-4162-8109-7A5EC9EBB32F}"/>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FA1739F-92D0-4407-98D8-28DF2348B4CB}"/>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45" name="テキスト ボックス 444">
          <a:extLst>
            <a:ext uri="{FF2B5EF4-FFF2-40B4-BE49-F238E27FC236}">
              <a16:creationId xmlns:a16="http://schemas.microsoft.com/office/drawing/2014/main" id="{8A3C83A5-29BA-41A3-927A-1FE580ED4E27}"/>
            </a:ext>
          </a:extLst>
        </xdr:cNvPr>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4BEC16A-453E-4505-9777-0929ECFAB79E}"/>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47" name="テキスト ボックス 446">
          <a:extLst>
            <a:ext uri="{FF2B5EF4-FFF2-40B4-BE49-F238E27FC236}">
              <a16:creationId xmlns:a16="http://schemas.microsoft.com/office/drawing/2014/main" id="{FC919D0B-C870-4D83-83E0-847F527A4527}"/>
            </a:ext>
          </a:extLst>
        </xdr:cNvPr>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0B1C9BC-1926-432D-8A06-3DC4BDA4E5B5}"/>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49" name="テキスト ボックス 448">
          <a:extLst>
            <a:ext uri="{FF2B5EF4-FFF2-40B4-BE49-F238E27FC236}">
              <a16:creationId xmlns:a16="http://schemas.microsoft.com/office/drawing/2014/main" id="{820D9B77-DBC0-4D6C-850D-C1D810A777E5}"/>
            </a:ext>
          </a:extLst>
        </xdr:cNvPr>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50FBD59-8AB9-4C5D-971D-6D0B08C50841}"/>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1" name="テキスト ボックス 450">
          <a:extLst>
            <a:ext uri="{FF2B5EF4-FFF2-40B4-BE49-F238E27FC236}">
              <a16:creationId xmlns:a16="http://schemas.microsoft.com/office/drawing/2014/main" id="{BA2AAE8C-9188-4D49-B4B8-9DF38B0CE96B}"/>
            </a:ext>
          </a:extLst>
        </xdr:cNvPr>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BB4B9525-D846-4882-A5C0-0C111001993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53" name="テキスト ボックス 452">
          <a:extLst>
            <a:ext uri="{FF2B5EF4-FFF2-40B4-BE49-F238E27FC236}">
              <a16:creationId xmlns:a16="http://schemas.microsoft.com/office/drawing/2014/main" id="{631A2757-8D23-49D5-A62B-9776D75A388B}"/>
            </a:ext>
          </a:extLst>
        </xdr:cNvPr>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2BE6AAD-F4B3-4598-AA0B-874D7EC068C8}"/>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5" name="テキスト ボックス 454">
          <a:extLst>
            <a:ext uri="{FF2B5EF4-FFF2-40B4-BE49-F238E27FC236}">
              <a16:creationId xmlns:a16="http://schemas.microsoft.com/office/drawing/2014/main" id="{77E63EC3-4B91-4238-8322-E807E20724B9}"/>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5C4D0E3-1B06-43A5-9725-F5C0F6EDFDC1}"/>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129540</xdr:rowOff>
    </xdr:to>
    <xdr:cxnSp macro="">
      <xdr:nvCxnSpPr>
        <xdr:cNvPr id="457" name="直線コネクタ 456">
          <a:extLst>
            <a:ext uri="{FF2B5EF4-FFF2-40B4-BE49-F238E27FC236}">
              <a16:creationId xmlns:a16="http://schemas.microsoft.com/office/drawing/2014/main" id="{F50BE979-F730-4140-B460-1D5534EADB0F}"/>
            </a:ext>
          </a:extLst>
        </xdr:cNvPr>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8445"/>
    <xdr:sp macro="" textlink="">
      <xdr:nvSpPr>
        <xdr:cNvPr id="458" name="【市民会館】&#10;一人当たり面積最小値テキスト">
          <a:extLst>
            <a:ext uri="{FF2B5EF4-FFF2-40B4-BE49-F238E27FC236}">
              <a16:creationId xmlns:a16="http://schemas.microsoft.com/office/drawing/2014/main" id="{76B6BB88-0EDD-41A6-A375-E6D4387E2B35}"/>
            </a:ext>
          </a:extLst>
        </xdr:cNvPr>
        <xdr:cNvSpPr txBox="1"/>
      </xdr:nvSpPr>
      <xdr:spPr>
        <a:xfrm>
          <a:off x="10515600" y="18649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459" name="直線コネクタ 458">
          <a:extLst>
            <a:ext uri="{FF2B5EF4-FFF2-40B4-BE49-F238E27FC236}">
              <a16:creationId xmlns:a16="http://schemas.microsoft.com/office/drawing/2014/main" id="{EF25731B-5D19-43D1-8517-81F80D153710}"/>
            </a:ext>
          </a:extLst>
        </xdr:cNvPr>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80010</xdr:rowOff>
    </xdr:from>
    <xdr:ext cx="469900" cy="259080"/>
    <xdr:sp macro="" textlink="">
      <xdr:nvSpPr>
        <xdr:cNvPr id="460" name="【市民会館】&#10;一人当たり面積最大値テキスト">
          <a:extLst>
            <a:ext uri="{FF2B5EF4-FFF2-40B4-BE49-F238E27FC236}">
              <a16:creationId xmlns:a16="http://schemas.microsoft.com/office/drawing/2014/main" id="{01A74BC2-3E4D-4575-A3B4-83F15CC224F9}"/>
            </a:ext>
          </a:extLst>
        </xdr:cNvPr>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0A724FA-283F-462D-85CD-86D9F53C0B4F}"/>
            </a:ext>
          </a:extLst>
        </xdr:cNvPr>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38100</xdr:rowOff>
    </xdr:from>
    <xdr:ext cx="469900" cy="259080"/>
    <xdr:sp macro="" textlink="">
      <xdr:nvSpPr>
        <xdr:cNvPr id="462" name="【市民会館】&#10;一人当たり面積平均値テキスト">
          <a:extLst>
            <a:ext uri="{FF2B5EF4-FFF2-40B4-BE49-F238E27FC236}">
              <a16:creationId xmlns:a16="http://schemas.microsoft.com/office/drawing/2014/main" id="{6F5948C3-A835-4E8C-A64D-0655E554335F}"/>
            </a:ext>
          </a:extLst>
        </xdr:cNvPr>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59690</xdr:rowOff>
    </xdr:from>
    <xdr:to>
      <xdr:col>55</xdr:col>
      <xdr:colOff>50800</xdr:colOff>
      <xdr:row>106</xdr:row>
      <xdr:rowOff>161290</xdr:rowOff>
    </xdr:to>
    <xdr:sp macro="" textlink="">
      <xdr:nvSpPr>
        <xdr:cNvPr id="463" name="フローチャート: 判断 462">
          <a:extLst>
            <a:ext uri="{FF2B5EF4-FFF2-40B4-BE49-F238E27FC236}">
              <a16:creationId xmlns:a16="http://schemas.microsoft.com/office/drawing/2014/main" id="{C7FD8DDE-F9D1-46F8-B504-7D07139234EA}"/>
            </a:ext>
          </a:extLst>
        </xdr:cNvPr>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69215</xdr:rowOff>
    </xdr:from>
    <xdr:to>
      <xdr:col>50</xdr:col>
      <xdr:colOff>165100</xdr:colOff>
      <xdr:row>106</xdr:row>
      <xdr:rowOff>170815</xdr:rowOff>
    </xdr:to>
    <xdr:sp macro="" textlink="">
      <xdr:nvSpPr>
        <xdr:cNvPr id="464" name="フローチャート: 判断 463">
          <a:extLst>
            <a:ext uri="{FF2B5EF4-FFF2-40B4-BE49-F238E27FC236}">
              <a16:creationId xmlns:a16="http://schemas.microsoft.com/office/drawing/2014/main" id="{D1E5C6EE-DFBC-4189-90DB-ECEF97BC954B}"/>
            </a:ext>
          </a:extLst>
        </xdr:cNvPr>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2214DCF-D495-4670-B9CE-DDFBA211BC7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E55A94D0-DFE4-462D-9F33-3D4471F2AFAE}"/>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9AFC34E-05CB-4F1D-87E1-5FB3D284C92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401F04DC-F10A-459E-9027-FAC1B66C68E8}"/>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B158FC09-5A29-482F-9CB1-1207276630CA}"/>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F9A11782-5A64-4A8A-B8FB-361C604EC32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A21AE533-F132-4F95-84D0-4BD4C8BA0829}"/>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EE821307-0AB6-4A92-8043-F937EA9BE8E3}"/>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139700</xdr:rowOff>
    </xdr:from>
    <xdr:to>
      <xdr:col>55</xdr:col>
      <xdr:colOff>50800</xdr:colOff>
      <xdr:row>104</xdr:row>
      <xdr:rowOff>69850</xdr:rowOff>
    </xdr:to>
    <xdr:sp macro="" textlink="">
      <xdr:nvSpPr>
        <xdr:cNvPr id="473" name="楕円 472">
          <a:extLst>
            <a:ext uri="{FF2B5EF4-FFF2-40B4-BE49-F238E27FC236}">
              <a16:creationId xmlns:a16="http://schemas.microsoft.com/office/drawing/2014/main" id="{E43AA3B1-C630-4424-96D7-4C6A18BBC92E}"/>
            </a:ext>
          </a:extLst>
        </xdr:cNvPr>
        <xdr:cNvSpPr/>
      </xdr:nvSpPr>
      <xdr:spPr>
        <a:xfrm>
          <a:off x="10426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162560</xdr:rowOff>
    </xdr:from>
    <xdr:ext cx="469900" cy="259080"/>
    <xdr:sp macro="" textlink="">
      <xdr:nvSpPr>
        <xdr:cNvPr id="474" name="【市民会館】&#10;一人当たり面積該当値テキスト">
          <a:extLst>
            <a:ext uri="{FF2B5EF4-FFF2-40B4-BE49-F238E27FC236}">
              <a16:creationId xmlns:a16="http://schemas.microsoft.com/office/drawing/2014/main" id="{40A7DA16-6573-41AD-9281-61839C5D3A97}"/>
            </a:ext>
          </a:extLst>
        </xdr:cNvPr>
        <xdr:cNvSpPr txBox="1"/>
      </xdr:nvSpPr>
      <xdr:spPr>
        <a:xfrm>
          <a:off x="10515600" y="176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149225</xdr:rowOff>
    </xdr:from>
    <xdr:to>
      <xdr:col>50</xdr:col>
      <xdr:colOff>165100</xdr:colOff>
      <xdr:row>104</xdr:row>
      <xdr:rowOff>79375</xdr:rowOff>
    </xdr:to>
    <xdr:sp macro="" textlink="">
      <xdr:nvSpPr>
        <xdr:cNvPr id="475" name="楕円 474">
          <a:extLst>
            <a:ext uri="{FF2B5EF4-FFF2-40B4-BE49-F238E27FC236}">
              <a16:creationId xmlns:a16="http://schemas.microsoft.com/office/drawing/2014/main" id="{41E158D5-9B54-433F-8F51-9AC83E4C8115}"/>
            </a:ext>
          </a:extLst>
        </xdr:cNvPr>
        <xdr:cNvSpPr/>
      </xdr:nvSpPr>
      <xdr:spPr>
        <a:xfrm>
          <a:off x="958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19050</xdr:rowOff>
    </xdr:from>
    <xdr:to>
      <xdr:col>55</xdr:col>
      <xdr:colOff>0</xdr:colOff>
      <xdr:row>104</xdr:row>
      <xdr:rowOff>29210</xdr:rowOff>
    </xdr:to>
    <xdr:cxnSp macro="">
      <xdr:nvCxnSpPr>
        <xdr:cNvPr id="476" name="直線コネクタ 475">
          <a:extLst>
            <a:ext uri="{FF2B5EF4-FFF2-40B4-BE49-F238E27FC236}">
              <a16:creationId xmlns:a16="http://schemas.microsoft.com/office/drawing/2014/main" id="{85EAABBE-71D8-4051-A7EB-758A0B7A5582}"/>
            </a:ext>
          </a:extLst>
        </xdr:cNvPr>
        <xdr:cNvCxnSpPr/>
      </xdr:nvCxnSpPr>
      <xdr:spPr>
        <a:xfrm flipV="1">
          <a:off x="9639300" y="178498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154940</xdr:rowOff>
    </xdr:from>
    <xdr:to>
      <xdr:col>46</xdr:col>
      <xdr:colOff>38100</xdr:colOff>
      <xdr:row>104</xdr:row>
      <xdr:rowOff>85090</xdr:rowOff>
    </xdr:to>
    <xdr:sp macro="" textlink="">
      <xdr:nvSpPr>
        <xdr:cNvPr id="477" name="楕円 476">
          <a:extLst>
            <a:ext uri="{FF2B5EF4-FFF2-40B4-BE49-F238E27FC236}">
              <a16:creationId xmlns:a16="http://schemas.microsoft.com/office/drawing/2014/main" id="{F6E3239C-87F9-43EC-AE9B-AB2E816D2329}"/>
            </a:ext>
          </a:extLst>
        </xdr:cNvPr>
        <xdr:cNvSpPr/>
      </xdr:nvSpPr>
      <xdr:spPr>
        <a:xfrm>
          <a:off x="869950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29210</xdr:rowOff>
    </xdr:from>
    <xdr:to>
      <xdr:col>50</xdr:col>
      <xdr:colOff>114300</xdr:colOff>
      <xdr:row>104</xdr:row>
      <xdr:rowOff>34290</xdr:rowOff>
    </xdr:to>
    <xdr:cxnSp macro="">
      <xdr:nvCxnSpPr>
        <xdr:cNvPr id="478" name="直線コネクタ 477">
          <a:extLst>
            <a:ext uri="{FF2B5EF4-FFF2-40B4-BE49-F238E27FC236}">
              <a16:creationId xmlns:a16="http://schemas.microsoft.com/office/drawing/2014/main" id="{74EE72F1-8CAC-4DD1-8FDC-6245E571F02D}"/>
            </a:ext>
          </a:extLst>
        </xdr:cNvPr>
        <xdr:cNvCxnSpPr/>
      </xdr:nvCxnSpPr>
      <xdr:spPr>
        <a:xfrm flipV="1">
          <a:off x="8750300" y="178600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53975</xdr:rowOff>
    </xdr:from>
    <xdr:to>
      <xdr:col>41</xdr:col>
      <xdr:colOff>101600</xdr:colOff>
      <xdr:row>104</xdr:row>
      <xdr:rowOff>155575</xdr:rowOff>
    </xdr:to>
    <xdr:sp macro="" textlink="">
      <xdr:nvSpPr>
        <xdr:cNvPr id="479" name="楕円 478">
          <a:extLst>
            <a:ext uri="{FF2B5EF4-FFF2-40B4-BE49-F238E27FC236}">
              <a16:creationId xmlns:a16="http://schemas.microsoft.com/office/drawing/2014/main" id="{FF538B23-49F5-49FB-BF5A-536DD7960296}"/>
            </a:ext>
          </a:extLst>
        </xdr:cNvPr>
        <xdr:cNvSpPr/>
      </xdr:nvSpPr>
      <xdr:spPr>
        <a:xfrm>
          <a:off x="781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34290</xdr:rowOff>
    </xdr:from>
    <xdr:to>
      <xdr:col>45</xdr:col>
      <xdr:colOff>177800</xdr:colOff>
      <xdr:row>104</xdr:row>
      <xdr:rowOff>104775</xdr:rowOff>
    </xdr:to>
    <xdr:cxnSp macro="">
      <xdr:nvCxnSpPr>
        <xdr:cNvPr id="480" name="直線コネクタ 479">
          <a:extLst>
            <a:ext uri="{FF2B5EF4-FFF2-40B4-BE49-F238E27FC236}">
              <a16:creationId xmlns:a16="http://schemas.microsoft.com/office/drawing/2014/main" id="{F16A2F4A-F7D4-4777-AE95-20D27DB3C457}"/>
            </a:ext>
          </a:extLst>
        </xdr:cNvPr>
        <xdr:cNvCxnSpPr/>
      </xdr:nvCxnSpPr>
      <xdr:spPr>
        <a:xfrm flipV="1">
          <a:off x="7861300" y="178650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1" name="楕円 480">
          <a:extLst>
            <a:ext uri="{FF2B5EF4-FFF2-40B4-BE49-F238E27FC236}">
              <a16:creationId xmlns:a16="http://schemas.microsoft.com/office/drawing/2014/main" id="{835358B1-0498-435D-868B-1EB365CEF943}"/>
            </a:ext>
          </a:extLst>
        </xdr:cNvPr>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104775</xdr:rowOff>
    </xdr:from>
    <xdr:to>
      <xdr:col>41</xdr:col>
      <xdr:colOff>50800</xdr:colOff>
      <xdr:row>105</xdr:row>
      <xdr:rowOff>140970</xdr:rowOff>
    </xdr:to>
    <xdr:cxnSp macro="">
      <xdr:nvCxnSpPr>
        <xdr:cNvPr id="482" name="直線コネクタ 481">
          <a:extLst>
            <a:ext uri="{FF2B5EF4-FFF2-40B4-BE49-F238E27FC236}">
              <a16:creationId xmlns:a16="http://schemas.microsoft.com/office/drawing/2014/main" id="{B5A8ED20-269F-4FDC-80C5-A7BAECFE851D}"/>
            </a:ext>
          </a:extLst>
        </xdr:cNvPr>
        <xdr:cNvCxnSpPr/>
      </xdr:nvCxnSpPr>
      <xdr:spPr>
        <a:xfrm flipV="1">
          <a:off x="6972300" y="179355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161925</xdr:rowOff>
    </xdr:from>
    <xdr:ext cx="469900" cy="259080"/>
    <xdr:sp macro="" textlink="">
      <xdr:nvSpPr>
        <xdr:cNvPr id="483" name="n_1aveValue【市民会館】&#10;一人当たり面積">
          <a:extLst>
            <a:ext uri="{FF2B5EF4-FFF2-40B4-BE49-F238E27FC236}">
              <a16:creationId xmlns:a16="http://schemas.microsoft.com/office/drawing/2014/main" id="{88011A52-E2B9-4ACB-9810-EEA67E3E392F}"/>
            </a:ext>
          </a:extLst>
        </xdr:cNvPr>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166370</xdr:rowOff>
    </xdr:from>
    <xdr:ext cx="469265" cy="258445"/>
    <xdr:sp macro="" textlink="">
      <xdr:nvSpPr>
        <xdr:cNvPr id="484" name="n_2aveValue【市民会館】&#10;一人当たり面積">
          <a:extLst>
            <a:ext uri="{FF2B5EF4-FFF2-40B4-BE49-F238E27FC236}">
              <a16:creationId xmlns:a16="http://schemas.microsoft.com/office/drawing/2014/main" id="{D21696CE-0C19-443A-9C51-5A560F093CAB}"/>
            </a:ext>
          </a:extLst>
        </xdr:cNvPr>
        <xdr:cNvSpPr txBox="1"/>
      </xdr:nvSpPr>
      <xdr:spPr>
        <a:xfrm>
          <a:off x="8515350" y="1834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11430</xdr:rowOff>
    </xdr:from>
    <xdr:ext cx="469265" cy="259080"/>
    <xdr:sp macro="" textlink="">
      <xdr:nvSpPr>
        <xdr:cNvPr id="485" name="n_3aveValue【市民会館】&#10;一人当たり面積">
          <a:extLst>
            <a:ext uri="{FF2B5EF4-FFF2-40B4-BE49-F238E27FC236}">
              <a16:creationId xmlns:a16="http://schemas.microsoft.com/office/drawing/2014/main" id="{C8D3DEB8-2564-4140-825F-4C7BBC2DE532}"/>
            </a:ext>
          </a:extLst>
        </xdr:cNvPr>
        <xdr:cNvSpPr txBox="1"/>
      </xdr:nvSpPr>
      <xdr:spPr>
        <a:xfrm>
          <a:off x="7626350" y="183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9265" cy="259080"/>
    <xdr:sp macro="" textlink="">
      <xdr:nvSpPr>
        <xdr:cNvPr id="486" name="n_4aveValue【市民会館】&#10;一人当たり面積">
          <a:extLst>
            <a:ext uri="{FF2B5EF4-FFF2-40B4-BE49-F238E27FC236}">
              <a16:creationId xmlns:a16="http://schemas.microsoft.com/office/drawing/2014/main" id="{B3C03CF8-26B4-44A1-B66B-3D7ADD839C1A}"/>
            </a:ext>
          </a:extLst>
        </xdr:cNvPr>
        <xdr:cNvSpPr txBox="1"/>
      </xdr:nvSpPr>
      <xdr:spPr>
        <a:xfrm>
          <a:off x="6737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95885</xdr:rowOff>
    </xdr:from>
    <xdr:ext cx="469900" cy="259080"/>
    <xdr:sp macro="" textlink="">
      <xdr:nvSpPr>
        <xdr:cNvPr id="487" name="n_1mainValue【市民会館】&#10;一人当たり面積">
          <a:extLst>
            <a:ext uri="{FF2B5EF4-FFF2-40B4-BE49-F238E27FC236}">
              <a16:creationId xmlns:a16="http://schemas.microsoft.com/office/drawing/2014/main" id="{1AD3E25E-9107-4489-B1D0-CB468EAE3110}"/>
            </a:ext>
          </a:extLst>
        </xdr:cNvPr>
        <xdr:cNvSpPr txBox="1"/>
      </xdr:nvSpPr>
      <xdr:spPr>
        <a:xfrm>
          <a:off x="9391650" y="17583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101600</xdr:rowOff>
    </xdr:from>
    <xdr:ext cx="469265" cy="259080"/>
    <xdr:sp macro="" textlink="">
      <xdr:nvSpPr>
        <xdr:cNvPr id="488" name="n_2mainValue【市民会館】&#10;一人当たり面積">
          <a:extLst>
            <a:ext uri="{FF2B5EF4-FFF2-40B4-BE49-F238E27FC236}">
              <a16:creationId xmlns:a16="http://schemas.microsoft.com/office/drawing/2014/main" id="{A2CB6AE3-DEEB-426F-889C-ACB856987600}"/>
            </a:ext>
          </a:extLst>
        </xdr:cNvPr>
        <xdr:cNvSpPr txBox="1"/>
      </xdr:nvSpPr>
      <xdr:spPr>
        <a:xfrm>
          <a:off x="8515350" y="17589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635</xdr:rowOff>
    </xdr:from>
    <xdr:ext cx="469265" cy="259080"/>
    <xdr:sp macro="" textlink="">
      <xdr:nvSpPr>
        <xdr:cNvPr id="489" name="n_3mainValue【市民会館】&#10;一人当たり面積">
          <a:extLst>
            <a:ext uri="{FF2B5EF4-FFF2-40B4-BE49-F238E27FC236}">
              <a16:creationId xmlns:a16="http://schemas.microsoft.com/office/drawing/2014/main" id="{C3D57D0E-83AC-4575-A9AE-630E0BF20BDA}"/>
            </a:ext>
          </a:extLst>
        </xdr:cNvPr>
        <xdr:cNvSpPr txBox="1"/>
      </xdr:nvSpPr>
      <xdr:spPr>
        <a:xfrm>
          <a:off x="7626350" y="17659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36830</xdr:rowOff>
    </xdr:from>
    <xdr:ext cx="469265" cy="259080"/>
    <xdr:sp macro="" textlink="">
      <xdr:nvSpPr>
        <xdr:cNvPr id="490" name="n_4mainValue【市民会館】&#10;一人当たり面積">
          <a:extLst>
            <a:ext uri="{FF2B5EF4-FFF2-40B4-BE49-F238E27FC236}">
              <a16:creationId xmlns:a16="http://schemas.microsoft.com/office/drawing/2014/main" id="{82518AA3-4490-4A0E-B1F0-B82637E80349}"/>
            </a:ext>
          </a:extLst>
        </xdr:cNvPr>
        <xdr:cNvSpPr txBox="1"/>
      </xdr:nvSpPr>
      <xdr:spPr>
        <a:xfrm>
          <a:off x="6737350" y="1786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2825C44-A680-4C94-B876-C82E6563D7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13D0353-F7EE-46CD-A461-4A5D169BD641}"/>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E29A151-2213-4BF6-A333-F9060205A96C}"/>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50BA566-CF37-467C-B3F6-AAAEFDF2628F}"/>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20839C0-FF94-4708-BA92-72E8746D318C}"/>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C1CD501-88CA-423F-84BD-698C1BC0EB9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CDD1B54-96D3-4FFC-AFC3-0D4CAF81BCF9}"/>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C92208C3-787E-46B5-8F28-791E775CA7FA}"/>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99" name="テキスト ボックス 498">
          <a:extLst>
            <a:ext uri="{FF2B5EF4-FFF2-40B4-BE49-F238E27FC236}">
              <a16:creationId xmlns:a16="http://schemas.microsoft.com/office/drawing/2014/main" id="{8520615E-1FA1-4F57-9BCF-22809FFDAE5B}"/>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AE3C811C-91CD-42BA-8807-7571E1B3F416}"/>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1" name="テキスト ボックス 500">
          <a:extLst>
            <a:ext uri="{FF2B5EF4-FFF2-40B4-BE49-F238E27FC236}">
              <a16:creationId xmlns:a16="http://schemas.microsoft.com/office/drawing/2014/main" id="{C4AFE530-4964-4EBE-8016-56923C20B5F9}"/>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BF42719-EB96-49A7-93F3-7508CDAEB3B5}"/>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503" name="テキスト ボックス 502">
          <a:extLst>
            <a:ext uri="{FF2B5EF4-FFF2-40B4-BE49-F238E27FC236}">
              <a16:creationId xmlns:a16="http://schemas.microsoft.com/office/drawing/2014/main" id="{4D8383A2-2205-4180-8262-AAAD0138A977}"/>
            </a:ext>
          </a:extLst>
        </xdr:cNvPr>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A0012E6-8EA1-4A8F-B316-3E6F809C44CF}"/>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505" name="テキスト ボックス 504">
          <a:extLst>
            <a:ext uri="{FF2B5EF4-FFF2-40B4-BE49-F238E27FC236}">
              <a16:creationId xmlns:a16="http://schemas.microsoft.com/office/drawing/2014/main" id="{9701BDE7-2D06-4A13-B71E-4312A9147F5E}"/>
            </a:ext>
          </a:extLst>
        </xdr:cNvPr>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33A759E2-81B8-4933-8E51-7849245719A7}"/>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7" name="テキスト ボックス 506">
          <a:extLst>
            <a:ext uri="{FF2B5EF4-FFF2-40B4-BE49-F238E27FC236}">
              <a16:creationId xmlns:a16="http://schemas.microsoft.com/office/drawing/2014/main" id="{155348FC-62FA-4D98-B064-27F899DD889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1D3E492-8C56-4CFE-82E2-BD32A471B349}"/>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9" name="テキスト ボックス 508">
          <a:extLst>
            <a:ext uri="{FF2B5EF4-FFF2-40B4-BE49-F238E27FC236}">
              <a16:creationId xmlns:a16="http://schemas.microsoft.com/office/drawing/2014/main" id="{EBE9BBCA-94F3-4879-A77D-F842EE45569F}"/>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D028B7A-D6D6-4A6B-9041-3D55D8F7814A}"/>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511" name="テキスト ボックス 510">
          <a:extLst>
            <a:ext uri="{FF2B5EF4-FFF2-40B4-BE49-F238E27FC236}">
              <a16:creationId xmlns:a16="http://schemas.microsoft.com/office/drawing/2014/main" id="{894E0D9A-6868-41D2-A7F1-472524037DBB}"/>
            </a:ext>
          </a:extLst>
        </xdr:cNvPr>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FF120CE-CF6D-4E86-90D9-A2304FBE9E8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513" name="テキスト ボックス 512">
          <a:extLst>
            <a:ext uri="{FF2B5EF4-FFF2-40B4-BE49-F238E27FC236}">
              <a16:creationId xmlns:a16="http://schemas.microsoft.com/office/drawing/2014/main" id="{377DDB9E-9F07-46DE-8951-1893B23EBE65}"/>
            </a:ext>
          </a:extLst>
        </xdr:cNvPr>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CE92628-D517-4B90-9A2D-80612C1D0A2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515" name="直線コネクタ 514">
          <a:extLst>
            <a:ext uri="{FF2B5EF4-FFF2-40B4-BE49-F238E27FC236}">
              <a16:creationId xmlns:a16="http://schemas.microsoft.com/office/drawing/2014/main" id="{6C0B9BEE-E321-4B9E-8D78-68CDDB0768E8}"/>
            </a:ext>
          </a:extLst>
        </xdr:cNvPr>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8445"/>
    <xdr:sp macro="" textlink="">
      <xdr:nvSpPr>
        <xdr:cNvPr id="516" name="【一般廃棄物処理施設】&#10;有形固定資産減価償却率最小値テキスト">
          <a:extLst>
            <a:ext uri="{FF2B5EF4-FFF2-40B4-BE49-F238E27FC236}">
              <a16:creationId xmlns:a16="http://schemas.microsoft.com/office/drawing/2014/main" id="{02787CD5-DE81-4A29-AAB6-C218C3E4006D}"/>
            </a:ext>
          </a:extLst>
        </xdr:cNvPr>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58C12B5-2144-41FF-B927-84C031390006}"/>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5130" cy="259080"/>
    <xdr:sp macro="" textlink="">
      <xdr:nvSpPr>
        <xdr:cNvPr id="518" name="【一般廃棄物処理施設】&#10;有形固定資産減価償却率最大値テキスト">
          <a:extLst>
            <a:ext uri="{FF2B5EF4-FFF2-40B4-BE49-F238E27FC236}">
              <a16:creationId xmlns:a16="http://schemas.microsoft.com/office/drawing/2014/main" id="{FF708B21-3B2C-40BB-A673-44C73C844AF3}"/>
            </a:ext>
          </a:extLst>
        </xdr:cNvPr>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67B2CD7-85A2-4584-804F-D4BCC41E4584}"/>
            </a:ext>
          </a:extLst>
        </xdr:cNvPr>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114935</xdr:rowOff>
    </xdr:from>
    <xdr:ext cx="405130" cy="259080"/>
    <xdr:sp macro="" textlink="">
      <xdr:nvSpPr>
        <xdr:cNvPr id="520" name="【一般廃棄物処理施設】&#10;有形固定資産減価償却率平均値テキスト">
          <a:extLst>
            <a:ext uri="{FF2B5EF4-FFF2-40B4-BE49-F238E27FC236}">
              <a16:creationId xmlns:a16="http://schemas.microsoft.com/office/drawing/2014/main" id="{66661B8A-9B8C-4D64-A0B7-C7A473AC8B51}"/>
            </a:ext>
          </a:extLst>
        </xdr:cNvPr>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8A558778-5EED-47DF-A96C-AF79854C4F9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A725EC2-CB6A-4E70-8825-9B1B2FBED6B1}"/>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11A6366B-A109-42B4-BBFD-B2338EF6D3C4}"/>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209EE84C-88E7-4DBA-A791-4D399021FC53}"/>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F69A66BA-6BD3-431A-846F-3A982A5EDD2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45C20B76-08ED-48A7-85D5-026FAE8E1F9E}"/>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C2500D09-498E-49D3-98EA-B4FE3D7B0D95}"/>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AEFB0C2F-2569-46FC-A712-8E3443743C4F}"/>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5AEC66C0-1770-4D50-8BC7-0E9D650610E5}"/>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77E8851C-EC6C-413D-AFAC-D6E68316821F}"/>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531" name="楕円 530">
          <a:extLst>
            <a:ext uri="{FF2B5EF4-FFF2-40B4-BE49-F238E27FC236}">
              <a16:creationId xmlns:a16="http://schemas.microsoft.com/office/drawing/2014/main" id="{F2A96802-23D4-4ABF-8B0B-40E78FA678CE}"/>
            </a:ext>
          </a:extLst>
        </xdr:cNvPr>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72390</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862A4AFD-F580-40E5-97F8-844CEAE9F407}"/>
            </a:ext>
          </a:extLst>
        </xdr:cNvPr>
        <xdr:cNvSpPr txBox="1"/>
      </xdr:nvSpPr>
      <xdr:spPr>
        <a:xfrm>
          <a:off x="16357600" y="675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57785</xdr:rowOff>
    </xdr:from>
    <xdr:to>
      <xdr:col>81</xdr:col>
      <xdr:colOff>101600</xdr:colOff>
      <xdr:row>39</xdr:row>
      <xdr:rowOff>159385</xdr:rowOff>
    </xdr:to>
    <xdr:sp macro="" textlink="">
      <xdr:nvSpPr>
        <xdr:cNvPr id="533" name="楕円 532">
          <a:extLst>
            <a:ext uri="{FF2B5EF4-FFF2-40B4-BE49-F238E27FC236}">
              <a16:creationId xmlns:a16="http://schemas.microsoft.com/office/drawing/2014/main" id="{E895EC38-71D9-41D2-9F1D-1BDDC64478A1}"/>
            </a:ext>
          </a:extLst>
        </xdr:cNvPr>
        <xdr:cNvSpPr/>
      </xdr:nvSpPr>
      <xdr:spPr>
        <a:xfrm>
          <a:off x="1543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109220</xdr:rowOff>
    </xdr:from>
    <xdr:to>
      <xdr:col>85</xdr:col>
      <xdr:colOff>127000</xdr:colOff>
      <xdr:row>39</xdr:row>
      <xdr:rowOff>144780</xdr:rowOff>
    </xdr:to>
    <xdr:cxnSp macro="">
      <xdr:nvCxnSpPr>
        <xdr:cNvPr id="534" name="直線コネクタ 533">
          <a:extLst>
            <a:ext uri="{FF2B5EF4-FFF2-40B4-BE49-F238E27FC236}">
              <a16:creationId xmlns:a16="http://schemas.microsoft.com/office/drawing/2014/main" id="{A20269F0-AEC9-4481-BFD9-37B02F0F2519}"/>
            </a:ext>
          </a:extLst>
        </xdr:cNvPr>
        <xdr:cNvCxnSpPr/>
      </xdr:nvCxnSpPr>
      <xdr:spPr>
        <a:xfrm>
          <a:off x="15481300" y="67957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21590</xdr:rowOff>
    </xdr:from>
    <xdr:to>
      <xdr:col>76</xdr:col>
      <xdr:colOff>165100</xdr:colOff>
      <xdr:row>39</xdr:row>
      <xdr:rowOff>123190</xdr:rowOff>
    </xdr:to>
    <xdr:sp macro="" textlink="">
      <xdr:nvSpPr>
        <xdr:cNvPr id="535" name="楕円 534">
          <a:extLst>
            <a:ext uri="{FF2B5EF4-FFF2-40B4-BE49-F238E27FC236}">
              <a16:creationId xmlns:a16="http://schemas.microsoft.com/office/drawing/2014/main" id="{8957FD2F-DADE-47AC-ADA0-FF63AFA9FEF2}"/>
            </a:ext>
          </a:extLst>
        </xdr:cNvPr>
        <xdr:cNvSpPr/>
      </xdr:nvSpPr>
      <xdr:spPr>
        <a:xfrm>
          <a:off x="1454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72390</xdr:rowOff>
    </xdr:from>
    <xdr:to>
      <xdr:col>81</xdr:col>
      <xdr:colOff>50800</xdr:colOff>
      <xdr:row>39</xdr:row>
      <xdr:rowOff>109220</xdr:rowOff>
    </xdr:to>
    <xdr:cxnSp macro="">
      <xdr:nvCxnSpPr>
        <xdr:cNvPr id="536" name="直線コネクタ 535">
          <a:extLst>
            <a:ext uri="{FF2B5EF4-FFF2-40B4-BE49-F238E27FC236}">
              <a16:creationId xmlns:a16="http://schemas.microsoft.com/office/drawing/2014/main" id="{28D2C63C-66D0-4893-B582-BD96412C7D7A}"/>
            </a:ext>
          </a:extLst>
        </xdr:cNvPr>
        <xdr:cNvCxnSpPr/>
      </xdr:nvCxnSpPr>
      <xdr:spPr>
        <a:xfrm>
          <a:off x="14592300" y="67589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37" name="楕円 536">
          <a:extLst>
            <a:ext uri="{FF2B5EF4-FFF2-40B4-BE49-F238E27FC236}">
              <a16:creationId xmlns:a16="http://schemas.microsoft.com/office/drawing/2014/main" id="{601AA9B9-1315-413C-9432-D4DE272E675C}"/>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72390</xdr:rowOff>
    </xdr:to>
    <xdr:cxnSp macro="">
      <xdr:nvCxnSpPr>
        <xdr:cNvPr id="538" name="直線コネクタ 537">
          <a:extLst>
            <a:ext uri="{FF2B5EF4-FFF2-40B4-BE49-F238E27FC236}">
              <a16:creationId xmlns:a16="http://schemas.microsoft.com/office/drawing/2014/main" id="{B809ACA6-8980-429A-AA77-B97FAEF8328B}"/>
            </a:ext>
          </a:extLst>
        </xdr:cNvPr>
        <xdr:cNvCxnSpPr/>
      </xdr:nvCxnSpPr>
      <xdr:spPr>
        <a:xfrm>
          <a:off x="13703300" y="67170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39" name="楕円 538">
          <a:extLst>
            <a:ext uri="{FF2B5EF4-FFF2-40B4-BE49-F238E27FC236}">
              <a16:creationId xmlns:a16="http://schemas.microsoft.com/office/drawing/2014/main" id="{84830E98-DE4F-433E-8AB8-85DAA6909331}"/>
            </a:ext>
          </a:extLst>
        </xdr:cNvPr>
        <xdr:cNvSpPr/>
      </xdr:nvSpPr>
      <xdr:spPr>
        <a:xfrm>
          <a:off x="1276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39</xdr:row>
      <xdr:rowOff>30480</xdr:rowOff>
    </xdr:to>
    <xdr:cxnSp macro="">
      <xdr:nvCxnSpPr>
        <xdr:cNvPr id="540" name="直線コネクタ 539">
          <a:extLst>
            <a:ext uri="{FF2B5EF4-FFF2-40B4-BE49-F238E27FC236}">
              <a16:creationId xmlns:a16="http://schemas.microsoft.com/office/drawing/2014/main" id="{A995A57F-6213-4A33-95DC-E40AD09FA5F2}"/>
            </a:ext>
          </a:extLst>
        </xdr:cNvPr>
        <xdr:cNvCxnSpPr/>
      </xdr:nvCxnSpPr>
      <xdr:spPr>
        <a:xfrm>
          <a:off x="12814300" y="66636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13970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07FD3EF1-4DDE-4687-9340-06A5D2A5D76D}"/>
            </a:ext>
          </a:extLst>
        </xdr:cNvPr>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168275</xdr:rowOff>
    </xdr:from>
    <xdr:ext cx="404495" cy="258445"/>
    <xdr:sp macro="" textlink="">
      <xdr:nvSpPr>
        <xdr:cNvPr id="542" name="n_2aveValue【一般廃棄物処理施設】&#10;有形固定資産減価償却率">
          <a:extLst>
            <a:ext uri="{FF2B5EF4-FFF2-40B4-BE49-F238E27FC236}">
              <a16:creationId xmlns:a16="http://schemas.microsoft.com/office/drawing/2014/main" id="{D2278A92-AD30-4E88-A8CA-1988E6F76604}"/>
            </a:ext>
          </a:extLst>
        </xdr:cNvPr>
        <xdr:cNvSpPr txBox="1"/>
      </xdr:nvSpPr>
      <xdr:spPr>
        <a:xfrm>
          <a:off x="14389735" y="6169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170180</xdr:rowOff>
    </xdr:from>
    <xdr:ext cx="404495" cy="259080"/>
    <xdr:sp macro="" textlink="">
      <xdr:nvSpPr>
        <xdr:cNvPr id="543" name="n_3aveValue【一般廃棄物処理施設】&#10;有形固定資産減価償却率">
          <a:extLst>
            <a:ext uri="{FF2B5EF4-FFF2-40B4-BE49-F238E27FC236}">
              <a16:creationId xmlns:a16="http://schemas.microsoft.com/office/drawing/2014/main" id="{9FDFD23A-61B7-4501-A280-B4C50AE5B65B}"/>
            </a:ext>
          </a:extLst>
        </xdr:cNvPr>
        <xdr:cNvSpPr txBox="1"/>
      </xdr:nvSpPr>
      <xdr:spPr>
        <a:xfrm>
          <a:off x="13500735" y="6170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170180</xdr:rowOff>
    </xdr:from>
    <xdr:ext cx="404495" cy="259080"/>
    <xdr:sp macro="" textlink="">
      <xdr:nvSpPr>
        <xdr:cNvPr id="544" name="n_4aveValue【一般廃棄物処理施設】&#10;有形固定資産減価償却率">
          <a:extLst>
            <a:ext uri="{FF2B5EF4-FFF2-40B4-BE49-F238E27FC236}">
              <a16:creationId xmlns:a16="http://schemas.microsoft.com/office/drawing/2014/main" id="{10676E26-18E9-434A-80FE-B9A15AE99DD8}"/>
            </a:ext>
          </a:extLst>
        </xdr:cNvPr>
        <xdr:cNvSpPr txBox="1"/>
      </xdr:nvSpPr>
      <xdr:spPr>
        <a:xfrm>
          <a:off x="12611735" y="6170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150495</xdr:rowOff>
    </xdr:from>
    <xdr:ext cx="405130" cy="259080"/>
    <xdr:sp macro="" textlink="">
      <xdr:nvSpPr>
        <xdr:cNvPr id="545" name="n_1mainValue【一般廃棄物処理施設】&#10;有形固定資産減価償却率">
          <a:extLst>
            <a:ext uri="{FF2B5EF4-FFF2-40B4-BE49-F238E27FC236}">
              <a16:creationId xmlns:a16="http://schemas.microsoft.com/office/drawing/2014/main" id="{2798EEFC-AF42-43B9-BB07-BC67B6D82A52}"/>
            </a:ext>
          </a:extLst>
        </xdr:cNvPr>
        <xdr:cNvSpPr txBox="1"/>
      </xdr:nvSpPr>
      <xdr:spPr>
        <a:xfrm>
          <a:off x="15266035" y="683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114300</xdr:rowOff>
    </xdr:from>
    <xdr:ext cx="404495" cy="259080"/>
    <xdr:sp macro="" textlink="">
      <xdr:nvSpPr>
        <xdr:cNvPr id="546" name="n_2mainValue【一般廃棄物処理施設】&#10;有形固定資産減価償却率">
          <a:extLst>
            <a:ext uri="{FF2B5EF4-FFF2-40B4-BE49-F238E27FC236}">
              <a16:creationId xmlns:a16="http://schemas.microsoft.com/office/drawing/2014/main" id="{5C65C79D-913F-4EFE-A9C2-21091DDBEBC9}"/>
            </a:ext>
          </a:extLst>
        </xdr:cNvPr>
        <xdr:cNvSpPr txBox="1"/>
      </xdr:nvSpPr>
      <xdr:spPr>
        <a:xfrm>
          <a:off x="14389735" y="6800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72390</xdr:rowOff>
    </xdr:from>
    <xdr:ext cx="404495" cy="259080"/>
    <xdr:sp macro="" textlink="">
      <xdr:nvSpPr>
        <xdr:cNvPr id="547" name="n_3mainValue【一般廃棄物処理施設】&#10;有形固定資産減価償却率">
          <a:extLst>
            <a:ext uri="{FF2B5EF4-FFF2-40B4-BE49-F238E27FC236}">
              <a16:creationId xmlns:a16="http://schemas.microsoft.com/office/drawing/2014/main" id="{6A66E807-6842-43D9-976A-958D3890AEA5}"/>
            </a:ext>
          </a:extLst>
        </xdr:cNvPr>
        <xdr:cNvSpPr txBox="1"/>
      </xdr:nvSpPr>
      <xdr:spPr>
        <a:xfrm>
          <a:off x="13500735" y="675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19050</xdr:rowOff>
    </xdr:from>
    <xdr:ext cx="404495" cy="258445"/>
    <xdr:sp macro="" textlink="">
      <xdr:nvSpPr>
        <xdr:cNvPr id="548" name="n_4mainValue【一般廃棄物処理施設】&#10;有形固定資産減価償却率">
          <a:extLst>
            <a:ext uri="{FF2B5EF4-FFF2-40B4-BE49-F238E27FC236}">
              <a16:creationId xmlns:a16="http://schemas.microsoft.com/office/drawing/2014/main" id="{15B86F21-CE45-4843-9DC0-B851F0A26084}"/>
            </a:ext>
          </a:extLst>
        </xdr:cNvPr>
        <xdr:cNvSpPr txBox="1"/>
      </xdr:nvSpPr>
      <xdr:spPr>
        <a:xfrm>
          <a:off x="12611735" y="6705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411A526-8D17-4D9D-B836-8077CD6387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7A63FF1-0B0A-41A8-B062-76BBE1F965D7}"/>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ADD2E6F-644B-48B8-8780-D2E1D9367BEA}"/>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6E591EA-A204-4275-A59E-BFD99861248E}"/>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C82EBFB-BF32-4A27-8F64-8A824172F50D}"/>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614DE48-4412-46B6-936B-8972327F843A}"/>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50A5848-EE8B-43D9-A1AB-8C903090DA4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BE03B2F-CBC3-4C8A-A619-79D58C5E4161}"/>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7" name="テキスト ボックス 556">
          <a:extLst>
            <a:ext uri="{FF2B5EF4-FFF2-40B4-BE49-F238E27FC236}">
              <a16:creationId xmlns:a16="http://schemas.microsoft.com/office/drawing/2014/main" id="{3BF7AA82-6FB0-4FC5-8506-56927D63A8D6}"/>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0CA568B-3A26-41B9-874E-C1EC59C96C3C}"/>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B0196C7-56C7-4BBB-A4A0-C54A33EE3A37}"/>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560" name="テキスト ボックス 559">
          <a:extLst>
            <a:ext uri="{FF2B5EF4-FFF2-40B4-BE49-F238E27FC236}">
              <a16:creationId xmlns:a16="http://schemas.microsoft.com/office/drawing/2014/main" id="{8A01B596-D7EC-4CAB-B689-E08844B3FE69}"/>
            </a:ext>
          </a:extLst>
        </xdr:cNvPr>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0D9A368-66F2-4EA6-B7A7-BC27A71542D3}"/>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562" name="テキスト ボックス 561">
          <a:extLst>
            <a:ext uri="{FF2B5EF4-FFF2-40B4-BE49-F238E27FC236}">
              <a16:creationId xmlns:a16="http://schemas.microsoft.com/office/drawing/2014/main" id="{4DB90EAE-7EB5-46E3-BA7C-7A5047D69B91}"/>
            </a:ext>
          </a:extLst>
        </xdr:cNvPr>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F861117-79A7-406D-8A74-05A91DE1F795}"/>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564" name="テキスト ボックス 563">
          <a:extLst>
            <a:ext uri="{FF2B5EF4-FFF2-40B4-BE49-F238E27FC236}">
              <a16:creationId xmlns:a16="http://schemas.microsoft.com/office/drawing/2014/main" id="{38C74038-041B-46D7-A9E0-489299047D92}"/>
            </a:ext>
          </a:extLst>
        </xdr:cNvPr>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D4D17DF-6A3A-41FA-A0AF-A508E9F1D2E2}"/>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566" name="テキスト ボックス 565">
          <a:extLst>
            <a:ext uri="{FF2B5EF4-FFF2-40B4-BE49-F238E27FC236}">
              <a16:creationId xmlns:a16="http://schemas.microsoft.com/office/drawing/2014/main" id="{EC39EC89-C08B-4BDA-A816-176DD4BF0EAB}"/>
            </a:ext>
          </a:extLst>
        </xdr:cNvPr>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F071D48-A814-452D-BF3D-840B8C8C3637}"/>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568" name="テキスト ボックス 567">
          <a:extLst>
            <a:ext uri="{FF2B5EF4-FFF2-40B4-BE49-F238E27FC236}">
              <a16:creationId xmlns:a16="http://schemas.microsoft.com/office/drawing/2014/main" id="{7392AA5E-310B-4B99-B8C2-03F551D76647}"/>
            </a:ext>
          </a:extLst>
        </xdr:cNvPr>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B2B3652-9AC9-476A-A820-7C8EA01B2FD3}"/>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0" name="テキスト ボックス 569">
          <a:extLst>
            <a:ext uri="{FF2B5EF4-FFF2-40B4-BE49-F238E27FC236}">
              <a16:creationId xmlns:a16="http://schemas.microsoft.com/office/drawing/2014/main" id="{4BD5856C-38D9-46C3-8EBB-729FD40A133A}"/>
            </a:ext>
          </a:extLst>
        </xdr:cNvPr>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36DAA067-1079-4E6F-85F6-9450D0AF6106}"/>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88265</xdr:rowOff>
    </xdr:from>
    <xdr:to>
      <xdr:col>116</xdr:col>
      <xdr:colOff>62865</xdr:colOff>
      <xdr:row>42</xdr:row>
      <xdr:rowOff>38100</xdr:rowOff>
    </xdr:to>
    <xdr:cxnSp macro="">
      <xdr:nvCxnSpPr>
        <xdr:cNvPr id="572" name="直線コネクタ 571">
          <a:extLst>
            <a:ext uri="{FF2B5EF4-FFF2-40B4-BE49-F238E27FC236}">
              <a16:creationId xmlns:a16="http://schemas.microsoft.com/office/drawing/2014/main" id="{F5F2589F-E26C-40A6-82F1-33EBBE0A9935}"/>
            </a:ext>
          </a:extLst>
        </xdr:cNvPr>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8445"/>
    <xdr:sp macro="" textlink="">
      <xdr:nvSpPr>
        <xdr:cNvPr id="573" name="【一般廃棄物処理施設】&#10;一人当たり有形固定資産（償却資産）額最小値テキスト">
          <a:extLst>
            <a:ext uri="{FF2B5EF4-FFF2-40B4-BE49-F238E27FC236}">
              <a16:creationId xmlns:a16="http://schemas.microsoft.com/office/drawing/2014/main" id="{A2363094-D690-4D9E-BAA1-921790E9D585}"/>
            </a:ext>
          </a:extLst>
        </xdr:cNvPr>
        <xdr:cNvSpPr txBox="1"/>
      </xdr:nvSpPr>
      <xdr:spPr>
        <a:xfrm>
          <a:off x="2219960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4" name="直線コネクタ 573">
          <a:extLst>
            <a:ext uri="{FF2B5EF4-FFF2-40B4-BE49-F238E27FC236}">
              <a16:creationId xmlns:a16="http://schemas.microsoft.com/office/drawing/2014/main" id="{31762692-2144-4A0E-9ABD-B56AE4FAFDBE}"/>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34925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CCF3AC2E-D92C-4414-8329-86C5EB1412E6}"/>
            </a:ext>
          </a:extLst>
        </xdr:cNvPr>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88265</xdr:rowOff>
    </xdr:from>
    <xdr:to>
      <xdr:col>116</xdr:col>
      <xdr:colOff>152400</xdr:colOff>
      <xdr:row>34</xdr:row>
      <xdr:rowOff>88265</xdr:rowOff>
    </xdr:to>
    <xdr:cxnSp macro="">
      <xdr:nvCxnSpPr>
        <xdr:cNvPr id="576" name="直線コネクタ 575">
          <a:extLst>
            <a:ext uri="{FF2B5EF4-FFF2-40B4-BE49-F238E27FC236}">
              <a16:creationId xmlns:a16="http://schemas.microsoft.com/office/drawing/2014/main" id="{CA6CE4E1-334F-416F-9F5D-50384BFB220E}"/>
            </a:ext>
          </a:extLst>
        </xdr:cNvPr>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54610</xdr:rowOff>
    </xdr:from>
    <xdr:ext cx="598805" cy="258445"/>
    <xdr:sp macro="" textlink="">
      <xdr:nvSpPr>
        <xdr:cNvPr id="577" name="【一般廃棄物処理施設】&#10;一人当たり有形固定資産（償却資産）額平均値テキスト">
          <a:extLst>
            <a:ext uri="{FF2B5EF4-FFF2-40B4-BE49-F238E27FC236}">
              <a16:creationId xmlns:a16="http://schemas.microsoft.com/office/drawing/2014/main" id="{7226316A-8308-4219-9030-DB6B8D878BEC}"/>
            </a:ext>
          </a:extLst>
        </xdr:cNvPr>
        <xdr:cNvSpPr txBox="1"/>
      </xdr:nvSpPr>
      <xdr:spPr>
        <a:xfrm>
          <a:off x="22199600" y="65697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31750</xdr:rowOff>
    </xdr:from>
    <xdr:to>
      <xdr:col>116</xdr:col>
      <xdr:colOff>114300</xdr:colOff>
      <xdr:row>39</xdr:row>
      <xdr:rowOff>133350</xdr:rowOff>
    </xdr:to>
    <xdr:sp macro="" textlink="">
      <xdr:nvSpPr>
        <xdr:cNvPr id="578" name="フローチャート: 判断 577">
          <a:extLst>
            <a:ext uri="{FF2B5EF4-FFF2-40B4-BE49-F238E27FC236}">
              <a16:creationId xmlns:a16="http://schemas.microsoft.com/office/drawing/2014/main" id="{3FE829F8-8277-4FC1-AA7A-FB944107C456}"/>
            </a:ext>
          </a:extLst>
        </xdr:cNvPr>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79" name="フローチャート: 判断 578">
          <a:extLst>
            <a:ext uri="{FF2B5EF4-FFF2-40B4-BE49-F238E27FC236}">
              <a16:creationId xmlns:a16="http://schemas.microsoft.com/office/drawing/2014/main" id="{12AB6358-DF84-4F6F-A569-1473B2B0D9E3}"/>
            </a:ext>
          </a:extLst>
        </xdr:cNvPr>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56515</xdr:rowOff>
    </xdr:from>
    <xdr:to>
      <xdr:col>107</xdr:col>
      <xdr:colOff>101600</xdr:colOff>
      <xdr:row>39</xdr:row>
      <xdr:rowOff>158115</xdr:rowOff>
    </xdr:to>
    <xdr:sp macro="" textlink="">
      <xdr:nvSpPr>
        <xdr:cNvPr id="580" name="フローチャート: 判断 579">
          <a:extLst>
            <a:ext uri="{FF2B5EF4-FFF2-40B4-BE49-F238E27FC236}">
              <a16:creationId xmlns:a16="http://schemas.microsoft.com/office/drawing/2014/main" id="{F30DC619-89DB-4641-B86F-02EC25764CCA}"/>
            </a:ext>
          </a:extLst>
        </xdr:cNvPr>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166370</xdr:rowOff>
    </xdr:to>
    <xdr:sp macro="" textlink="">
      <xdr:nvSpPr>
        <xdr:cNvPr id="581" name="フローチャート: 判断 580">
          <a:extLst>
            <a:ext uri="{FF2B5EF4-FFF2-40B4-BE49-F238E27FC236}">
              <a16:creationId xmlns:a16="http://schemas.microsoft.com/office/drawing/2014/main" id="{BA9C1613-C846-4DE5-8342-FA55865E19EE}"/>
            </a:ext>
          </a:extLst>
        </xdr:cNvPr>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75565</xdr:rowOff>
    </xdr:from>
    <xdr:to>
      <xdr:col>98</xdr:col>
      <xdr:colOff>38100</xdr:colOff>
      <xdr:row>40</xdr:row>
      <xdr:rowOff>6350</xdr:rowOff>
    </xdr:to>
    <xdr:sp macro="" textlink="">
      <xdr:nvSpPr>
        <xdr:cNvPr id="582" name="フローチャート: 判断 581">
          <a:extLst>
            <a:ext uri="{FF2B5EF4-FFF2-40B4-BE49-F238E27FC236}">
              <a16:creationId xmlns:a16="http://schemas.microsoft.com/office/drawing/2014/main" id="{F8FB640A-610B-44C3-9A2A-F8EBA06BC067}"/>
            </a:ext>
          </a:extLst>
        </xdr:cNvPr>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C1F6C91C-98D1-43B8-8AE5-83ABE3E1566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7C0014BC-B61D-4AE4-BB3E-24B6B328D0F5}"/>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7A13CD75-ED4D-48CD-B993-BAE08802ECC1}"/>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F2D19232-EFCE-4A1E-A1FE-28E0CE893277}"/>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567BCFE8-65A8-4D39-B8C4-786CD880E59F}"/>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87630</xdr:rowOff>
    </xdr:from>
    <xdr:to>
      <xdr:col>116</xdr:col>
      <xdr:colOff>114300</xdr:colOff>
      <xdr:row>41</xdr:row>
      <xdr:rowOff>17780</xdr:rowOff>
    </xdr:to>
    <xdr:sp macro="" textlink="">
      <xdr:nvSpPr>
        <xdr:cNvPr id="588" name="楕円 587">
          <a:extLst>
            <a:ext uri="{FF2B5EF4-FFF2-40B4-BE49-F238E27FC236}">
              <a16:creationId xmlns:a16="http://schemas.microsoft.com/office/drawing/2014/main" id="{81703909-9704-4E70-86D4-2D3CCC72007E}"/>
            </a:ext>
          </a:extLst>
        </xdr:cNvPr>
        <xdr:cNvSpPr/>
      </xdr:nvSpPr>
      <xdr:spPr>
        <a:xfrm>
          <a:off x="221107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66040</xdr:rowOff>
    </xdr:from>
    <xdr:ext cx="534670" cy="258445"/>
    <xdr:sp macro="" textlink="">
      <xdr:nvSpPr>
        <xdr:cNvPr id="589" name="【一般廃棄物処理施設】&#10;一人当たり有形固定資産（償却資産）額該当値テキスト">
          <a:extLst>
            <a:ext uri="{FF2B5EF4-FFF2-40B4-BE49-F238E27FC236}">
              <a16:creationId xmlns:a16="http://schemas.microsoft.com/office/drawing/2014/main" id="{0A340C7D-384D-42E5-8CA2-F204087762E4}"/>
            </a:ext>
          </a:extLst>
        </xdr:cNvPr>
        <xdr:cNvSpPr txBox="1"/>
      </xdr:nvSpPr>
      <xdr:spPr>
        <a:xfrm>
          <a:off x="22199600" y="6924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87630</xdr:rowOff>
    </xdr:from>
    <xdr:to>
      <xdr:col>112</xdr:col>
      <xdr:colOff>38100</xdr:colOff>
      <xdr:row>41</xdr:row>
      <xdr:rowOff>17780</xdr:rowOff>
    </xdr:to>
    <xdr:sp macro="" textlink="">
      <xdr:nvSpPr>
        <xdr:cNvPr id="590" name="楕円 589">
          <a:extLst>
            <a:ext uri="{FF2B5EF4-FFF2-40B4-BE49-F238E27FC236}">
              <a16:creationId xmlns:a16="http://schemas.microsoft.com/office/drawing/2014/main" id="{221BBEB7-2D0D-4FBA-BCA6-614374757ED2}"/>
            </a:ext>
          </a:extLst>
        </xdr:cNvPr>
        <xdr:cNvSpPr/>
      </xdr:nvSpPr>
      <xdr:spPr>
        <a:xfrm>
          <a:off x="21272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138430</xdr:rowOff>
    </xdr:from>
    <xdr:to>
      <xdr:col>116</xdr:col>
      <xdr:colOff>63500</xdr:colOff>
      <xdr:row>40</xdr:row>
      <xdr:rowOff>138430</xdr:rowOff>
    </xdr:to>
    <xdr:cxnSp macro="">
      <xdr:nvCxnSpPr>
        <xdr:cNvPr id="591" name="直線コネクタ 590">
          <a:extLst>
            <a:ext uri="{FF2B5EF4-FFF2-40B4-BE49-F238E27FC236}">
              <a16:creationId xmlns:a16="http://schemas.microsoft.com/office/drawing/2014/main" id="{EE602BD2-DE71-46D4-84FD-E01EB2E6106E}"/>
            </a:ext>
          </a:extLst>
        </xdr:cNvPr>
        <xdr:cNvCxnSpPr/>
      </xdr:nvCxnSpPr>
      <xdr:spPr>
        <a:xfrm>
          <a:off x="21323300" y="6996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93345</xdr:rowOff>
    </xdr:from>
    <xdr:to>
      <xdr:col>107</xdr:col>
      <xdr:colOff>101600</xdr:colOff>
      <xdr:row>41</xdr:row>
      <xdr:rowOff>23495</xdr:rowOff>
    </xdr:to>
    <xdr:sp macro="" textlink="">
      <xdr:nvSpPr>
        <xdr:cNvPr id="592" name="楕円 591">
          <a:extLst>
            <a:ext uri="{FF2B5EF4-FFF2-40B4-BE49-F238E27FC236}">
              <a16:creationId xmlns:a16="http://schemas.microsoft.com/office/drawing/2014/main" id="{06AA2AF5-A28D-493C-ACCE-32A1D73C1BD7}"/>
            </a:ext>
          </a:extLst>
        </xdr:cNvPr>
        <xdr:cNvSpPr/>
      </xdr:nvSpPr>
      <xdr:spPr>
        <a:xfrm>
          <a:off x="203835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138430</xdr:rowOff>
    </xdr:from>
    <xdr:to>
      <xdr:col>111</xdr:col>
      <xdr:colOff>177800</xdr:colOff>
      <xdr:row>40</xdr:row>
      <xdr:rowOff>144145</xdr:rowOff>
    </xdr:to>
    <xdr:cxnSp macro="">
      <xdr:nvCxnSpPr>
        <xdr:cNvPr id="593" name="直線コネクタ 592">
          <a:extLst>
            <a:ext uri="{FF2B5EF4-FFF2-40B4-BE49-F238E27FC236}">
              <a16:creationId xmlns:a16="http://schemas.microsoft.com/office/drawing/2014/main" id="{7702272D-C70C-4D33-90EE-9AD06CE7AB81}"/>
            </a:ext>
          </a:extLst>
        </xdr:cNvPr>
        <xdr:cNvCxnSpPr/>
      </xdr:nvCxnSpPr>
      <xdr:spPr>
        <a:xfrm flipV="1">
          <a:off x="20434300" y="6996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93345</xdr:rowOff>
    </xdr:from>
    <xdr:to>
      <xdr:col>102</xdr:col>
      <xdr:colOff>165100</xdr:colOff>
      <xdr:row>41</xdr:row>
      <xdr:rowOff>23495</xdr:rowOff>
    </xdr:to>
    <xdr:sp macro="" textlink="">
      <xdr:nvSpPr>
        <xdr:cNvPr id="594" name="楕円 593">
          <a:extLst>
            <a:ext uri="{FF2B5EF4-FFF2-40B4-BE49-F238E27FC236}">
              <a16:creationId xmlns:a16="http://schemas.microsoft.com/office/drawing/2014/main" id="{D9E47A08-AF90-4ED9-B500-687788BFA98C}"/>
            </a:ext>
          </a:extLst>
        </xdr:cNvPr>
        <xdr:cNvSpPr/>
      </xdr:nvSpPr>
      <xdr:spPr>
        <a:xfrm>
          <a:off x="194945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144145</xdr:rowOff>
    </xdr:from>
    <xdr:to>
      <xdr:col>107</xdr:col>
      <xdr:colOff>50800</xdr:colOff>
      <xdr:row>40</xdr:row>
      <xdr:rowOff>144145</xdr:rowOff>
    </xdr:to>
    <xdr:cxnSp macro="">
      <xdr:nvCxnSpPr>
        <xdr:cNvPr id="595" name="直線コネクタ 594">
          <a:extLst>
            <a:ext uri="{FF2B5EF4-FFF2-40B4-BE49-F238E27FC236}">
              <a16:creationId xmlns:a16="http://schemas.microsoft.com/office/drawing/2014/main" id="{EBDEA3F2-F1EF-4AC4-A75D-57E4AACB85AA}"/>
            </a:ext>
          </a:extLst>
        </xdr:cNvPr>
        <xdr:cNvCxnSpPr/>
      </xdr:nvCxnSpPr>
      <xdr:spPr>
        <a:xfrm flipV="1">
          <a:off x="19545300" y="70021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96520</xdr:rowOff>
    </xdr:from>
    <xdr:to>
      <xdr:col>98</xdr:col>
      <xdr:colOff>38100</xdr:colOff>
      <xdr:row>41</xdr:row>
      <xdr:rowOff>26670</xdr:rowOff>
    </xdr:to>
    <xdr:sp macro="" textlink="">
      <xdr:nvSpPr>
        <xdr:cNvPr id="596" name="楕円 595">
          <a:extLst>
            <a:ext uri="{FF2B5EF4-FFF2-40B4-BE49-F238E27FC236}">
              <a16:creationId xmlns:a16="http://schemas.microsoft.com/office/drawing/2014/main" id="{3121D21C-89AF-4C40-8068-E971D21615EC}"/>
            </a:ext>
          </a:extLst>
        </xdr:cNvPr>
        <xdr:cNvSpPr/>
      </xdr:nvSpPr>
      <xdr:spPr>
        <a:xfrm>
          <a:off x="186055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144145</xdr:rowOff>
    </xdr:from>
    <xdr:to>
      <xdr:col>102</xdr:col>
      <xdr:colOff>114300</xdr:colOff>
      <xdr:row>40</xdr:row>
      <xdr:rowOff>147320</xdr:rowOff>
    </xdr:to>
    <xdr:cxnSp macro="">
      <xdr:nvCxnSpPr>
        <xdr:cNvPr id="597" name="直線コネクタ 596">
          <a:extLst>
            <a:ext uri="{FF2B5EF4-FFF2-40B4-BE49-F238E27FC236}">
              <a16:creationId xmlns:a16="http://schemas.microsoft.com/office/drawing/2014/main" id="{7C070C34-BF8B-48AF-9960-7033C02D37FB}"/>
            </a:ext>
          </a:extLst>
        </xdr:cNvPr>
        <xdr:cNvCxnSpPr/>
      </xdr:nvCxnSpPr>
      <xdr:spPr>
        <a:xfrm flipV="1">
          <a:off x="18656300" y="70021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158750</xdr:rowOff>
    </xdr:from>
    <xdr:ext cx="598170" cy="259080"/>
    <xdr:sp macro="" textlink="">
      <xdr:nvSpPr>
        <xdr:cNvPr id="598" name="n_1aveValue【一般廃棄物処理施設】&#10;一人当たり有形固定資産（償却資産）額">
          <a:extLst>
            <a:ext uri="{FF2B5EF4-FFF2-40B4-BE49-F238E27FC236}">
              <a16:creationId xmlns:a16="http://schemas.microsoft.com/office/drawing/2014/main" id="{E0C664DE-98B2-4C32-813D-5A7C30446779}"/>
            </a:ext>
          </a:extLst>
        </xdr:cNvPr>
        <xdr:cNvSpPr txBox="1"/>
      </xdr:nvSpPr>
      <xdr:spPr>
        <a:xfrm>
          <a:off x="21010880" y="650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3175</xdr:rowOff>
    </xdr:from>
    <xdr:ext cx="598170" cy="259080"/>
    <xdr:sp macro="" textlink="">
      <xdr:nvSpPr>
        <xdr:cNvPr id="599" name="n_2aveValue【一般廃棄物処理施設】&#10;一人当たり有形固定資産（償却資産）額">
          <a:extLst>
            <a:ext uri="{FF2B5EF4-FFF2-40B4-BE49-F238E27FC236}">
              <a16:creationId xmlns:a16="http://schemas.microsoft.com/office/drawing/2014/main" id="{CB7C3224-A5CD-40FB-AEA9-A02E1F467B52}"/>
            </a:ext>
          </a:extLst>
        </xdr:cNvPr>
        <xdr:cNvSpPr txBox="1"/>
      </xdr:nvSpPr>
      <xdr:spPr>
        <a:xfrm>
          <a:off x="20134580" y="6518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11430</xdr:rowOff>
    </xdr:from>
    <xdr:ext cx="598170" cy="259080"/>
    <xdr:sp macro="" textlink="">
      <xdr:nvSpPr>
        <xdr:cNvPr id="600" name="n_3aveValue【一般廃棄物処理施設】&#10;一人当たり有形固定資産（償却資産）額">
          <a:extLst>
            <a:ext uri="{FF2B5EF4-FFF2-40B4-BE49-F238E27FC236}">
              <a16:creationId xmlns:a16="http://schemas.microsoft.com/office/drawing/2014/main" id="{8BAB80BF-E752-4A4A-8B6D-32F55EEF7574}"/>
            </a:ext>
          </a:extLst>
        </xdr:cNvPr>
        <xdr:cNvSpPr txBox="1"/>
      </xdr:nvSpPr>
      <xdr:spPr>
        <a:xfrm>
          <a:off x="19245580" y="6526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22225</xdr:rowOff>
    </xdr:from>
    <xdr:ext cx="598170" cy="258445"/>
    <xdr:sp macro="" textlink="">
      <xdr:nvSpPr>
        <xdr:cNvPr id="601" name="n_4aveValue【一般廃棄物処理施設】&#10;一人当たり有形固定資産（償却資産）額">
          <a:extLst>
            <a:ext uri="{FF2B5EF4-FFF2-40B4-BE49-F238E27FC236}">
              <a16:creationId xmlns:a16="http://schemas.microsoft.com/office/drawing/2014/main" id="{CAD10BA2-A0B4-4A54-BEE0-C98F4ED4A10D}"/>
            </a:ext>
          </a:extLst>
        </xdr:cNvPr>
        <xdr:cNvSpPr txBox="1"/>
      </xdr:nvSpPr>
      <xdr:spPr>
        <a:xfrm>
          <a:off x="18356580" y="653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8890</xdr:rowOff>
    </xdr:from>
    <xdr:ext cx="534670" cy="258445"/>
    <xdr:sp macro="" textlink="">
      <xdr:nvSpPr>
        <xdr:cNvPr id="602" name="n_1mainValue【一般廃棄物処理施設】&#10;一人当たり有形固定資産（償却資産）額">
          <a:extLst>
            <a:ext uri="{FF2B5EF4-FFF2-40B4-BE49-F238E27FC236}">
              <a16:creationId xmlns:a16="http://schemas.microsoft.com/office/drawing/2014/main" id="{16061555-5BEB-4F96-91EC-25981760A1D6}"/>
            </a:ext>
          </a:extLst>
        </xdr:cNvPr>
        <xdr:cNvSpPr txBox="1"/>
      </xdr:nvSpPr>
      <xdr:spPr>
        <a:xfrm>
          <a:off x="21043265" y="7038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63,646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14605</xdr:rowOff>
    </xdr:from>
    <xdr:ext cx="534035" cy="259080"/>
    <xdr:sp macro="" textlink="">
      <xdr:nvSpPr>
        <xdr:cNvPr id="603" name="n_2mainValue【一般廃棄物処理施設】&#10;一人当たり有形固定資産（償却資産）額">
          <a:extLst>
            <a:ext uri="{FF2B5EF4-FFF2-40B4-BE49-F238E27FC236}">
              <a16:creationId xmlns:a16="http://schemas.microsoft.com/office/drawing/2014/main" id="{F9371D7B-C94E-4F4B-ADD9-B5D6BB4186CF}"/>
            </a:ext>
          </a:extLst>
        </xdr:cNvPr>
        <xdr:cNvSpPr txBox="1"/>
      </xdr:nvSpPr>
      <xdr:spPr>
        <a:xfrm>
          <a:off x="20166965" y="7044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14605</xdr:rowOff>
    </xdr:from>
    <xdr:ext cx="534035" cy="259080"/>
    <xdr:sp macro="" textlink="">
      <xdr:nvSpPr>
        <xdr:cNvPr id="604" name="n_3mainValue【一般廃棄物処理施設】&#10;一人当たり有形固定資産（償却資産）額">
          <a:extLst>
            <a:ext uri="{FF2B5EF4-FFF2-40B4-BE49-F238E27FC236}">
              <a16:creationId xmlns:a16="http://schemas.microsoft.com/office/drawing/2014/main" id="{E52E2030-3EA3-423E-8CAB-3A099C9E00FA}"/>
            </a:ext>
          </a:extLst>
        </xdr:cNvPr>
        <xdr:cNvSpPr txBox="1"/>
      </xdr:nvSpPr>
      <xdr:spPr>
        <a:xfrm>
          <a:off x="19277965" y="7044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17780</xdr:rowOff>
    </xdr:from>
    <xdr:ext cx="534035" cy="258445"/>
    <xdr:sp macro="" textlink="">
      <xdr:nvSpPr>
        <xdr:cNvPr id="605" name="n_4mainValue【一般廃棄物処理施設】&#10;一人当たり有形固定資産（償却資産）額">
          <a:extLst>
            <a:ext uri="{FF2B5EF4-FFF2-40B4-BE49-F238E27FC236}">
              <a16:creationId xmlns:a16="http://schemas.microsoft.com/office/drawing/2014/main" id="{D1EDF1DB-3737-47DC-BA74-B5D591C313A8}"/>
            </a:ext>
          </a:extLst>
        </xdr:cNvPr>
        <xdr:cNvSpPr txBox="1"/>
      </xdr:nvSpPr>
      <xdr:spPr>
        <a:xfrm>
          <a:off x="18388965" y="7047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CA5D768-A3F4-4F82-9948-C28DB54942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BC2EBB3-C84D-48D3-85EB-209EADABA7E6}"/>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C831EAB-4F37-45DA-A53F-5C8DDBEE1EE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CA223A6-8208-4C88-AA51-153758115674}"/>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324C9F7-813C-4473-8B2D-C056336A1971}"/>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9502EA9-B8AC-4E9C-8C82-AE9FEEC6DE04}"/>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C2BA685-628F-40F0-808B-05F753A25CD1}"/>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ACC0AF3-BD9C-4FB1-B127-9DCBFB19FC0D}"/>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4" name="テキスト ボックス 613">
          <a:extLst>
            <a:ext uri="{FF2B5EF4-FFF2-40B4-BE49-F238E27FC236}">
              <a16:creationId xmlns:a16="http://schemas.microsoft.com/office/drawing/2014/main" id="{9BE45592-7E9D-4E4F-A626-E70043FF6EBA}"/>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A9DAC7C-0A5D-465F-9ECC-1DD043F17C7B}"/>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6" name="テキスト ボックス 615">
          <a:extLst>
            <a:ext uri="{FF2B5EF4-FFF2-40B4-BE49-F238E27FC236}">
              <a16:creationId xmlns:a16="http://schemas.microsoft.com/office/drawing/2014/main" id="{A11D117E-C531-4A2E-BCC1-03C40650172B}"/>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8A889B3-0971-4966-B427-D8473B92F053}"/>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618" name="テキスト ボックス 617">
          <a:extLst>
            <a:ext uri="{FF2B5EF4-FFF2-40B4-BE49-F238E27FC236}">
              <a16:creationId xmlns:a16="http://schemas.microsoft.com/office/drawing/2014/main" id="{9BB882E7-7056-425A-8E36-473708ED3B02}"/>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4B3F3953-815C-4084-885E-03245164C35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0" name="テキスト ボックス 619">
          <a:extLst>
            <a:ext uri="{FF2B5EF4-FFF2-40B4-BE49-F238E27FC236}">
              <a16:creationId xmlns:a16="http://schemas.microsoft.com/office/drawing/2014/main" id="{36B7854D-C122-42F3-853B-1C5C893CFA3F}"/>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E48CE2D4-E59D-4D98-9846-E8C4E956CF35}"/>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622" name="テキスト ボックス 621">
          <a:extLst>
            <a:ext uri="{FF2B5EF4-FFF2-40B4-BE49-F238E27FC236}">
              <a16:creationId xmlns:a16="http://schemas.microsoft.com/office/drawing/2014/main" id="{5C84F182-5E0D-41E0-982B-7379EB371F65}"/>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7AC9471-2DED-40BE-BC94-1D76612D6C65}"/>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4" name="テキスト ボックス 623">
          <a:extLst>
            <a:ext uri="{FF2B5EF4-FFF2-40B4-BE49-F238E27FC236}">
              <a16:creationId xmlns:a16="http://schemas.microsoft.com/office/drawing/2014/main" id="{F49C5D90-0D4F-43FE-95B0-4BFC3C1E6F99}"/>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3D2F6901-4BE0-406E-8838-66DFFC31E5F1}"/>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6" name="テキスト ボックス 625">
          <a:extLst>
            <a:ext uri="{FF2B5EF4-FFF2-40B4-BE49-F238E27FC236}">
              <a16:creationId xmlns:a16="http://schemas.microsoft.com/office/drawing/2014/main" id="{B017594A-4630-498F-A31F-33866A254A5F}"/>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C691169-080B-4970-8D03-0FF6182AC49D}"/>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628" name="テキスト ボックス 627">
          <a:extLst>
            <a:ext uri="{FF2B5EF4-FFF2-40B4-BE49-F238E27FC236}">
              <a16:creationId xmlns:a16="http://schemas.microsoft.com/office/drawing/2014/main" id="{DD2A94B2-8640-4B67-A8FD-17B1CC08F650}"/>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EE1574ED-1B8C-47F2-8F8F-E67E50C5DECE}"/>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118110</xdr:rowOff>
    </xdr:from>
    <xdr:to>
      <xdr:col>85</xdr:col>
      <xdr:colOff>126365</xdr:colOff>
      <xdr:row>64</xdr:row>
      <xdr:rowOff>76200</xdr:rowOff>
    </xdr:to>
    <xdr:cxnSp macro="">
      <xdr:nvCxnSpPr>
        <xdr:cNvPr id="630" name="直線コネクタ 629">
          <a:extLst>
            <a:ext uri="{FF2B5EF4-FFF2-40B4-BE49-F238E27FC236}">
              <a16:creationId xmlns:a16="http://schemas.microsoft.com/office/drawing/2014/main" id="{4C54B554-9055-4B3A-8164-9F6D2F9ECCFB}"/>
            </a:ext>
          </a:extLst>
        </xdr:cNvPr>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631" name="【保健センター・保健所】&#10;有形固定資産減価償却率最小値テキスト">
          <a:extLst>
            <a:ext uri="{FF2B5EF4-FFF2-40B4-BE49-F238E27FC236}">
              <a16:creationId xmlns:a16="http://schemas.microsoft.com/office/drawing/2014/main" id="{C3C2C09F-786E-40DC-9E6D-0E0D4CA587FC}"/>
            </a:ext>
          </a:extLst>
        </xdr:cNvPr>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8CD38165-600C-4580-A5FB-C9A72A28CC96}"/>
            </a:ext>
          </a:extLst>
        </xdr:cNvPr>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64770</xdr:rowOff>
    </xdr:from>
    <xdr:ext cx="405130" cy="258445"/>
    <xdr:sp macro="" textlink="">
      <xdr:nvSpPr>
        <xdr:cNvPr id="633" name="【保健センター・保健所】&#10;有形固定資産減価償却率最大値テキスト">
          <a:extLst>
            <a:ext uri="{FF2B5EF4-FFF2-40B4-BE49-F238E27FC236}">
              <a16:creationId xmlns:a16="http://schemas.microsoft.com/office/drawing/2014/main" id="{6A42BE67-DF45-4216-8769-380D15466EC4}"/>
            </a:ext>
          </a:extLst>
        </xdr:cNvPr>
        <xdr:cNvSpPr txBox="1"/>
      </xdr:nvSpPr>
      <xdr:spPr>
        <a:xfrm>
          <a:off x="16357600" y="9323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21E85C94-94AC-44CA-A73E-A8310A4A6219}"/>
            </a:ext>
          </a:extLst>
        </xdr:cNvPr>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59690</xdr:rowOff>
    </xdr:from>
    <xdr:ext cx="405130" cy="259080"/>
    <xdr:sp macro="" textlink="">
      <xdr:nvSpPr>
        <xdr:cNvPr id="635" name="【保健センター・保健所】&#10;有形固定資産減価償却率平均値テキスト">
          <a:extLst>
            <a:ext uri="{FF2B5EF4-FFF2-40B4-BE49-F238E27FC236}">
              <a16:creationId xmlns:a16="http://schemas.microsoft.com/office/drawing/2014/main" id="{2A86FD8A-CD16-466B-A95E-B7543B8868F4}"/>
            </a:ext>
          </a:extLst>
        </xdr:cNvPr>
        <xdr:cNvSpPr txBox="1"/>
      </xdr:nvSpPr>
      <xdr:spPr>
        <a:xfrm>
          <a:off x="16357600" y="1000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CEBFBEB5-10D7-421C-BA36-5F29C7E30D49}"/>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26CA784D-415B-487B-BD68-6DB01520B78F}"/>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6BA442F0-399B-4F77-921D-6EA3A5DFE8D2}"/>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9E2E29B3-5B07-43C4-8B91-68E0BDB1DCAB}"/>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E01FD60B-CFDA-48DC-A805-D5AEBCBC8DE3}"/>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1" name="テキスト ボックス 640">
          <a:extLst>
            <a:ext uri="{FF2B5EF4-FFF2-40B4-BE49-F238E27FC236}">
              <a16:creationId xmlns:a16="http://schemas.microsoft.com/office/drawing/2014/main" id="{A5C38577-A101-44C9-B1EA-FBDAB862BF26}"/>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2" name="テキスト ボックス 641">
          <a:extLst>
            <a:ext uri="{FF2B5EF4-FFF2-40B4-BE49-F238E27FC236}">
              <a16:creationId xmlns:a16="http://schemas.microsoft.com/office/drawing/2014/main" id="{9F373FA6-EE46-4893-807E-F40E8D93D018}"/>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3F1B1047-2196-4B39-8D0F-77EFC243C481}"/>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BFC73BD1-1B0C-4EB1-BA31-F4FEA141E071}"/>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94249AA5-5B40-45BC-9894-938AF1540B7F}"/>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46" name="楕円 645">
          <a:extLst>
            <a:ext uri="{FF2B5EF4-FFF2-40B4-BE49-F238E27FC236}">
              <a16:creationId xmlns:a16="http://schemas.microsoft.com/office/drawing/2014/main" id="{CA37EDD3-A722-4C5F-A122-F155FCE3EC7F}"/>
            </a:ext>
          </a:extLst>
        </xdr:cNvPr>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29210</xdr:rowOff>
    </xdr:from>
    <xdr:ext cx="405130" cy="258445"/>
    <xdr:sp macro="" textlink="">
      <xdr:nvSpPr>
        <xdr:cNvPr id="647" name="【保健センター・保健所】&#10;有形固定資産減価償却率該当値テキスト">
          <a:extLst>
            <a:ext uri="{FF2B5EF4-FFF2-40B4-BE49-F238E27FC236}">
              <a16:creationId xmlns:a16="http://schemas.microsoft.com/office/drawing/2014/main" id="{802512B9-B27B-447B-B485-29DB86EE7979}"/>
            </a:ext>
          </a:extLst>
        </xdr:cNvPr>
        <xdr:cNvSpPr txBox="1"/>
      </xdr:nvSpPr>
      <xdr:spPr>
        <a:xfrm>
          <a:off x="16357600" y="10316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648" name="楕円 647">
          <a:extLst>
            <a:ext uri="{FF2B5EF4-FFF2-40B4-BE49-F238E27FC236}">
              <a16:creationId xmlns:a16="http://schemas.microsoft.com/office/drawing/2014/main" id="{591FA919-E096-4BBA-92EA-846B476D792E}"/>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63500</xdr:rowOff>
    </xdr:from>
    <xdr:to>
      <xdr:col>85</xdr:col>
      <xdr:colOff>127000</xdr:colOff>
      <xdr:row>60</xdr:row>
      <xdr:rowOff>100965</xdr:rowOff>
    </xdr:to>
    <xdr:cxnSp macro="">
      <xdr:nvCxnSpPr>
        <xdr:cNvPr id="649" name="直線コネクタ 648">
          <a:extLst>
            <a:ext uri="{FF2B5EF4-FFF2-40B4-BE49-F238E27FC236}">
              <a16:creationId xmlns:a16="http://schemas.microsoft.com/office/drawing/2014/main" id="{A5717376-C413-4A02-9F33-6C2F62D3915A}"/>
            </a:ext>
          </a:extLst>
        </xdr:cNvPr>
        <xdr:cNvCxnSpPr/>
      </xdr:nvCxnSpPr>
      <xdr:spPr>
        <a:xfrm>
          <a:off x="15481300" y="103505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50" name="楕円 649">
          <a:extLst>
            <a:ext uri="{FF2B5EF4-FFF2-40B4-BE49-F238E27FC236}">
              <a16:creationId xmlns:a16="http://schemas.microsoft.com/office/drawing/2014/main" id="{2291609E-8D53-46CD-B50C-5318ADBBD6F0}"/>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63500</xdr:rowOff>
    </xdr:to>
    <xdr:cxnSp macro="">
      <xdr:nvCxnSpPr>
        <xdr:cNvPr id="651" name="直線コネクタ 650">
          <a:extLst>
            <a:ext uri="{FF2B5EF4-FFF2-40B4-BE49-F238E27FC236}">
              <a16:creationId xmlns:a16="http://schemas.microsoft.com/office/drawing/2014/main" id="{D3D1A624-1078-4D56-8B47-F0D071566998}"/>
            </a:ext>
          </a:extLst>
        </xdr:cNvPr>
        <xdr:cNvCxnSpPr/>
      </xdr:nvCxnSpPr>
      <xdr:spPr>
        <a:xfrm>
          <a:off x="14592300" y="103117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2" name="楕円 651">
          <a:extLst>
            <a:ext uri="{FF2B5EF4-FFF2-40B4-BE49-F238E27FC236}">
              <a16:creationId xmlns:a16="http://schemas.microsoft.com/office/drawing/2014/main" id="{7F8340BB-E696-48E0-87E0-8586C96AFE50}"/>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24765</xdr:rowOff>
    </xdr:to>
    <xdr:cxnSp macro="">
      <xdr:nvCxnSpPr>
        <xdr:cNvPr id="653" name="直線コネクタ 652">
          <a:extLst>
            <a:ext uri="{FF2B5EF4-FFF2-40B4-BE49-F238E27FC236}">
              <a16:creationId xmlns:a16="http://schemas.microsoft.com/office/drawing/2014/main" id="{AF4D0612-7F0C-47A1-9F09-F7CB7C6FADC3}"/>
            </a:ext>
          </a:extLst>
        </xdr:cNvPr>
        <xdr:cNvCxnSpPr/>
      </xdr:nvCxnSpPr>
      <xdr:spPr>
        <a:xfrm>
          <a:off x="13703300" y="102736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654" name="楕円 653">
          <a:extLst>
            <a:ext uri="{FF2B5EF4-FFF2-40B4-BE49-F238E27FC236}">
              <a16:creationId xmlns:a16="http://schemas.microsoft.com/office/drawing/2014/main" id="{74B40CCB-2084-41A2-9FED-2C02E47FA1FB}"/>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120650</xdr:rowOff>
    </xdr:from>
    <xdr:to>
      <xdr:col>71</xdr:col>
      <xdr:colOff>177800</xdr:colOff>
      <xdr:row>59</xdr:row>
      <xdr:rowOff>158115</xdr:rowOff>
    </xdr:to>
    <xdr:cxnSp macro="">
      <xdr:nvCxnSpPr>
        <xdr:cNvPr id="655" name="直線コネクタ 654">
          <a:extLst>
            <a:ext uri="{FF2B5EF4-FFF2-40B4-BE49-F238E27FC236}">
              <a16:creationId xmlns:a16="http://schemas.microsoft.com/office/drawing/2014/main" id="{2A74B58A-FD6F-456D-86B8-E0949057B842}"/>
            </a:ext>
          </a:extLst>
        </xdr:cNvPr>
        <xdr:cNvCxnSpPr/>
      </xdr:nvCxnSpPr>
      <xdr:spPr>
        <a:xfrm>
          <a:off x="12814300" y="102362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124460</xdr:rowOff>
    </xdr:from>
    <xdr:ext cx="405130" cy="259080"/>
    <xdr:sp macro="" textlink="">
      <xdr:nvSpPr>
        <xdr:cNvPr id="656" name="n_1aveValue【保健センター・保健所】&#10;有形固定資産減価償却率">
          <a:extLst>
            <a:ext uri="{FF2B5EF4-FFF2-40B4-BE49-F238E27FC236}">
              <a16:creationId xmlns:a16="http://schemas.microsoft.com/office/drawing/2014/main" id="{4FBCE3EF-F525-4858-BA54-DCE511CFA1EE}"/>
            </a:ext>
          </a:extLst>
        </xdr:cNvPr>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82550</xdr:rowOff>
    </xdr:from>
    <xdr:ext cx="404495" cy="259080"/>
    <xdr:sp macro="" textlink="">
      <xdr:nvSpPr>
        <xdr:cNvPr id="657" name="n_2aveValue【保健センター・保健所】&#10;有形固定資産減価償却率">
          <a:extLst>
            <a:ext uri="{FF2B5EF4-FFF2-40B4-BE49-F238E27FC236}">
              <a16:creationId xmlns:a16="http://schemas.microsoft.com/office/drawing/2014/main" id="{255FBCED-1BDA-4835-8BEF-820EEA5BEB1D}"/>
            </a:ext>
          </a:extLst>
        </xdr:cNvPr>
        <xdr:cNvSpPr txBox="1"/>
      </xdr:nvSpPr>
      <xdr:spPr>
        <a:xfrm>
          <a:off x="14389735" y="9855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61595</xdr:rowOff>
    </xdr:from>
    <xdr:ext cx="404495" cy="259080"/>
    <xdr:sp macro="" textlink="">
      <xdr:nvSpPr>
        <xdr:cNvPr id="658" name="n_3aveValue【保健センター・保健所】&#10;有形固定資産減価償却率">
          <a:extLst>
            <a:ext uri="{FF2B5EF4-FFF2-40B4-BE49-F238E27FC236}">
              <a16:creationId xmlns:a16="http://schemas.microsoft.com/office/drawing/2014/main" id="{9049B49F-313F-44A1-8DA4-396E00E1079E}"/>
            </a:ext>
          </a:extLst>
        </xdr:cNvPr>
        <xdr:cNvSpPr txBox="1"/>
      </xdr:nvSpPr>
      <xdr:spPr>
        <a:xfrm>
          <a:off x="13500735" y="9834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2540</xdr:rowOff>
    </xdr:from>
    <xdr:ext cx="404495" cy="259080"/>
    <xdr:sp macro="" textlink="">
      <xdr:nvSpPr>
        <xdr:cNvPr id="659" name="n_4aveValue【保健センター・保健所】&#10;有形固定資産減価償却率">
          <a:extLst>
            <a:ext uri="{FF2B5EF4-FFF2-40B4-BE49-F238E27FC236}">
              <a16:creationId xmlns:a16="http://schemas.microsoft.com/office/drawing/2014/main" id="{C9639E9E-2387-4E67-993F-1E66DA9A99A5}"/>
            </a:ext>
          </a:extLst>
        </xdr:cNvPr>
        <xdr:cNvSpPr txBox="1"/>
      </xdr:nvSpPr>
      <xdr:spPr>
        <a:xfrm>
          <a:off x="12611735" y="9775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104775</xdr:rowOff>
    </xdr:from>
    <xdr:ext cx="405130" cy="259080"/>
    <xdr:sp macro="" textlink="">
      <xdr:nvSpPr>
        <xdr:cNvPr id="660" name="n_1mainValue【保健センター・保健所】&#10;有形固定資産減価償却率">
          <a:extLst>
            <a:ext uri="{FF2B5EF4-FFF2-40B4-BE49-F238E27FC236}">
              <a16:creationId xmlns:a16="http://schemas.microsoft.com/office/drawing/2014/main" id="{879CAB15-B7F7-4B2E-84E0-5A9A7E502741}"/>
            </a:ext>
          </a:extLst>
        </xdr:cNvPr>
        <xdr:cNvSpPr txBox="1"/>
      </xdr:nvSpPr>
      <xdr:spPr>
        <a:xfrm>
          <a:off x="15266035" y="1039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66675</xdr:rowOff>
    </xdr:from>
    <xdr:ext cx="404495" cy="258445"/>
    <xdr:sp macro="" textlink="">
      <xdr:nvSpPr>
        <xdr:cNvPr id="661" name="n_2mainValue【保健センター・保健所】&#10;有形固定資産減価償却率">
          <a:extLst>
            <a:ext uri="{FF2B5EF4-FFF2-40B4-BE49-F238E27FC236}">
              <a16:creationId xmlns:a16="http://schemas.microsoft.com/office/drawing/2014/main" id="{BE993B20-8CA0-459D-BE95-4D0EF990C25C}"/>
            </a:ext>
          </a:extLst>
        </xdr:cNvPr>
        <xdr:cNvSpPr txBox="1"/>
      </xdr:nvSpPr>
      <xdr:spPr>
        <a:xfrm>
          <a:off x="14389735" y="10353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29210</xdr:rowOff>
    </xdr:from>
    <xdr:ext cx="404495" cy="258445"/>
    <xdr:sp macro="" textlink="">
      <xdr:nvSpPr>
        <xdr:cNvPr id="662" name="n_3mainValue【保健センター・保健所】&#10;有形固定資産減価償却率">
          <a:extLst>
            <a:ext uri="{FF2B5EF4-FFF2-40B4-BE49-F238E27FC236}">
              <a16:creationId xmlns:a16="http://schemas.microsoft.com/office/drawing/2014/main" id="{8A630438-0BD7-4746-B28E-CF8249AEE3F0}"/>
            </a:ext>
          </a:extLst>
        </xdr:cNvPr>
        <xdr:cNvSpPr txBox="1"/>
      </xdr:nvSpPr>
      <xdr:spPr>
        <a:xfrm>
          <a:off x="13500735" y="10316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161925</xdr:rowOff>
    </xdr:from>
    <xdr:ext cx="404495" cy="259080"/>
    <xdr:sp macro="" textlink="">
      <xdr:nvSpPr>
        <xdr:cNvPr id="663" name="n_4mainValue【保健センター・保健所】&#10;有形固定資産減価償却率">
          <a:extLst>
            <a:ext uri="{FF2B5EF4-FFF2-40B4-BE49-F238E27FC236}">
              <a16:creationId xmlns:a16="http://schemas.microsoft.com/office/drawing/2014/main" id="{C3F0915E-73E4-492D-804F-0239F876083C}"/>
            </a:ext>
          </a:extLst>
        </xdr:cNvPr>
        <xdr:cNvSpPr txBox="1"/>
      </xdr:nvSpPr>
      <xdr:spPr>
        <a:xfrm>
          <a:off x="12611735" y="10277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201C372-8DF5-44E6-BB38-1FB406BD9A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9109577-D6DD-495A-9AB6-1D1A8763EA57}"/>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8A4CA1D7-2016-4C20-B35C-2FAE4A25F07D}"/>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A66DFCA-C6FB-4C10-9A59-2FDCFE8CF32E}"/>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AA40C78-231B-4BFA-A43F-E7641563FC2C}"/>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9584359-D714-4BFF-8D2B-6B05C0FB1271}"/>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70958A5E-4EAE-44C8-A272-8E022102D3A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CE54163-5853-4AF9-BAF4-397CBB02A99A}"/>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2" name="テキスト ボックス 671">
          <a:extLst>
            <a:ext uri="{FF2B5EF4-FFF2-40B4-BE49-F238E27FC236}">
              <a16:creationId xmlns:a16="http://schemas.microsoft.com/office/drawing/2014/main" id="{6CB40143-082A-4C8B-BEB9-3E7411E466CA}"/>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911C9736-F1F4-4A49-B4AC-B81CDB838716}"/>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5E31267-7B82-436E-ADCB-2DC12161A055}"/>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75" name="テキスト ボックス 674">
          <a:extLst>
            <a:ext uri="{FF2B5EF4-FFF2-40B4-BE49-F238E27FC236}">
              <a16:creationId xmlns:a16="http://schemas.microsoft.com/office/drawing/2014/main" id="{FBB9B618-4CB4-4E84-B184-A65C816E560A}"/>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7664E092-D691-4E43-9E62-50C533B0B738}"/>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77" name="テキスト ボックス 676">
          <a:extLst>
            <a:ext uri="{FF2B5EF4-FFF2-40B4-BE49-F238E27FC236}">
              <a16:creationId xmlns:a16="http://schemas.microsoft.com/office/drawing/2014/main" id="{5285F51D-4FD0-4DDF-BDD8-27B90673C15A}"/>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DDE99E5-C670-4C45-BD5A-C94378118D8A}"/>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679" name="テキスト ボックス 678">
          <a:extLst>
            <a:ext uri="{FF2B5EF4-FFF2-40B4-BE49-F238E27FC236}">
              <a16:creationId xmlns:a16="http://schemas.microsoft.com/office/drawing/2014/main" id="{A9A5B708-C949-476F-8CFF-7DFAA6217A63}"/>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7D030C42-1AC4-4F6D-9520-5B8956735955}"/>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681" name="テキスト ボックス 680">
          <a:extLst>
            <a:ext uri="{FF2B5EF4-FFF2-40B4-BE49-F238E27FC236}">
              <a16:creationId xmlns:a16="http://schemas.microsoft.com/office/drawing/2014/main" id="{6AF1AAB9-9425-4DE6-B739-1295772CF132}"/>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25430CA6-76C8-4E10-815B-BD06E863D41C}"/>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683" name="テキスト ボックス 682">
          <a:extLst>
            <a:ext uri="{FF2B5EF4-FFF2-40B4-BE49-F238E27FC236}">
              <a16:creationId xmlns:a16="http://schemas.microsoft.com/office/drawing/2014/main" id="{C0D01C99-64B6-459B-B195-5E8D2F5FE65E}"/>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0EBACDB-4606-4B4C-A44E-73F9BF8DFD35}"/>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85" name="テキスト ボックス 684">
          <a:extLst>
            <a:ext uri="{FF2B5EF4-FFF2-40B4-BE49-F238E27FC236}">
              <a16:creationId xmlns:a16="http://schemas.microsoft.com/office/drawing/2014/main" id="{8CCAC573-E578-4E43-A6C8-B343DA254FED}"/>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FD3E9D89-E85B-42DF-B1D9-90ADABFD914B}"/>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19050</xdr:rowOff>
    </xdr:from>
    <xdr:to>
      <xdr:col>116</xdr:col>
      <xdr:colOff>62865</xdr:colOff>
      <xdr:row>64</xdr:row>
      <xdr:rowOff>64770</xdr:rowOff>
    </xdr:to>
    <xdr:cxnSp macro="">
      <xdr:nvCxnSpPr>
        <xdr:cNvPr id="687" name="直線コネクタ 686">
          <a:extLst>
            <a:ext uri="{FF2B5EF4-FFF2-40B4-BE49-F238E27FC236}">
              <a16:creationId xmlns:a16="http://schemas.microsoft.com/office/drawing/2014/main" id="{CF849800-2639-4632-8AC2-99861303A62C}"/>
            </a:ext>
          </a:extLst>
        </xdr:cNvPr>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88" name="【保健センター・保健所】&#10;一人当たり面積最小値テキスト">
          <a:extLst>
            <a:ext uri="{FF2B5EF4-FFF2-40B4-BE49-F238E27FC236}">
              <a16:creationId xmlns:a16="http://schemas.microsoft.com/office/drawing/2014/main" id="{B13F9FDC-0D21-4EB9-89A6-F46BF040713B}"/>
            </a:ext>
          </a:extLst>
        </xdr:cNvPr>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D5CE0F15-A5EF-45B0-A042-04A1413EEBB0}"/>
            </a:ext>
          </a:extLst>
        </xdr:cNvPr>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137160</xdr:rowOff>
    </xdr:from>
    <xdr:ext cx="469900" cy="259080"/>
    <xdr:sp macro="" textlink="">
      <xdr:nvSpPr>
        <xdr:cNvPr id="690" name="【保健センター・保健所】&#10;一人当たり面積最大値テキスト">
          <a:extLst>
            <a:ext uri="{FF2B5EF4-FFF2-40B4-BE49-F238E27FC236}">
              <a16:creationId xmlns:a16="http://schemas.microsoft.com/office/drawing/2014/main" id="{C90E1019-0058-46EA-9BCE-CA96091690C4}"/>
            </a:ext>
          </a:extLst>
        </xdr:cNvPr>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8F466506-8648-4565-879E-5C19F21BA68B}"/>
            </a:ext>
          </a:extLst>
        </xdr:cNvPr>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49530</xdr:rowOff>
    </xdr:from>
    <xdr:ext cx="469900" cy="259080"/>
    <xdr:sp macro="" textlink="">
      <xdr:nvSpPr>
        <xdr:cNvPr id="692" name="【保健センター・保健所】&#10;一人当たり面積平均値テキスト">
          <a:extLst>
            <a:ext uri="{FF2B5EF4-FFF2-40B4-BE49-F238E27FC236}">
              <a16:creationId xmlns:a16="http://schemas.microsoft.com/office/drawing/2014/main" id="{55E10DC3-0938-4BAE-9B5E-1891AFB22761}"/>
            </a:ext>
          </a:extLst>
        </xdr:cNvPr>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93831C3-6C36-4BC1-AA0C-F4C4BFDBBEA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ACCCCF06-4B27-4B84-9866-2D89BD7B416E}"/>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2DE79E60-2D77-47CC-A32E-B53BACB63025}"/>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363C2065-F1C1-4DF7-8E13-8D206711E0A5}"/>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630EBDCE-6B8A-45C0-8281-D4F60F88F791}"/>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98" name="テキスト ボックス 697">
          <a:extLst>
            <a:ext uri="{FF2B5EF4-FFF2-40B4-BE49-F238E27FC236}">
              <a16:creationId xmlns:a16="http://schemas.microsoft.com/office/drawing/2014/main" id="{A156FF74-9CFD-4090-8A25-70A585DB68F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99" name="テキスト ボックス 698">
          <a:extLst>
            <a:ext uri="{FF2B5EF4-FFF2-40B4-BE49-F238E27FC236}">
              <a16:creationId xmlns:a16="http://schemas.microsoft.com/office/drawing/2014/main" id="{AD41C18A-43B2-4DFE-B3D5-B7B12FA0EB4F}"/>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0" name="テキスト ボックス 699">
          <a:extLst>
            <a:ext uri="{FF2B5EF4-FFF2-40B4-BE49-F238E27FC236}">
              <a16:creationId xmlns:a16="http://schemas.microsoft.com/office/drawing/2014/main" id="{911CEF72-BBA0-4A83-855B-047514D6ED68}"/>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74EC630F-D6FA-4CD0-B2F0-6E39B923DE57}"/>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16DB40F1-BD31-45B5-A61D-3A82E90F53DD}"/>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703" name="楕円 702">
          <a:extLst>
            <a:ext uri="{FF2B5EF4-FFF2-40B4-BE49-F238E27FC236}">
              <a16:creationId xmlns:a16="http://schemas.microsoft.com/office/drawing/2014/main" id="{E22D6C0B-0613-4394-A2F3-D8B85F228E38}"/>
            </a:ext>
          </a:extLst>
        </xdr:cNvPr>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147320</xdr:rowOff>
    </xdr:from>
    <xdr:ext cx="469900" cy="259080"/>
    <xdr:sp macro="" textlink="">
      <xdr:nvSpPr>
        <xdr:cNvPr id="704" name="【保健センター・保健所】&#10;一人当たり面積該当値テキスト">
          <a:extLst>
            <a:ext uri="{FF2B5EF4-FFF2-40B4-BE49-F238E27FC236}">
              <a16:creationId xmlns:a16="http://schemas.microsoft.com/office/drawing/2014/main" id="{43213670-4DD2-46A6-BA55-451FF15FD46C}"/>
            </a:ext>
          </a:extLst>
        </xdr:cNvPr>
        <xdr:cNvSpPr txBox="1"/>
      </xdr:nvSpPr>
      <xdr:spPr>
        <a:xfrm>
          <a:off x="22199600" y="10434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05" name="楕円 704">
          <a:extLst>
            <a:ext uri="{FF2B5EF4-FFF2-40B4-BE49-F238E27FC236}">
              <a16:creationId xmlns:a16="http://schemas.microsoft.com/office/drawing/2014/main" id="{1F5068D4-1AD5-4375-8803-DC347568FD3C}"/>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706" name="直線コネクタ 705">
          <a:extLst>
            <a:ext uri="{FF2B5EF4-FFF2-40B4-BE49-F238E27FC236}">
              <a16:creationId xmlns:a16="http://schemas.microsoft.com/office/drawing/2014/main" id="{86EDA57F-4511-4A91-B2B7-35DAED32BD74}"/>
            </a:ext>
          </a:extLst>
        </xdr:cNvPr>
        <xdr:cNvCxnSpPr/>
      </xdr:nvCxnSpPr>
      <xdr:spPr>
        <a:xfrm flipV="1">
          <a:off x="21323300" y="106337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132080</xdr:rowOff>
    </xdr:from>
    <xdr:to>
      <xdr:col>107</xdr:col>
      <xdr:colOff>101600</xdr:colOff>
      <xdr:row>62</xdr:row>
      <xdr:rowOff>62230</xdr:rowOff>
    </xdr:to>
    <xdr:sp macro="" textlink="">
      <xdr:nvSpPr>
        <xdr:cNvPr id="707" name="楕円 706">
          <a:extLst>
            <a:ext uri="{FF2B5EF4-FFF2-40B4-BE49-F238E27FC236}">
              <a16:creationId xmlns:a16="http://schemas.microsoft.com/office/drawing/2014/main" id="{79AB9F17-851D-48BE-AA14-6FDCDCA28635}"/>
            </a:ext>
          </a:extLst>
        </xdr:cNvPr>
        <xdr:cNvSpPr/>
      </xdr:nvSpPr>
      <xdr:spPr>
        <a:xfrm>
          <a:off x="2038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11430</xdr:rowOff>
    </xdr:to>
    <xdr:cxnSp macro="">
      <xdr:nvCxnSpPr>
        <xdr:cNvPr id="708" name="直線コネクタ 707">
          <a:extLst>
            <a:ext uri="{FF2B5EF4-FFF2-40B4-BE49-F238E27FC236}">
              <a16:creationId xmlns:a16="http://schemas.microsoft.com/office/drawing/2014/main" id="{79EF02B8-AC86-43DE-9F2F-DA0BDFCD0B45}"/>
            </a:ext>
          </a:extLst>
        </xdr:cNvPr>
        <xdr:cNvCxnSpPr/>
      </xdr:nvCxnSpPr>
      <xdr:spPr>
        <a:xfrm flipV="1">
          <a:off x="20434300" y="10637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9" name="楕円 708">
          <a:extLst>
            <a:ext uri="{FF2B5EF4-FFF2-40B4-BE49-F238E27FC236}">
              <a16:creationId xmlns:a16="http://schemas.microsoft.com/office/drawing/2014/main" id="{3CA72EE0-A1D8-4534-AB62-20EE79522008}"/>
            </a:ext>
          </a:extLst>
        </xdr:cNvPr>
        <xdr:cNvSpPr/>
      </xdr:nvSpPr>
      <xdr:spPr>
        <a:xfrm>
          <a:off x="19494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xdr:rowOff>
    </xdr:from>
    <xdr:to>
      <xdr:col>107</xdr:col>
      <xdr:colOff>50800</xdr:colOff>
      <xdr:row>62</xdr:row>
      <xdr:rowOff>15240</xdr:rowOff>
    </xdr:to>
    <xdr:cxnSp macro="">
      <xdr:nvCxnSpPr>
        <xdr:cNvPr id="710" name="直線コネクタ 709">
          <a:extLst>
            <a:ext uri="{FF2B5EF4-FFF2-40B4-BE49-F238E27FC236}">
              <a16:creationId xmlns:a16="http://schemas.microsoft.com/office/drawing/2014/main" id="{28F7C8FF-057E-4A7A-AB0A-07B2F30356BB}"/>
            </a:ext>
          </a:extLst>
        </xdr:cNvPr>
        <xdr:cNvCxnSpPr/>
      </xdr:nvCxnSpPr>
      <xdr:spPr>
        <a:xfrm flipV="1">
          <a:off x="19545300" y="106413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1" name="楕円 710">
          <a:extLst>
            <a:ext uri="{FF2B5EF4-FFF2-40B4-BE49-F238E27FC236}">
              <a16:creationId xmlns:a16="http://schemas.microsoft.com/office/drawing/2014/main" id="{60917D8A-573F-49CF-8C52-D07AB4295C4C}"/>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62</xdr:row>
      <xdr:rowOff>22860</xdr:rowOff>
    </xdr:to>
    <xdr:cxnSp macro="">
      <xdr:nvCxnSpPr>
        <xdr:cNvPr id="712" name="直線コネクタ 711">
          <a:extLst>
            <a:ext uri="{FF2B5EF4-FFF2-40B4-BE49-F238E27FC236}">
              <a16:creationId xmlns:a16="http://schemas.microsoft.com/office/drawing/2014/main" id="{FE251858-660C-4B21-B220-F7DF9D9D9886}"/>
            </a:ext>
          </a:extLst>
        </xdr:cNvPr>
        <xdr:cNvCxnSpPr/>
      </xdr:nvCxnSpPr>
      <xdr:spPr>
        <a:xfrm flipV="1">
          <a:off x="18656300" y="10645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163830</xdr:rowOff>
    </xdr:from>
    <xdr:ext cx="469900" cy="259080"/>
    <xdr:sp macro="" textlink="">
      <xdr:nvSpPr>
        <xdr:cNvPr id="713" name="n_1aveValue【保健センター・保健所】&#10;一人当たり面積">
          <a:extLst>
            <a:ext uri="{FF2B5EF4-FFF2-40B4-BE49-F238E27FC236}">
              <a16:creationId xmlns:a16="http://schemas.microsoft.com/office/drawing/2014/main" id="{236288EC-D36C-4BC8-881B-1C35770F08B6}"/>
            </a:ext>
          </a:extLst>
        </xdr:cNvPr>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163830</xdr:rowOff>
    </xdr:from>
    <xdr:ext cx="469265" cy="259080"/>
    <xdr:sp macro="" textlink="">
      <xdr:nvSpPr>
        <xdr:cNvPr id="714" name="n_2aveValue【保健センター・保健所】&#10;一人当たり面積">
          <a:extLst>
            <a:ext uri="{FF2B5EF4-FFF2-40B4-BE49-F238E27FC236}">
              <a16:creationId xmlns:a16="http://schemas.microsoft.com/office/drawing/2014/main" id="{D481EC1A-F28D-41E0-8795-FF5FF1AACD3D}"/>
            </a:ext>
          </a:extLst>
        </xdr:cNvPr>
        <xdr:cNvSpPr txBox="1"/>
      </xdr:nvSpPr>
      <xdr:spPr>
        <a:xfrm>
          <a:off x="20199350" y="1079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167640</xdr:rowOff>
    </xdr:from>
    <xdr:ext cx="469265" cy="258445"/>
    <xdr:sp macro="" textlink="">
      <xdr:nvSpPr>
        <xdr:cNvPr id="715" name="n_3aveValue【保健センター・保健所】&#10;一人当たり面積">
          <a:extLst>
            <a:ext uri="{FF2B5EF4-FFF2-40B4-BE49-F238E27FC236}">
              <a16:creationId xmlns:a16="http://schemas.microsoft.com/office/drawing/2014/main" id="{B136D161-6986-4AE4-8698-9D9EAA992439}"/>
            </a:ext>
          </a:extLst>
        </xdr:cNvPr>
        <xdr:cNvSpPr txBox="1"/>
      </xdr:nvSpPr>
      <xdr:spPr>
        <a:xfrm>
          <a:off x="19310350" y="1079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140970</xdr:rowOff>
    </xdr:from>
    <xdr:ext cx="469265" cy="259080"/>
    <xdr:sp macro="" textlink="">
      <xdr:nvSpPr>
        <xdr:cNvPr id="716" name="n_4aveValue【保健センター・保健所】&#10;一人当たり面積">
          <a:extLst>
            <a:ext uri="{FF2B5EF4-FFF2-40B4-BE49-F238E27FC236}">
              <a16:creationId xmlns:a16="http://schemas.microsoft.com/office/drawing/2014/main" id="{A95EED0F-8847-4FB2-A024-E20CBAA0414D}"/>
            </a:ext>
          </a:extLst>
        </xdr:cNvPr>
        <xdr:cNvSpPr txBox="1"/>
      </xdr:nvSpPr>
      <xdr:spPr>
        <a:xfrm>
          <a:off x="18421350" y="1077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74930</xdr:rowOff>
    </xdr:from>
    <xdr:ext cx="469900" cy="258445"/>
    <xdr:sp macro="" textlink="">
      <xdr:nvSpPr>
        <xdr:cNvPr id="717" name="n_1mainValue【保健センター・保健所】&#10;一人当たり面積">
          <a:extLst>
            <a:ext uri="{FF2B5EF4-FFF2-40B4-BE49-F238E27FC236}">
              <a16:creationId xmlns:a16="http://schemas.microsoft.com/office/drawing/2014/main" id="{337621EA-7661-4EE1-9A06-83F9BDEF3236}"/>
            </a:ext>
          </a:extLst>
        </xdr:cNvPr>
        <xdr:cNvSpPr txBox="1"/>
      </xdr:nvSpPr>
      <xdr:spPr>
        <a:xfrm>
          <a:off x="21075650" y="10361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78740</xdr:rowOff>
    </xdr:from>
    <xdr:ext cx="469265" cy="259080"/>
    <xdr:sp macro="" textlink="">
      <xdr:nvSpPr>
        <xdr:cNvPr id="718" name="n_2mainValue【保健センター・保健所】&#10;一人当たり面積">
          <a:extLst>
            <a:ext uri="{FF2B5EF4-FFF2-40B4-BE49-F238E27FC236}">
              <a16:creationId xmlns:a16="http://schemas.microsoft.com/office/drawing/2014/main" id="{5F0F62D7-3746-4180-A69C-D07BBD6F9502}"/>
            </a:ext>
          </a:extLst>
        </xdr:cNvPr>
        <xdr:cNvSpPr txBox="1"/>
      </xdr:nvSpPr>
      <xdr:spPr>
        <a:xfrm>
          <a:off x="20199350" y="1036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82550</xdr:rowOff>
    </xdr:from>
    <xdr:ext cx="469265" cy="259080"/>
    <xdr:sp macro="" textlink="">
      <xdr:nvSpPr>
        <xdr:cNvPr id="719" name="n_3mainValue【保健センター・保健所】&#10;一人当たり面積">
          <a:extLst>
            <a:ext uri="{FF2B5EF4-FFF2-40B4-BE49-F238E27FC236}">
              <a16:creationId xmlns:a16="http://schemas.microsoft.com/office/drawing/2014/main" id="{E0DBB8FD-2470-4975-A392-24E3B410C693}"/>
            </a:ext>
          </a:extLst>
        </xdr:cNvPr>
        <xdr:cNvSpPr txBox="1"/>
      </xdr:nvSpPr>
      <xdr:spPr>
        <a:xfrm>
          <a:off x="19310350" y="10369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90170</xdr:rowOff>
    </xdr:from>
    <xdr:ext cx="469265" cy="259080"/>
    <xdr:sp macro="" textlink="">
      <xdr:nvSpPr>
        <xdr:cNvPr id="720" name="n_4mainValue【保健センター・保健所】&#10;一人当たり面積">
          <a:extLst>
            <a:ext uri="{FF2B5EF4-FFF2-40B4-BE49-F238E27FC236}">
              <a16:creationId xmlns:a16="http://schemas.microsoft.com/office/drawing/2014/main" id="{9E2E3801-FC3C-44D5-9CE1-03015F222C3D}"/>
            </a:ext>
          </a:extLst>
        </xdr:cNvPr>
        <xdr:cNvSpPr txBox="1"/>
      </xdr:nvSpPr>
      <xdr:spPr>
        <a:xfrm>
          <a:off x="18421350" y="10377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E9D1F90A-2076-48C5-9DEA-51B6871150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91D45178-89D3-4494-B8E6-F80BF50CA082}"/>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713B266A-118A-4C86-8510-480718644EC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4C1FEAA-C3E9-42C9-8897-1BB428E52C79}"/>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E36B82F8-9936-4968-874A-BF80B5B7703C}"/>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E774212-7E4D-4382-8189-A643CD48C4BF}"/>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2D79A17-EE95-4EE0-B47C-C66652A2868A}"/>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9DB063-12E7-4A7C-903A-EB6B9DC8C8CE}"/>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29" name="テキスト ボックス 728">
          <a:extLst>
            <a:ext uri="{FF2B5EF4-FFF2-40B4-BE49-F238E27FC236}">
              <a16:creationId xmlns:a16="http://schemas.microsoft.com/office/drawing/2014/main" id="{3717A495-404A-4F34-A4F9-EFD490708F6F}"/>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A22307CE-7CC7-4848-9513-0BBA39878B2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1" name="テキスト ボックス 730">
          <a:extLst>
            <a:ext uri="{FF2B5EF4-FFF2-40B4-BE49-F238E27FC236}">
              <a16:creationId xmlns:a16="http://schemas.microsoft.com/office/drawing/2014/main" id="{FE73592D-12FD-4FE3-9FB4-1AB940FE9D1C}"/>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EC8FD19-F4E4-4F31-98F6-804004FD49A6}"/>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733" name="テキスト ボックス 732">
          <a:extLst>
            <a:ext uri="{FF2B5EF4-FFF2-40B4-BE49-F238E27FC236}">
              <a16:creationId xmlns:a16="http://schemas.microsoft.com/office/drawing/2014/main" id="{40B33236-290C-4433-8B36-669FDD383CA6}"/>
            </a:ext>
          </a:extLst>
        </xdr:cNvPr>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1CECE5E-37CF-4854-B8B9-A445554437D6}"/>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5" name="テキスト ボックス 734">
          <a:extLst>
            <a:ext uri="{FF2B5EF4-FFF2-40B4-BE49-F238E27FC236}">
              <a16:creationId xmlns:a16="http://schemas.microsoft.com/office/drawing/2014/main" id="{364C2F78-930B-4070-8B42-C1B309801002}"/>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DCEE8648-A28E-433F-A776-E2C9F5E70288}"/>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7" name="テキスト ボックス 736">
          <a:extLst>
            <a:ext uri="{FF2B5EF4-FFF2-40B4-BE49-F238E27FC236}">
              <a16:creationId xmlns:a16="http://schemas.microsoft.com/office/drawing/2014/main" id="{CD814B6F-4877-4CE0-B0FF-FEF15D6A35A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3CBADCAD-90F5-4E2D-9FAD-6F035DDEF26F}"/>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739" name="テキスト ボックス 738">
          <a:extLst>
            <a:ext uri="{FF2B5EF4-FFF2-40B4-BE49-F238E27FC236}">
              <a16:creationId xmlns:a16="http://schemas.microsoft.com/office/drawing/2014/main" id="{12EA995C-C119-4EAD-9ADC-0F3F863D0F8F}"/>
            </a:ext>
          </a:extLst>
        </xdr:cNvPr>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4F25C2CC-F16D-4724-9230-E209DC0F7147}"/>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1" name="テキスト ボックス 740">
          <a:extLst>
            <a:ext uri="{FF2B5EF4-FFF2-40B4-BE49-F238E27FC236}">
              <a16:creationId xmlns:a16="http://schemas.microsoft.com/office/drawing/2014/main" id="{F0E755D4-B10E-48F0-9452-438FDA851EE7}"/>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7B584C3-D6E4-4470-9142-28CA5493D04F}"/>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743" name="テキスト ボックス 742">
          <a:extLst>
            <a:ext uri="{FF2B5EF4-FFF2-40B4-BE49-F238E27FC236}">
              <a16:creationId xmlns:a16="http://schemas.microsoft.com/office/drawing/2014/main" id="{607B89E3-3E1B-404B-96D1-5DF892D1D5FE}"/>
            </a:ext>
          </a:extLst>
        </xdr:cNvPr>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F5D6EE5A-9419-41E7-961D-C9D5519A134A}"/>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745" name="直線コネクタ 744">
          <a:extLst>
            <a:ext uri="{FF2B5EF4-FFF2-40B4-BE49-F238E27FC236}">
              <a16:creationId xmlns:a16="http://schemas.microsoft.com/office/drawing/2014/main" id="{A3FC325C-5BA5-48B3-B27D-CEA64251756D}"/>
            </a:ext>
          </a:extLst>
        </xdr:cNvPr>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6" name="【消防施設】&#10;有形固定資産減価償却率最小値テキスト">
          <a:extLst>
            <a:ext uri="{FF2B5EF4-FFF2-40B4-BE49-F238E27FC236}">
              <a16:creationId xmlns:a16="http://schemas.microsoft.com/office/drawing/2014/main" id="{83B32A0B-A358-46F9-B19A-CA0E1695A34C}"/>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8C4E4124-6816-4B2F-8E7D-94191C3034D2}"/>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748" name="【消防施設】&#10;有形固定資産減価償却率最大値テキスト">
          <a:extLst>
            <a:ext uri="{FF2B5EF4-FFF2-40B4-BE49-F238E27FC236}">
              <a16:creationId xmlns:a16="http://schemas.microsoft.com/office/drawing/2014/main" id="{E9813DA2-4843-48CD-87B8-E312E1B034C2}"/>
            </a:ext>
          </a:extLst>
        </xdr:cNvPr>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AA24A9A-2C15-45F3-951C-A0DAD42BA918}"/>
            </a:ext>
          </a:extLst>
        </xdr:cNvPr>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61595</xdr:rowOff>
    </xdr:from>
    <xdr:ext cx="405130" cy="259080"/>
    <xdr:sp macro="" textlink="">
      <xdr:nvSpPr>
        <xdr:cNvPr id="750" name="【消防施設】&#10;有形固定資産減価償却率平均値テキスト">
          <a:extLst>
            <a:ext uri="{FF2B5EF4-FFF2-40B4-BE49-F238E27FC236}">
              <a16:creationId xmlns:a16="http://schemas.microsoft.com/office/drawing/2014/main" id="{FAF63AA8-CB47-4288-A0D2-3F59F101BB0A}"/>
            </a:ext>
          </a:extLst>
        </xdr:cNvPr>
        <xdr:cNvSpPr txBox="1"/>
      </xdr:nvSpPr>
      <xdr:spPr>
        <a:xfrm>
          <a:off x="16357600" y="1394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38735</xdr:rowOff>
    </xdr:from>
    <xdr:to>
      <xdr:col>85</xdr:col>
      <xdr:colOff>177800</xdr:colOff>
      <xdr:row>82</xdr:row>
      <xdr:rowOff>140335</xdr:rowOff>
    </xdr:to>
    <xdr:sp macro="" textlink="">
      <xdr:nvSpPr>
        <xdr:cNvPr id="751" name="フローチャート: 判断 750">
          <a:extLst>
            <a:ext uri="{FF2B5EF4-FFF2-40B4-BE49-F238E27FC236}">
              <a16:creationId xmlns:a16="http://schemas.microsoft.com/office/drawing/2014/main" id="{02DAFCE5-854D-4EF4-94D6-C288E775C1BC}"/>
            </a:ext>
          </a:extLst>
        </xdr:cNvPr>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95C90AA3-5238-45F2-B3C7-4AF0B862AF69}"/>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9D162082-86FD-4BCE-8F7F-1C0AA97DFF55}"/>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xdr:rowOff>
    </xdr:from>
    <xdr:to>
      <xdr:col>72</xdr:col>
      <xdr:colOff>38100</xdr:colOff>
      <xdr:row>82</xdr:row>
      <xdr:rowOff>102235</xdr:rowOff>
    </xdr:to>
    <xdr:sp macro="" textlink="">
      <xdr:nvSpPr>
        <xdr:cNvPr id="754" name="フローチャート: 判断 753">
          <a:extLst>
            <a:ext uri="{FF2B5EF4-FFF2-40B4-BE49-F238E27FC236}">
              <a16:creationId xmlns:a16="http://schemas.microsoft.com/office/drawing/2014/main" id="{AF3635F0-B447-4E58-A56A-8B51F89D64F7}"/>
            </a:ext>
          </a:extLst>
        </xdr:cNvPr>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4C52215-3EB6-47CA-B6DF-8CAA81BD5133}"/>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A17F0722-FB2D-4973-BEC9-6413306274B8}"/>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2445F37E-FFAD-49AA-AD01-257DE7B275A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07928743-6A3A-4D47-83C6-4F855D82F107}"/>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137CC6A7-3983-445F-BE34-E0D7435D36B4}"/>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5F3D9F9C-CFD0-441C-9C9A-E40B9020411C}"/>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761" name="楕円 760">
          <a:extLst>
            <a:ext uri="{FF2B5EF4-FFF2-40B4-BE49-F238E27FC236}">
              <a16:creationId xmlns:a16="http://schemas.microsoft.com/office/drawing/2014/main" id="{77D4F3EB-B928-4060-9142-0C9AFB24D756}"/>
            </a:ext>
          </a:extLst>
        </xdr:cNvPr>
        <xdr:cNvSpPr/>
      </xdr:nvSpPr>
      <xdr:spPr>
        <a:xfrm>
          <a:off x="16268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59055</xdr:rowOff>
    </xdr:from>
    <xdr:ext cx="405130" cy="259080"/>
    <xdr:sp macro="" textlink="">
      <xdr:nvSpPr>
        <xdr:cNvPr id="762" name="【消防施設】&#10;有形固定資産減価償却率該当値テキスト">
          <a:extLst>
            <a:ext uri="{FF2B5EF4-FFF2-40B4-BE49-F238E27FC236}">
              <a16:creationId xmlns:a16="http://schemas.microsoft.com/office/drawing/2014/main" id="{7B63E022-D66A-43EC-9198-8DD7531B50AA}"/>
            </a:ext>
          </a:extLst>
        </xdr:cNvPr>
        <xdr:cNvSpPr txBox="1"/>
      </xdr:nvSpPr>
      <xdr:spPr>
        <a:xfrm>
          <a:off x="16357600" y="14117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763" name="楕円 762">
          <a:extLst>
            <a:ext uri="{FF2B5EF4-FFF2-40B4-BE49-F238E27FC236}">
              <a16:creationId xmlns:a16="http://schemas.microsoft.com/office/drawing/2014/main" id="{D81FCE07-4257-42D9-906C-FC9E1CFDFB89}"/>
            </a:ext>
          </a:extLst>
        </xdr:cNvPr>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74930</xdr:rowOff>
    </xdr:from>
    <xdr:to>
      <xdr:col>85</xdr:col>
      <xdr:colOff>127000</xdr:colOff>
      <xdr:row>82</xdr:row>
      <xdr:rowOff>132080</xdr:rowOff>
    </xdr:to>
    <xdr:cxnSp macro="">
      <xdr:nvCxnSpPr>
        <xdr:cNvPr id="764" name="直線コネクタ 763">
          <a:extLst>
            <a:ext uri="{FF2B5EF4-FFF2-40B4-BE49-F238E27FC236}">
              <a16:creationId xmlns:a16="http://schemas.microsoft.com/office/drawing/2014/main" id="{F754E716-A87E-4F78-93B0-ACB0D5F19903}"/>
            </a:ext>
          </a:extLst>
        </xdr:cNvPr>
        <xdr:cNvCxnSpPr/>
      </xdr:nvCxnSpPr>
      <xdr:spPr>
        <a:xfrm>
          <a:off x="15481300" y="141338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12065</xdr:rowOff>
    </xdr:from>
    <xdr:to>
      <xdr:col>76</xdr:col>
      <xdr:colOff>165100</xdr:colOff>
      <xdr:row>82</xdr:row>
      <xdr:rowOff>113665</xdr:rowOff>
    </xdr:to>
    <xdr:sp macro="" textlink="">
      <xdr:nvSpPr>
        <xdr:cNvPr id="765" name="楕円 764">
          <a:extLst>
            <a:ext uri="{FF2B5EF4-FFF2-40B4-BE49-F238E27FC236}">
              <a16:creationId xmlns:a16="http://schemas.microsoft.com/office/drawing/2014/main" id="{43B144E5-79A6-4F68-A6FA-64AF1B2E2F9D}"/>
            </a:ext>
          </a:extLst>
        </xdr:cNvPr>
        <xdr:cNvSpPr/>
      </xdr:nvSpPr>
      <xdr:spPr>
        <a:xfrm>
          <a:off x="145415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63500</xdr:rowOff>
    </xdr:from>
    <xdr:to>
      <xdr:col>81</xdr:col>
      <xdr:colOff>50800</xdr:colOff>
      <xdr:row>82</xdr:row>
      <xdr:rowOff>74930</xdr:rowOff>
    </xdr:to>
    <xdr:cxnSp macro="">
      <xdr:nvCxnSpPr>
        <xdr:cNvPr id="766" name="直線コネクタ 765">
          <a:extLst>
            <a:ext uri="{FF2B5EF4-FFF2-40B4-BE49-F238E27FC236}">
              <a16:creationId xmlns:a16="http://schemas.microsoft.com/office/drawing/2014/main" id="{B59C734D-1158-4BA2-AF90-7AB1D302385D}"/>
            </a:ext>
          </a:extLst>
        </xdr:cNvPr>
        <xdr:cNvCxnSpPr/>
      </xdr:nvCxnSpPr>
      <xdr:spPr>
        <a:xfrm>
          <a:off x="14592300" y="14122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143510</xdr:rowOff>
    </xdr:from>
    <xdr:to>
      <xdr:col>72</xdr:col>
      <xdr:colOff>38100</xdr:colOff>
      <xdr:row>83</xdr:row>
      <xdr:rowOff>73660</xdr:rowOff>
    </xdr:to>
    <xdr:sp macro="" textlink="">
      <xdr:nvSpPr>
        <xdr:cNvPr id="767" name="楕円 766">
          <a:extLst>
            <a:ext uri="{FF2B5EF4-FFF2-40B4-BE49-F238E27FC236}">
              <a16:creationId xmlns:a16="http://schemas.microsoft.com/office/drawing/2014/main" id="{95980007-163A-41BA-BF45-E9289B54B704}"/>
            </a:ext>
          </a:extLst>
        </xdr:cNvPr>
        <xdr:cNvSpPr/>
      </xdr:nvSpPr>
      <xdr:spPr>
        <a:xfrm>
          <a:off x="13652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63500</xdr:rowOff>
    </xdr:from>
    <xdr:to>
      <xdr:col>76</xdr:col>
      <xdr:colOff>114300</xdr:colOff>
      <xdr:row>83</xdr:row>
      <xdr:rowOff>22860</xdr:rowOff>
    </xdr:to>
    <xdr:cxnSp macro="">
      <xdr:nvCxnSpPr>
        <xdr:cNvPr id="768" name="直線コネクタ 767">
          <a:extLst>
            <a:ext uri="{FF2B5EF4-FFF2-40B4-BE49-F238E27FC236}">
              <a16:creationId xmlns:a16="http://schemas.microsoft.com/office/drawing/2014/main" id="{E6479364-4635-4853-8280-3FB05AE1270F}"/>
            </a:ext>
          </a:extLst>
        </xdr:cNvPr>
        <xdr:cNvCxnSpPr/>
      </xdr:nvCxnSpPr>
      <xdr:spPr>
        <a:xfrm flipV="1">
          <a:off x="13703300" y="141224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769" name="楕円 768">
          <a:extLst>
            <a:ext uri="{FF2B5EF4-FFF2-40B4-BE49-F238E27FC236}">
              <a16:creationId xmlns:a16="http://schemas.microsoft.com/office/drawing/2014/main" id="{3B93E4EC-25D0-4E4D-B063-A9606844D824}"/>
            </a:ext>
          </a:extLst>
        </xdr:cNvPr>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22860</xdr:rowOff>
    </xdr:from>
    <xdr:to>
      <xdr:col>71</xdr:col>
      <xdr:colOff>177800</xdr:colOff>
      <xdr:row>83</xdr:row>
      <xdr:rowOff>57150</xdr:rowOff>
    </xdr:to>
    <xdr:cxnSp macro="">
      <xdr:nvCxnSpPr>
        <xdr:cNvPr id="770" name="直線コネクタ 769">
          <a:extLst>
            <a:ext uri="{FF2B5EF4-FFF2-40B4-BE49-F238E27FC236}">
              <a16:creationId xmlns:a16="http://schemas.microsoft.com/office/drawing/2014/main" id="{5464AF30-9F3E-45AB-98A4-86200E5E8A31}"/>
            </a:ext>
          </a:extLst>
        </xdr:cNvPr>
        <xdr:cNvCxnSpPr/>
      </xdr:nvCxnSpPr>
      <xdr:spPr>
        <a:xfrm flipV="1">
          <a:off x="12814300" y="142532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132080</xdr:rowOff>
    </xdr:from>
    <xdr:ext cx="405130" cy="258445"/>
    <xdr:sp macro="" textlink="">
      <xdr:nvSpPr>
        <xdr:cNvPr id="771" name="n_1aveValue【消防施設】&#10;有形固定資産減価償却率">
          <a:extLst>
            <a:ext uri="{FF2B5EF4-FFF2-40B4-BE49-F238E27FC236}">
              <a16:creationId xmlns:a16="http://schemas.microsoft.com/office/drawing/2014/main" id="{AE354668-8CE3-4193-AA95-0FDF09A21C26}"/>
            </a:ext>
          </a:extLst>
        </xdr:cNvPr>
        <xdr:cNvSpPr txBox="1"/>
      </xdr:nvSpPr>
      <xdr:spPr>
        <a:xfrm>
          <a:off x="15266035" y="13848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114935</xdr:rowOff>
    </xdr:from>
    <xdr:ext cx="404495" cy="259080"/>
    <xdr:sp macro="" textlink="">
      <xdr:nvSpPr>
        <xdr:cNvPr id="772" name="n_2aveValue【消防施設】&#10;有形固定資産減価償却率">
          <a:extLst>
            <a:ext uri="{FF2B5EF4-FFF2-40B4-BE49-F238E27FC236}">
              <a16:creationId xmlns:a16="http://schemas.microsoft.com/office/drawing/2014/main" id="{80955477-0EFD-4EF7-996D-65C45BA24630}"/>
            </a:ext>
          </a:extLst>
        </xdr:cNvPr>
        <xdr:cNvSpPr txBox="1"/>
      </xdr:nvSpPr>
      <xdr:spPr>
        <a:xfrm>
          <a:off x="14389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118745</xdr:rowOff>
    </xdr:from>
    <xdr:ext cx="404495" cy="259080"/>
    <xdr:sp macro="" textlink="">
      <xdr:nvSpPr>
        <xdr:cNvPr id="773" name="n_3aveValue【消防施設】&#10;有形固定資産減価償却率">
          <a:extLst>
            <a:ext uri="{FF2B5EF4-FFF2-40B4-BE49-F238E27FC236}">
              <a16:creationId xmlns:a16="http://schemas.microsoft.com/office/drawing/2014/main" id="{6D89DE88-A1CD-4C66-9FA1-DE7E982C56FB}"/>
            </a:ext>
          </a:extLst>
        </xdr:cNvPr>
        <xdr:cNvSpPr txBox="1"/>
      </xdr:nvSpPr>
      <xdr:spPr>
        <a:xfrm>
          <a:off x="13500735" y="1383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135890</xdr:rowOff>
    </xdr:from>
    <xdr:ext cx="404495" cy="259080"/>
    <xdr:sp macro="" textlink="">
      <xdr:nvSpPr>
        <xdr:cNvPr id="774" name="n_4aveValue【消防施設】&#10;有形固定資産減価償却率">
          <a:extLst>
            <a:ext uri="{FF2B5EF4-FFF2-40B4-BE49-F238E27FC236}">
              <a16:creationId xmlns:a16="http://schemas.microsoft.com/office/drawing/2014/main" id="{230243ED-C55B-44DA-BF3C-B10EA04F016B}"/>
            </a:ext>
          </a:extLst>
        </xdr:cNvPr>
        <xdr:cNvSpPr txBox="1"/>
      </xdr:nvSpPr>
      <xdr:spPr>
        <a:xfrm>
          <a:off x="12611735" y="1385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116205</xdr:rowOff>
    </xdr:from>
    <xdr:ext cx="405130" cy="259080"/>
    <xdr:sp macro="" textlink="">
      <xdr:nvSpPr>
        <xdr:cNvPr id="775" name="n_1mainValue【消防施設】&#10;有形固定資産減価償却率">
          <a:extLst>
            <a:ext uri="{FF2B5EF4-FFF2-40B4-BE49-F238E27FC236}">
              <a16:creationId xmlns:a16="http://schemas.microsoft.com/office/drawing/2014/main" id="{042DBF48-AAB3-4C0F-8385-62EE771F1977}"/>
            </a:ext>
          </a:extLst>
        </xdr:cNvPr>
        <xdr:cNvSpPr txBox="1"/>
      </xdr:nvSpPr>
      <xdr:spPr>
        <a:xfrm>
          <a:off x="15266035" y="14175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104775</xdr:rowOff>
    </xdr:from>
    <xdr:ext cx="404495" cy="259080"/>
    <xdr:sp macro="" textlink="">
      <xdr:nvSpPr>
        <xdr:cNvPr id="776" name="n_2mainValue【消防施設】&#10;有形固定資産減価償却率">
          <a:extLst>
            <a:ext uri="{FF2B5EF4-FFF2-40B4-BE49-F238E27FC236}">
              <a16:creationId xmlns:a16="http://schemas.microsoft.com/office/drawing/2014/main" id="{ECCB5635-F9FC-4F5F-A622-961EA2691D9A}"/>
            </a:ext>
          </a:extLst>
        </xdr:cNvPr>
        <xdr:cNvSpPr txBox="1"/>
      </xdr:nvSpPr>
      <xdr:spPr>
        <a:xfrm>
          <a:off x="14389735" y="14163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64770</xdr:rowOff>
    </xdr:from>
    <xdr:ext cx="404495" cy="258445"/>
    <xdr:sp macro="" textlink="">
      <xdr:nvSpPr>
        <xdr:cNvPr id="777" name="n_3mainValue【消防施設】&#10;有形固定資産減価償却率">
          <a:extLst>
            <a:ext uri="{FF2B5EF4-FFF2-40B4-BE49-F238E27FC236}">
              <a16:creationId xmlns:a16="http://schemas.microsoft.com/office/drawing/2014/main" id="{4D1074E9-71CC-4B4C-A53E-4DAA1F46B5ED}"/>
            </a:ext>
          </a:extLst>
        </xdr:cNvPr>
        <xdr:cNvSpPr txBox="1"/>
      </xdr:nvSpPr>
      <xdr:spPr>
        <a:xfrm>
          <a:off x="13500735" y="14295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99060</xdr:rowOff>
    </xdr:from>
    <xdr:ext cx="404495" cy="258445"/>
    <xdr:sp macro="" textlink="">
      <xdr:nvSpPr>
        <xdr:cNvPr id="778" name="n_4mainValue【消防施設】&#10;有形固定資産減価償却率">
          <a:extLst>
            <a:ext uri="{FF2B5EF4-FFF2-40B4-BE49-F238E27FC236}">
              <a16:creationId xmlns:a16="http://schemas.microsoft.com/office/drawing/2014/main" id="{BA82486D-030E-4267-9C60-2647A8BEA5E0}"/>
            </a:ext>
          </a:extLst>
        </xdr:cNvPr>
        <xdr:cNvSpPr txBox="1"/>
      </xdr:nvSpPr>
      <xdr:spPr>
        <a:xfrm>
          <a:off x="12611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A4A91881-ADED-464F-8388-E285BDB8EA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92CCFFB-1457-4946-A3AD-AB8B3C6372F3}"/>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2771711E-6C3B-4370-B9E1-4D878B524E36}"/>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3447C996-6FE1-4F6C-8EEF-D81C93FE4F25}"/>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67F17DF-8634-462A-AFB0-F4870B976B7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B68B28AB-21D1-4865-ABFC-F1BA1EBEC292}"/>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17C38C9-06BA-43A1-BE3A-3F637C4B85AD}"/>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24B26E9-2AB7-40E2-98D4-61C9B7CEAEB7}"/>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87" name="テキスト ボックス 786">
          <a:extLst>
            <a:ext uri="{FF2B5EF4-FFF2-40B4-BE49-F238E27FC236}">
              <a16:creationId xmlns:a16="http://schemas.microsoft.com/office/drawing/2014/main" id="{3D562C5F-DCBD-4ABA-8AFA-06C6E0D75BD3}"/>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ACE97C0-0F17-4753-B9F8-6D821443324A}"/>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9" name="直線コネクタ 788">
          <a:extLst>
            <a:ext uri="{FF2B5EF4-FFF2-40B4-BE49-F238E27FC236}">
              <a16:creationId xmlns:a16="http://schemas.microsoft.com/office/drawing/2014/main" id="{8FED8231-75FC-41E6-A660-12CA8BBB766D}"/>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790" name="テキスト ボックス 789">
          <a:extLst>
            <a:ext uri="{FF2B5EF4-FFF2-40B4-BE49-F238E27FC236}">
              <a16:creationId xmlns:a16="http://schemas.microsoft.com/office/drawing/2014/main" id="{472D8314-30CB-458C-8BCE-ADC1D18B00B4}"/>
            </a:ext>
          </a:extLst>
        </xdr:cNvPr>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1" name="直線コネクタ 790">
          <a:extLst>
            <a:ext uri="{FF2B5EF4-FFF2-40B4-BE49-F238E27FC236}">
              <a16:creationId xmlns:a16="http://schemas.microsoft.com/office/drawing/2014/main" id="{313B9492-AAAC-45EB-86E3-92AB77E4FB46}"/>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792" name="テキスト ボックス 791">
          <a:extLst>
            <a:ext uri="{FF2B5EF4-FFF2-40B4-BE49-F238E27FC236}">
              <a16:creationId xmlns:a16="http://schemas.microsoft.com/office/drawing/2014/main" id="{1085BEB6-7075-43C1-9221-FC24837DB5B7}"/>
            </a:ext>
          </a:extLst>
        </xdr:cNvPr>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3" name="直線コネクタ 792">
          <a:extLst>
            <a:ext uri="{FF2B5EF4-FFF2-40B4-BE49-F238E27FC236}">
              <a16:creationId xmlns:a16="http://schemas.microsoft.com/office/drawing/2014/main" id="{680037F3-417F-45BF-8E45-8E76323A2176}"/>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794" name="テキスト ボックス 793">
          <a:extLst>
            <a:ext uri="{FF2B5EF4-FFF2-40B4-BE49-F238E27FC236}">
              <a16:creationId xmlns:a16="http://schemas.microsoft.com/office/drawing/2014/main" id="{949B81AE-3EF8-4FE5-9F73-CC67D4AFF632}"/>
            </a:ext>
          </a:extLst>
        </xdr:cNvPr>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5" name="直線コネクタ 794">
          <a:extLst>
            <a:ext uri="{FF2B5EF4-FFF2-40B4-BE49-F238E27FC236}">
              <a16:creationId xmlns:a16="http://schemas.microsoft.com/office/drawing/2014/main" id="{2E9CFE1C-4BC0-4925-84EA-BE83BC13FEE8}"/>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796" name="テキスト ボックス 795">
          <a:extLst>
            <a:ext uri="{FF2B5EF4-FFF2-40B4-BE49-F238E27FC236}">
              <a16:creationId xmlns:a16="http://schemas.microsoft.com/office/drawing/2014/main" id="{92F4FDD9-EF8B-4BC7-8A11-79E671F84208}"/>
            </a:ext>
          </a:extLst>
        </xdr:cNvPr>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7" name="直線コネクタ 796">
          <a:extLst>
            <a:ext uri="{FF2B5EF4-FFF2-40B4-BE49-F238E27FC236}">
              <a16:creationId xmlns:a16="http://schemas.microsoft.com/office/drawing/2014/main" id="{92FFDE06-537F-4404-815E-47BF49F93FF1}"/>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798" name="テキスト ボックス 797">
          <a:extLst>
            <a:ext uri="{FF2B5EF4-FFF2-40B4-BE49-F238E27FC236}">
              <a16:creationId xmlns:a16="http://schemas.microsoft.com/office/drawing/2014/main" id="{9A95B213-8DA2-4BAC-B065-EE7D0E6E7028}"/>
            </a:ext>
          </a:extLst>
        </xdr:cNvPr>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9" name="直線コネクタ 798">
          <a:extLst>
            <a:ext uri="{FF2B5EF4-FFF2-40B4-BE49-F238E27FC236}">
              <a16:creationId xmlns:a16="http://schemas.microsoft.com/office/drawing/2014/main" id="{5CE977CA-65C1-49C9-B7BD-F0F6B503940E}"/>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800" name="テキスト ボックス 799">
          <a:extLst>
            <a:ext uri="{FF2B5EF4-FFF2-40B4-BE49-F238E27FC236}">
              <a16:creationId xmlns:a16="http://schemas.microsoft.com/office/drawing/2014/main" id="{494A42C9-C1B7-46C8-A8DD-19250955FBDF}"/>
            </a:ext>
          </a:extLst>
        </xdr:cNvPr>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8F7E25B6-8499-416A-904D-86C552168305}"/>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802" name="テキスト ボックス 801">
          <a:extLst>
            <a:ext uri="{FF2B5EF4-FFF2-40B4-BE49-F238E27FC236}">
              <a16:creationId xmlns:a16="http://schemas.microsoft.com/office/drawing/2014/main" id="{14C0BA15-5469-46F3-8004-A5AE80C28D64}"/>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C1BB30C-477B-4A1F-AC6B-BFF595D6DDA4}"/>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90170</xdr:rowOff>
    </xdr:from>
    <xdr:to>
      <xdr:col>116</xdr:col>
      <xdr:colOff>62865</xdr:colOff>
      <xdr:row>86</xdr:row>
      <xdr:rowOff>126365</xdr:rowOff>
    </xdr:to>
    <xdr:cxnSp macro="">
      <xdr:nvCxnSpPr>
        <xdr:cNvPr id="804" name="直線コネクタ 803">
          <a:extLst>
            <a:ext uri="{FF2B5EF4-FFF2-40B4-BE49-F238E27FC236}">
              <a16:creationId xmlns:a16="http://schemas.microsoft.com/office/drawing/2014/main" id="{6438B3FA-E289-47CB-9B90-6AE43ACB0509}"/>
            </a:ext>
          </a:extLst>
        </xdr:cNvPr>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130175</xdr:rowOff>
    </xdr:from>
    <xdr:ext cx="469900" cy="259080"/>
    <xdr:sp macro="" textlink="">
      <xdr:nvSpPr>
        <xdr:cNvPr id="805" name="【消防施設】&#10;一人当たり面積最小値テキスト">
          <a:extLst>
            <a:ext uri="{FF2B5EF4-FFF2-40B4-BE49-F238E27FC236}">
              <a16:creationId xmlns:a16="http://schemas.microsoft.com/office/drawing/2014/main" id="{8218B0C6-B721-4362-A769-9F6AA526B0A4}"/>
            </a:ext>
          </a:extLst>
        </xdr:cNvPr>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126365</xdr:rowOff>
    </xdr:from>
    <xdr:to>
      <xdr:col>116</xdr:col>
      <xdr:colOff>152400</xdr:colOff>
      <xdr:row>86</xdr:row>
      <xdr:rowOff>126365</xdr:rowOff>
    </xdr:to>
    <xdr:cxnSp macro="">
      <xdr:nvCxnSpPr>
        <xdr:cNvPr id="806" name="直線コネクタ 805">
          <a:extLst>
            <a:ext uri="{FF2B5EF4-FFF2-40B4-BE49-F238E27FC236}">
              <a16:creationId xmlns:a16="http://schemas.microsoft.com/office/drawing/2014/main" id="{3C40D4A2-A6EF-45A6-940E-239701356C59}"/>
            </a:ext>
          </a:extLst>
        </xdr:cNvPr>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36830</xdr:rowOff>
    </xdr:from>
    <xdr:ext cx="469900" cy="259080"/>
    <xdr:sp macro="" textlink="">
      <xdr:nvSpPr>
        <xdr:cNvPr id="807" name="【消防施設】&#10;一人当たり面積最大値テキスト">
          <a:extLst>
            <a:ext uri="{FF2B5EF4-FFF2-40B4-BE49-F238E27FC236}">
              <a16:creationId xmlns:a16="http://schemas.microsoft.com/office/drawing/2014/main" id="{EB4FE8F9-1A2E-4371-AD74-3B34BB0CDD7D}"/>
            </a:ext>
          </a:extLst>
        </xdr:cNvPr>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90170</xdr:rowOff>
    </xdr:from>
    <xdr:to>
      <xdr:col>116</xdr:col>
      <xdr:colOff>152400</xdr:colOff>
      <xdr:row>77</xdr:row>
      <xdr:rowOff>90170</xdr:rowOff>
    </xdr:to>
    <xdr:cxnSp macro="">
      <xdr:nvCxnSpPr>
        <xdr:cNvPr id="808" name="直線コネクタ 807">
          <a:extLst>
            <a:ext uri="{FF2B5EF4-FFF2-40B4-BE49-F238E27FC236}">
              <a16:creationId xmlns:a16="http://schemas.microsoft.com/office/drawing/2014/main" id="{23553C4E-974B-4106-8F55-A7455B1758A1}"/>
            </a:ext>
          </a:extLst>
        </xdr:cNvPr>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44450</xdr:rowOff>
    </xdr:from>
    <xdr:ext cx="469900" cy="259080"/>
    <xdr:sp macro="" textlink="">
      <xdr:nvSpPr>
        <xdr:cNvPr id="809" name="【消防施設】&#10;一人当たり面積平均値テキスト">
          <a:extLst>
            <a:ext uri="{FF2B5EF4-FFF2-40B4-BE49-F238E27FC236}">
              <a16:creationId xmlns:a16="http://schemas.microsoft.com/office/drawing/2014/main" id="{430C088B-9A0B-426D-AEFA-719273BCDB14}"/>
            </a:ext>
          </a:extLst>
        </xdr:cNvPr>
        <xdr:cNvSpPr txBox="1"/>
      </xdr:nvSpPr>
      <xdr:spPr>
        <a:xfrm>
          <a:off x="22199600" y="1444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810" name="フローチャート: 判断 809">
          <a:extLst>
            <a:ext uri="{FF2B5EF4-FFF2-40B4-BE49-F238E27FC236}">
              <a16:creationId xmlns:a16="http://schemas.microsoft.com/office/drawing/2014/main" id="{C9B9B501-E8EA-4425-9EEA-41D02A014397}"/>
            </a:ext>
          </a:extLst>
        </xdr:cNvPr>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29845</xdr:rowOff>
    </xdr:from>
    <xdr:to>
      <xdr:col>112</xdr:col>
      <xdr:colOff>38100</xdr:colOff>
      <xdr:row>85</xdr:row>
      <xdr:rowOff>132080</xdr:rowOff>
    </xdr:to>
    <xdr:sp macro="" textlink="">
      <xdr:nvSpPr>
        <xdr:cNvPr id="811" name="フローチャート: 判断 810">
          <a:extLst>
            <a:ext uri="{FF2B5EF4-FFF2-40B4-BE49-F238E27FC236}">
              <a16:creationId xmlns:a16="http://schemas.microsoft.com/office/drawing/2014/main" id="{DAC69FC4-48BA-4F19-96AD-B1328A8BA343}"/>
            </a:ext>
          </a:extLst>
        </xdr:cNvPr>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29845</xdr:rowOff>
    </xdr:from>
    <xdr:to>
      <xdr:col>107</xdr:col>
      <xdr:colOff>101600</xdr:colOff>
      <xdr:row>85</xdr:row>
      <xdr:rowOff>132080</xdr:rowOff>
    </xdr:to>
    <xdr:sp macro="" textlink="">
      <xdr:nvSpPr>
        <xdr:cNvPr id="812" name="フローチャート: 判断 811">
          <a:extLst>
            <a:ext uri="{FF2B5EF4-FFF2-40B4-BE49-F238E27FC236}">
              <a16:creationId xmlns:a16="http://schemas.microsoft.com/office/drawing/2014/main" id="{B590F87D-0A5F-492B-89D6-A8D57604BDA4}"/>
            </a:ext>
          </a:extLst>
        </xdr:cNvPr>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A7BCB1C5-A647-4D99-AF26-169BA70323AE}"/>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67310</xdr:rowOff>
    </xdr:from>
    <xdr:to>
      <xdr:col>98</xdr:col>
      <xdr:colOff>38100</xdr:colOff>
      <xdr:row>85</xdr:row>
      <xdr:rowOff>168910</xdr:rowOff>
    </xdr:to>
    <xdr:sp macro="" textlink="">
      <xdr:nvSpPr>
        <xdr:cNvPr id="814" name="フローチャート: 判断 813">
          <a:extLst>
            <a:ext uri="{FF2B5EF4-FFF2-40B4-BE49-F238E27FC236}">
              <a16:creationId xmlns:a16="http://schemas.microsoft.com/office/drawing/2014/main" id="{58332458-5D61-4930-8CAC-68045EFE9F58}"/>
            </a:ext>
          </a:extLst>
        </xdr:cNvPr>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65F36EEE-3FE8-474B-BDD6-25A24B7AF5AF}"/>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48FC9D85-89BE-4656-A0D9-47DE0EA6DD49}"/>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D4877C84-EE71-4798-BF23-3C17D7DF1548}"/>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6D5E59C9-DDEC-4DC3-A1B7-7BFD311002D4}"/>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E27924A1-A398-444B-A55A-D1BAC0F902AF}"/>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820" name="楕円 819">
          <a:extLst>
            <a:ext uri="{FF2B5EF4-FFF2-40B4-BE49-F238E27FC236}">
              <a16:creationId xmlns:a16="http://schemas.microsoft.com/office/drawing/2014/main" id="{07456D70-CDE8-469B-B36C-80271F8C3FF7}"/>
            </a:ext>
          </a:extLst>
        </xdr:cNvPr>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78105</xdr:rowOff>
    </xdr:from>
    <xdr:ext cx="469900" cy="258445"/>
    <xdr:sp macro="" textlink="">
      <xdr:nvSpPr>
        <xdr:cNvPr id="821" name="【消防施設】&#10;一人当たり面積該当値テキスト">
          <a:extLst>
            <a:ext uri="{FF2B5EF4-FFF2-40B4-BE49-F238E27FC236}">
              <a16:creationId xmlns:a16="http://schemas.microsoft.com/office/drawing/2014/main" id="{3CAAD37B-B097-4EBC-AACE-B10E5895E3CE}"/>
            </a:ext>
          </a:extLst>
        </xdr:cNvPr>
        <xdr:cNvSpPr txBox="1"/>
      </xdr:nvSpPr>
      <xdr:spPr>
        <a:xfrm>
          <a:off x="22199600" y="1465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2" name="楕円 821">
          <a:extLst>
            <a:ext uri="{FF2B5EF4-FFF2-40B4-BE49-F238E27FC236}">
              <a16:creationId xmlns:a16="http://schemas.microsoft.com/office/drawing/2014/main" id="{96CD3472-C8BD-420D-A9A9-F95E99C5AC9E}"/>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150495</xdr:rowOff>
    </xdr:from>
    <xdr:to>
      <xdr:col>116</xdr:col>
      <xdr:colOff>63500</xdr:colOff>
      <xdr:row>85</xdr:row>
      <xdr:rowOff>152400</xdr:rowOff>
    </xdr:to>
    <xdr:cxnSp macro="">
      <xdr:nvCxnSpPr>
        <xdr:cNvPr id="823" name="直線コネクタ 822">
          <a:extLst>
            <a:ext uri="{FF2B5EF4-FFF2-40B4-BE49-F238E27FC236}">
              <a16:creationId xmlns:a16="http://schemas.microsoft.com/office/drawing/2014/main" id="{F538C8A8-CBDA-4F35-9755-1EC8AA618922}"/>
            </a:ext>
          </a:extLst>
        </xdr:cNvPr>
        <xdr:cNvCxnSpPr/>
      </xdr:nvCxnSpPr>
      <xdr:spPr>
        <a:xfrm flipV="1">
          <a:off x="21323300" y="147237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104775</xdr:rowOff>
    </xdr:from>
    <xdr:to>
      <xdr:col>107</xdr:col>
      <xdr:colOff>101600</xdr:colOff>
      <xdr:row>86</xdr:row>
      <xdr:rowOff>34925</xdr:rowOff>
    </xdr:to>
    <xdr:sp macro="" textlink="">
      <xdr:nvSpPr>
        <xdr:cNvPr id="824" name="楕円 823">
          <a:extLst>
            <a:ext uri="{FF2B5EF4-FFF2-40B4-BE49-F238E27FC236}">
              <a16:creationId xmlns:a16="http://schemas.microsoft.com/office/drawing/2014/main" id="{043EE044-C03D-432F-99B5-9F184C94342E}"/>
            </a:ext>
          </a:extLst>
        </xdr:cNvPr>
        <xdr:cNvSpPr/>
      </xdr:nvSpPr>
      <xdr:spPr>
        <a:xfrm>
          <a:off x="20383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155575</xdr:rowOff>
    </xdr:to>
    <xdr:cxnSp macro="">
      <xdr:nvCxnSpPr>
        <xdr:cNvPr id="825" name="直線コネクタ 824">
          <a:extLst>
            <a:ext uri="{FF2B5EF4-FFF2-40B4-BE49-F238E27FC236}">
              <a16:creationId xmlns:a16="http://schemas.microsoft.com/office/drawing/2014/main" id="{2AB129F8-83C8-4662-8A14-BD0ABA8D76A0}"/>
            </a:ext>
          </a:extLst>
        </xdr:cNvPr>
        <xdr:cNvCxnSpPr/>
      </xdr:nvCxnSpPr>
      <xdr:spPr>
        <a:xfrm flipV="1">
          <a:off x="20434300" y="147256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111125</xdr:rowOff>
    </xdr:from>
    <xdr:to>
      <xdr:col>102</xdr:col>
      <xdr:colOff>165100</xdr:colOff>
      <xdr:row>86</xdr:row>
      <xdr:rowOff>41275</xdr:rowOff>
    </xdr:to>
    <xdr:sp macro="" textlink="">
      <xdr:nvSpPr>
        <xdr:cNvPr id="826" name="楕円 825">
          <a:extLst>
            <a:ext uri="{FF2B5EF4-FFF2-40B4-BE49-F238E27FC236}">
              <a16:creationId xmlns:a16="http://schemas.microsoft.com/office/drawing/2014/main" id="{2DF15944-0C5E-4969-BEFB-A2109F22E11B}"/>
            </a:ext>
          </a:extLst>
        </xdr:cNvPr>
        <xdr:cNvSpPr/>
      </xdr:nvSpPr>
      <xdr:spPr>
        <a:xfrm>
          <a:off x="19494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155575</xdr:rowOff>
    </xdr:from>
    <xdr:to>
      <xdr:col>107</xdr:col>
      <xdr:colOff>50800</xdr:colOff>
      <xdr:row>85</xdr:row>
      <xdr:rowOff>161925</xdr:rowOff>
    </xdr:to>
    <xdr:cxnSp macro="">
      <xdr:nvCxnSpPr>
        <xdr:cNvPr id="827" name="直線コネクタ 826">
          <a:extLst>
            <a:ext uri="{FF2B5EF4-FFF2-40B4-BE49-F238E27FC236}">
              <a16:creationId xmlns:a16="http://schemas.microsoft.com/office/drawing/2014/main" id="{1BF3C5D8-DC52-4EB2-B01E-5B6AE46F9CE4}"/>
            </a:ext>
          </a:extLst>
        </xdr:cNvPr>
        <xdr:cNvCxnSpPr/>
      </xdr:nvCxnSpPr>
      <xdr:spPr>
        <a:xfrm flipV="1">
          <a:off x="19545300" y="14728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114935</xdr:rowOff>
    </xdr:from>
    <xdr:to>
      <xdr:col>98</xdr:col>
      <xdr:colOff>38100</xdr:colOff>
      <xdr:row>86</xdr:row>
      <xdr:rowOff>45085</xdr:rowOff>
    </xdr:to>
    <xdr:sp macro="" textlink="">
      <xdr:nvSpPr>
        <xdr:cNvPr id="828" name="楕円 827">
          <a:extLst>
            <a:ext uri="{FF2B5EF4-FFF2-40B4-BE49-F238E27FC236}">
              <a16:creationId xmlns:a16="http://schemas.microsoft.com/office/drawing/2014/main" id="{12DD7E07-1487-45CA-9FE6-CA9A10344C1C}"/>
            </a:ext>
          </a:extLst>
        </xdr:cNvPr>
        <xdr:cNvSpPr/>
      </xdr:nvSpPr>
      <xdr:spPr>
        <a:xfrm>
          <a:off x="18605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161925</xdr:rowOff>
    </xdr:from>
    <xdr:to>
      <xdr:col>102</xdr:col>
      <xdr:colOff>114300</xdr:colOff>
      <xdr:row>85</xdr:row>
      <xdr:rowOff>166370</xdr:rowOff>
    </xdr:to>
    <xdr:cxnSp macro="">
      <xdr:nvCxnSpPr>
        <xdr:cNvPr id="829" name="直線コネクタ 828">
          <a:extLst>
            <a:ext uri="{FF2B5EF4-FFF2-40B4-BE49-F238E27FC236}">
              <a16:creationId xmlns:a16="http://schemas.microsoft.com/office/drawing/2014/main" id="{F8ED30A9-9E03-48DF-8E89-793B630D1A90}"/>
            </a:ext>
          </a:extLst>
        </xdr:cNvPr>
        <xdr:cNvCxnSpPr/>
      </xdr:nvCxnSpPr>
      <xdr:spPr>
        <a:xfrm flipV="1">
          <a:off x="18656300" y="14735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147955</xdr:rowOff>
    </xdr:from>
    <xdr:ext cx="469900" cy="258445"/>
    <xdr:sp macro="" textlink="">
      <xdr:nvSpPr>
        <xdr:cNvPr id="830" name="n_1aveValue【消防施設】&#10;一人当たり面積">
          <a:extLst>
            <a:ext uri="{FF2B5EF4-FFF2-40B4-BE49-F238E27FC236}">
              <a16:creationId xmlns:a16="http://schemas.microsoft.com/office/drawing/2014/main" id="{888F3AB5-4081-477B-96BC-4AA696A34FC8}"/>
            </a:ext>
          </a:extLst>
        </xdr:cNvPr>
        <xdr:cNvSpPr txBox="1"/>
      </xdr:nvSpPr>
      <xdr:spPr>
        <a:xfrm>
          <a:off x="21075650" y="1437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147955</xdr:rowOff>
    </xdr:from>
    <xdr:ext cx="469265" cy="258445"/>
    <xdr:sp macro="" textlink="">
      <xdr:nvSpPr>
        <xdr:cNvPr id="831" name="n_2aveValue【消防施設】&#10;一人当たり面積">
          <a:extLst>
            <a:ext uri="{FF2B5EF4-FFF2-40B4-BE49-F238E27FC236}">
              <a16:creationId xmlns:a16="http://schemas.microsoft.com/office/drawing/2014/main" id="{EC4B5B9D-1D22-47B9-81EF-D333694DC9BA}"/>
            </a:ext>
          </a:extLst>
        </xdr:cNvPr>
        <xdr:cNvSpPr txBox="1"/>
      </xdr:nvSpPr>
      <xdr:spPr>
        <a:xfrm>
          <a:off x="20199350" y="14378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2540</xdr:rowOff>
    </xdr:from>
    <xdr:ext cx="469265" cy="259080"/>
    <xdr:sp macro="" textlink="">
      <xdr:nvSpPr>
        <xdr:cNvPr id="832" name="n_3aveValue【消防施設】&#10;一人当たり面積">
          <a:extLst>
            <a:ext uri="{FF2B5EF4-FFF2-40B4-BE49-F238E27FC236}">
              <a16:creationId xmlns:a16="http://schemas.microsoft.com/office/drawing/2014/main" id="{93DD3A91-7514-48E3-A1DB-94DC9D95B7EC}"/>
            </a:ext>
          </a:extLst>
        </xdr:cNvPr>
        <xdr:cNvSpPr txBox="1"/>
      </xdr:nvSpPr>
      <xdr:spPr>
        <a:xfrm>
          <a:off x="19310350" y="14404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13970</xdr:rowOff>
    </xdr:from>
    <xdr:ext cx="469265" cy="259080"/>
    <xdr:sp macro="" textlink="">
      <xdr:nvSpPr>
        <xdr:cNvPr id="833" name="n_4aveValue【消防施設】&#10;一人当たり面積">
          <a:extLst>
            <a:ext uri="{FF2B5EF4-FFF2-40B4-BE49-F238E27FC236}">
              <a16:creationId xmlns:a16="http://schemas.microsoft.com/office/drawing/2014/main" id="{AF677B3D-E698-4FBB-9F95-A4D6FE46079F}"/>
            </a:ext>
          </a:extLst>
        </xdr:cNvPr>
        <xdr:cNvSpPr txBox="1"/>
      </xdr:nvSpPr>
      <xdr:spPr>
        <a:xfrm>
          <a:off x="18421350" y="1441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22860</xdr:rowOff>
    </xdr:from>
    <xdr:ext cx="469900" cy="259080"/>
    <xdr:sp macro="" textlink="">
      <xdr:nvSpPr>
        <xdr:cNvPr id="834" name="n_1mainValue【消防施設】&#10;一人当たり面積">
          <a:extLst>
            <a:ext uri="{FF2B5EF4-FFF2-40B4-BE49-F238E27FC236}">
              <a16:creationId xmlns:a16="http://schemas.microsoft.com/office/drawing/2014/main" id="{B02C48B6-E701-4ED5-8841-38D4C03C1566}"/>
            </a:ext>
          </a:extLst>
        </xdr:cNvPr>
        <xdr:cNvSpPr txBox="1"/>
      </xdr:nvSpPr>
      <xdr:spPr>
        <a:xfrm>
          <a:off x="21075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26035</xdr:rowOff>
    </xdr:from>
    <xdr:ext cx="469265" cy="259080"/>
    <xdr:sp macro="" textlink="">
      <xdr:nvSpPr>
        <xdr:cNvPr id="835" name="n_2mainValue【消防施設】&#10;一人当たり面積">
          <a:extLst>
            <a:ext uri="{FF2B5EF4-FFF2-40B4-BE49-F238E27FC236}">
              <a16:creationId xmlns:a16="http://schemas.microsoft.com/office/drawing/2014/main" id="{FF2DEB4D-8852-4A50-B1D8-489EFE6FAAAD}"/>
            </a:ext>
          </a:extLst>
        </xdr:cNvPr>
        <xdr:cNvSpPr txBox="1"/>
      </xdr:nvSpPr>
      <xdr:spPr>
        <a:xfrm>
          <a:off x="20199350" y="1477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32385</xdr:rowOff>
    </xdr:from>
    <xdr:ext cx="469265" cy="258445"/>
    <xdr:sp macro="" textlink="">
      <xdr:nvSpPr>
        <xdr:cNvPr id="836" name="n_3mainValue【消防施設】&#10;一人当たり面積">
          <a:extLst>
            <a:ext uri="{FF2B5EF4-FFF2-40B4-BE49-F238E27FC236}">
              <a16:creationId xmlns:a16="http://schemas.microsoft.com/office/drawing/2014/main" id="{CD9CED70-0BBC-4D37-B77B-B093B500352D}"/>
            </a:ext>
          </a:extLst>
        </xdr:cNvPr>
        <xdr:cNvSpPr txBox="1"/>
      </xdr:nvSpPr>
      <xdr:spPr>
        <a:xfrm>
          <a:off x="19310350" y="14777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36195</xdr:rowOff>
    </xdr:from>
    <xdr:ext cx="469265" cy="259080"/>
    <xdr:sp macro="" textlink="">
      <xdr:nvSpPr>
        <xdr:cNvPr id="837" name="n_4mainValue【消防施設】&#10;一人当たり面積">
          <a:extLst>
            <a:ext uri="{FF2B5EF4-FFF2-40B4-BE49-F238E27FC236}">
              <a16:creationId xmlns:a16="http://schemas.microsoft.com/office/drawing/2014/main" id="{CA787C54-5B31-4261-97F5-8F0395964E8D}"/>
            </a:ext>
          </a:extLst>
        </xdr:cNvPr>
        <xdr:cNvSpPr txBox="1"/>
      </xdr:nvSpPr>
      <xdr:spPr>
        <a:xfrm>
          <a:off x="18421350" y="14780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6492100-31CD-4E31-BCDE-A885E13520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83D1801-4FDF-462A-99AF-6356A7534405}"/>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3B354F88-7A97-47E9-A346-6620417F68E1}"/>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93710BB-8D75-4A09-AE8A-57C4E9AEB711}"/>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42C376A-2EFA-45BC-A30C-E8F2987E980D}"/>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80E59036-21E7-45D4-84E7-EFDF9CAEE90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263BD83-55F7-4A3A-AE14-A200CBF8668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D18514B-8B9D-4A0D-A4C3-01A595213DE4}"/>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46" name="テキスト ボックス 845">
          <a:extLst>
            <a:ext uri="{FF2B5EF4-FFF2-40B4-BE49-F238E27FC236}">
              <a16:creationId xmlns:a16="http://schemas.microsoft.com/office/drawing/2014/main" id="{6CCC6397-EF5E-471D-A990-1941F3C60B5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DC334ECE-ABA0-4E31-B8FD-EFB4C6E1FEA6}"/>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48" name="テキスト ボックス 847">
          <a:extLst>
            <a:ext uri="{FF2B5EF4-FFF2-40B4-BE49-F238E27FC236}">
              <a16:creationId xmlns:a16="http://schemas.microsoft.com/office/drawing/2014/main" id="{26FE07DE-E28B-4377-B1DC-5E03370FBFED}"/>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1F24CBB-6BE0-44F9-A11C-05B8AAF16EB9}"/>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850" name="テキスト ボックス 849">
          <a:extLst>
            <a:ext uri="{FF2B5EF4-FFF2-40B4-BE49-F238E27FC236}">
              <a16:creationId xmlns:a16="http://schemas.microsoft.com/office/drawing/2014/main" id="{228F4BD9-975B-428F-AD93-9579B4D7D854}"/>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C8966B0-F386-4A9D-ABF0-EFA0746A60B3}"/>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852" name="テキスト ボックス 851">
          <a:extLst>
            <a:ext uri="{FF2B5EF4-FFF2-40B4-BE49-F238E27FC236}">
              <a16:creationId xmlns:a16="http://schemas.microsoft.com/office/drawing/2014/main" id="{F97939EC-283A-40C6-BED4-59B7F3169D26}"/>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277DA84C-E11A-4AE7-A929-FD4C71D6CF89}"/>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4" name="テキスト ボックス 853">
          <a:extLst>
            <a:ext uri="{FF2B5EF4-FFF2-40B4-BE49-F238E27FC236}">
              <a16:creationId xmlns:a16="http://schemas.microsoft.com/office/drawing/2014/main" id="{6CBA2E50-AA35-4243-B77B-8BDA98459103}"/>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B8E350AC-E346-4F27-B83B-13EAE137CB6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6" name="テキスト ボックス 855">
          <a:extLst>
            <a:ext uri="{FF2B5EF4-FFF2-40B4-BE49-F238E27FC236}">
              <a16:creationId xmlns:a16="http://schemas.microsoft.com/office/drawing/2014/main" id="{5778D343-B02C-4D51-B6DD-B5A48C28B279}"/>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4D83F19-7EF5-405A-8B42-BD3643205CD9}"/>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858" name="テキスト ボックス 857">
          <a:extLst>
            <a:ext uri="{FF2B5EF4-FFF2-40B4-BE49-F238E27FC236}">
              <a16:creationId xmlns:a16="http://schemas.microsoft.com/office/drawing/2014/main" id="{9F29F5EA-01DB-4552-9D2D-8752897D7DC9}"/>
            </a:ext>
          </a:extLst>
        </xdr:cNvPr>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D5C4DCB-D3C2-4986-8E75-7D1A39D64DA9}"/>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F826173-9360-4ED6-B82C-0DD4F27A1C6D}"/>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861" name="直線コネクタ 860">
          <a:extLst>
            <a:ext uri="{FF2B5EF4-FFF2-40B4-BE49-F238E27FC236}">
              <a16:creationId xmlns:a16="http://schemas.microsoft.com/office/drawing/2014/main" id="{0DEC6591-383E-4319-B39D-44C6A1CCF2A9}"/>
            </a:ext>
          </a:extLst>
        </xdr:cNvPr>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862" name="【庁舎】&#10;有形固定資産減価償却率最小値テキスト">
          <a:extLst>
            <a:ext uri="{FF2B5EF4-FFF2-40B4-BE49-F238E27FC236}">
              <a16:creationId xmlns:a16="http://schemas.microsoft.com/office/drawing/2014/main" id="{4F404F7B-5C6C-4E5A-B180-8646E62656BC}"/>
            </a:ext>
          </a:extLst>
        </xdr:cNvPr>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011F097-6FBF-48CB-92ED-3A648071BE80}"/>
            </a:ext>
          </a:extLst>
        </xdr:cNvPr>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864" name="【庁舎】&#10;有形固定資産減価償却率最大値テキスト">
          <a:extLst>
            <a:ext uri="{FF2B5EF4-FFF2-40B4-BE49-F238E27FC236}">
              <a16:creationId xmlns:a16="http://schemas.microsoft.com/office/drawing/2014/main" id="{5A51BA54-9919-4D51-B85C-8FDEBA2F8DBD}"/>
            </a:ext>
          </a:extLst>
        </xdr:cNvPr>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4E7DECF9-49BE-4D12-BC79-3CC6DA5F85C1}"/>
            </a:ext>
          </a:extLst>
        </xdr:cNvPr>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78740</xdr:rowOff>
    </xdr:from>
    <xdr:ext cx="405130" cy="259080"/>
    <xdr:sp macro="" textlink="">
      <xdr:nvSpPr>
        <xdr:cNvPr id="866" name="【庁舎】&#10;有形固定資産減価償却率平均値テキスト">
          <a:extLst>
            <a:ext uri="{FF2B5EF4-FFF2-40B4-BE49-F238E27FC236}">
              <a16:creationId xmlns:a16="http://schemas.microsoft.com/office/drawing/2014/main" id="{3C2296CB-051A-487E-8909-58EA1C14B589}"/>
            </a:ext>
          </a:extLst>
        </xdr:cNvPr>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44C9C09E-F8EF-4314-8DCD-9C9193C7CD68}"/>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60960</xdr:rowOff>
    </xdr:from>
    <xdr:to>
      <xdr:col>81</xdr:col>
      <xdr:colOff>101600</xdr:colOff>
      <xdr:row>103</xdr:row>
      <xdr:rowOff>162560</xdr:rowOff>
    </xdr:to>
    <xdr:sp macro="" textlink="">
      <xdr:nvSpPr>
        <xdr:cNvPr id="868" name="フローチャート: 判断 867">
          <a:extLst>
            <a:ext uri="{FF2B5EF4-FFF2-40B4-BE49-F238E27FC236}">
              <a16:creationId xmlns:a16="http://schemas.microsoft.com/office/drawing/2014/main" id="{D5897A95-2AE7-496C-B1DA-3F4E30A6A556}"/>
            </a:ext>
          </a:extLst>
        </xdr:cNvPr>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E982566F-4671-4189-B521-AD137A501AB7}"/>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48B73D9-9B4C-455D-8A48-C739A8738B0E}"/>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F479722B-2907-45A1-8B5C-50CE15FCB1F2}"/>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DAE75D76-8C48-40DE-9240-AF2722CB59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427E6CB4-9A3A-436A-82F1-07B0DA1F879B}"/>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BD4CB940-C02C-4A01-85A9-2798B8C6847E}"/>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9D42806E-D1C1-433D-BC8B-FA924BBB74F9}"/>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3BAA12CC-E4B4-4B3E-A4D8-C85E5FADF488}"/>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157480</xdr:rowOff>
    </xdr:from>
    <xdr:to>
      <xdr:col>85</xdr:col>
      <xdr:colOff>177800</xdr:colOff>
      <xdr:row>104</xdr:row>
      <xdr:rowOff>87630</xdr:rowOff>
    </xdr:to>
    <xdr:sp macro="" textlink="">
      <xdr:nvSpPr>
        <xdr:cNvPr id="877" name="楕円 876">
          <a:extLst>
            <a:ext uri="{FF2B5EF4-FFF2-40B4-BE49-F238E27FC236}">
              <a16:creationId xmlns:a16="http://schemas.microsoft.com/office/drawing/2014/main" id="{F27AB720-A5B6-4B3F-BF67-6A3A2CB2C432}"/>
            </a:ext>
          </a:extLst>
        </xdr:cNvPr>
        <xdr:cNvSpPr/>
      </xdr:nvSpPr>
      <xdr:spPr>
        <a:xfrm>
          <a:off x="162687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135890</xdr:rowOff>
    </xdr:from>
    <xdr:ext cx="405130" cy="259080"/>
    <xdr:sp macro="" textlink="">
      <xdr:nvSpPr>
        <xdr:cNvPr id="878" name="【庁舎】&#10;有形固定資産減価償却率該当値テキスト">
          <a:extLst>
            <a:ext uri="{FF2B5EF4-FFF2-40B4-BE49-F238E27FC236}">
              <a16:creationId xmlns:a16="http://schemas.microsoft.com/office/drawing/2014/main" id="{C1581BE5-61B0-460B-89A7-E1EA3141206E}"/>
            </a:ext>
          </a:extLst>
        </xdr:cNvPr>
        <xdr:cNvSpPr txBox="1"/>
      </xdr:nvSpPr>
      <xdr:spPr>
        <a:xfrm>
          <a:off x="16357600" y="17795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879" name="楕円 878">
          <a:extLst>
            <a:ext uri="{FF2B5EF4-FFF2-40B4-BE49-F238E27FC236}">
              <a16:creationId xmlns:a16="http://schemas.microsoft.com/office/drawing/2014/main" id="{EB92124F-CF24-4939-865E-7F5E4C53C3C2}"/>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36830</xdr:rowOff>
    </xdr:from>
    <xdr:to>
      <xdr:col>85</xdr:col>
      <xdr:colOff>127000</xdr:colOff>
      <xdr:row>105</xdr:row>
      <xdr:rowOff>102870</xdr:rowOff>
    </xdr:to>
    <xdr:cxnSp macro="">
      <xdr:nvCxnSpPr>
        <xdr:cNvPr id="880" name="直線コネクタ 879">
          <a:extLst>
            <a:ext uri="{FF2B5EF4-FFF2-40B4-BE49-F238E27FC236}">
              <a16:creationId xmlns:a16="http://schemas.microsoft.com/office/drawing/2014/main" id="{F2D4FB42-86EE-4D17-9CFE-D8FF78905D62}"/>
            </a:ext>
          </a:extLst>
        </xdr:cNvPr>
        <xdr:cNvCxnSpPr/>
      </xdr:nvCxnSpPr>
      <xdr:spPr>
        <a:xfrm flipV="1">
          <a:off x="15481300" y="17867630"/>
          <a:ext cx="8382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1" name="楕円 880">
          <a:extLst>
            <a:ext uri="{FF2B5EF4-FFF2-40B4-BE49-F238E27FC236}">
              <a16:creationId xmlns:a16="http://schemas.microsoft.com/office/drawing/2014/main" id="{8639292D-F489-4796-8562-288F0CDB3749}"/>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102870</xdr:rowOff>
    </xdr:to>
    <xdr:cxnSp macro="">
      <xdr:nvCxnSpPr>
        <xdr:cNvPr id="882" name="直線コネクタ 881">
          <a:extLst>
            <a:ext uri="{FF2B5EF4-FFF2-40B4-BE49-F238E27FC236}">
              <a16:creationId xmlns:a16="http://schemas.microsoft.com/office/drawing/2014/main" id="{8EE895BF-EE43-4087-92C7-6FDC1A982734}"/>
            </a:ext>
          </a:extLst>
        </xdr:cNvPr>
        <xdr:cNvCxnSpPr/>
      </xdr:nvCxnSpPr>
      <xdr:spPr>
        <a:xfrm>
          <a:off x="14592300" y="18089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883" name="楕円 882">
          <a:extLst>
            <a:ext uri="{FF2B5EF4-FFF2-40B4-BE49-F238E27FC236}">
              <a16:creationId xmlns:a16="http://schemas.microsoft.com/office/drawing/2014/main" id="{D1124AFB-FB58-4B20-96B3-4D556C4C2456}"/>
            </a:ext>
          </a:extLst>
        </xdr:cNvPr>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87630</xdr:rowOff>
    </xdr:to>
    <xdr:cxnSp macro="">
      <xdr:nvCxnSpPr>
        <xdr:cNvPr id="884" name="直線コネクタ 883">
          <a:extLst>
            <a:ext uri="{FF2B5EF4-FFF2-40B4-BE49-F238E27FC236}">
              <a16:creationId xmlns:a16="http://schemas.microsoft.com/office/drawing/2014/main" id="{E7A07F34-D002-4A7C-9266-25BCA350CC01}"/>
            </a:ext>
          </a:extLst>
        </xdr:cNvPr>
        <xdr:cNvCxnSpPr/>
      </xdr:nvCxnSpPr>
      <xdr:spPr>
        <a:xfrm>
          <a:off x="13703300" y="1799463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87630</xdr:rowOff>
    </xdr:from>
    <xdr:to>
      <xdr:col>67</xdr:col>
      <xdr:colOff>101600</xdr:colOff>
      <xdr:row>105</xdr:row>
      <xdr:rowOff>17780</xdr:rowOff>
    </xdr:to>
    <xdr:sp macro="" textlink="">
      <xdr:nvSpPr>
        <xdr:cNvPr id="885" name="楕円 884">
          <a:extLst>
            <a:ext uri="{FF2B5EF4-FFF2-40B4-BE49-F238E27FC236}">
              <a16:creationId xmlns:a16="http://schemas.microsoft.com/office/drawing/2014/main" id="{E6B87D22-E822-47A6-8C30-31066F9975DC}"/>
            </a:ext>
          </a:extLst>
        </xdr:cNvPr>
        <xdr:cNvSpPr/>
      </xdr:nvSpPr>
      <xdr:spPr>
        <a:xfrm>
          <a:off x="12763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138430</xdr:rowOff>
    </xdr:from>
    <xdr:to>
      <xdr:col>71</xdr:col>
      <xdr:colOff>177800</xdr:colOff>
      <xdr:row>104</xdr:row>
      <xdr:rowOff>163830</xdr:rowOff>
    </xdr:to>
    <xdr:cxnSp macro="">
      <xdr:nvCxnSpPr>
        <xdr:cNvPr id="886" name="直線コネクタ 885">
          <a:extLst>
            <a:ext uri="{FF2B5EF4-FFF2-40B4-BE49-F238E27FC236}">
              <a16:creationId xmlns:a16="http://schemas.microsoft.com/office/drawing/2014/main" id="{F528EEC7-38AF-417C-9AE4-24EE8292AFC7}"/>
            </a:ext>
          </a:extLst>
        </xdr:cNvPr>
        <xdr:cNvCxnSpPr/>
      </xdr:nvCxnSpPr>
      <xdr:spPr>
        <a:xfrm>
          <a:off x="12814300" y="179692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7620</xdr:rowOff>
    </xdr:from>
    <xdr:ext cx="405130" cy="258445"/>
    <xdr:sp macro="" textlink="">
      <xdr:nvSpPr>
        <xdr:cNvPr id="887" name="n_1aveValue【庁舎】&#10;有形固定資産減価償却率">
          <a:extLst>
            <a:ext uri="{FF2B5EF4-FFF2-40B4-BE49-F238E27FC236}">
              <a16:creationId xmlns:a16="http://schemas.microsoft.com/office/drawing/2014/main" id="{27BE9933-3E3E-4F4E-9B1E-01FE57347F7D}"/>
            </a:ext>
          </a:extLst>
        </xdr:cNvPr>
        <xdr:cNvSpPr txBox="1"/>
      </xdr:nvSpPr>
      <xdr:spPr>
        <a:xfrm>
          <a:off x="15266035" y="17495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2540</xdr:rowOff>
    </xdr:from>
    <xdr:ext cx="404495" cy="259080"/>
    <xdr:sp macro="" textlink="">
      <xdr:nvSpPr>
        <xdr:cNvPr id="888" name="n_2aveValue【庁舎】&#10;有形固定資産減価償却率">
          <a:extLst>
            <a:ext uri="{FF2B5EF4-FFF2-40B4-BE49-F238E27FC236}">
              <a16:creationId xmlns:a16="http://schemas.microsoft.com/office/drawing/2014/main" id="{95376D57-5F3D-4BF7-BC6A-99109A8ABE1C}"/>
            </a:ext>
          </a:extLst>
        </xdr:cNvPr>
        <xdr:cNvSpPr txBox="1"/>
      </xdr:nvSpPr>
      <xdr:spPr>
        <a:xfrm>
          <a:off x="14389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27940</xdr:rowOff>
    </xdr:from>
    <xdr:ext cx="404495" cy="259080"/>
    <xdr:sp macro="" textlink="">
      <xdr:nvSpPr>
        <xdr:cNvPr id="889" name="n_3aveValue【庁舎】&#10;有形固定資産減価償却率">
          <a:extLst>
            <a:ext uri="{FF2B5EF4-FFF2-40B4-BE49-F238E27FC236}">
              <a16:creationId xmlns:a16="http://schemas.microsoft.com/office/drawing/2014/main" id="{49B94E25-D2DD-4563-AE33-AB691E9A35CF}"/>
            </a:ext>
          </a:extLst>
        </xdr:cNvPr>
        <xdr:cNvSpPr txBox="1"/>
      </xdr:nvSpPr>
      <xdr:spPr>
        <a:xfrm>
          <a:off x="13500735" y="1751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34290</xdr:rowOff>
    </xdr:from>
    <xdr:ext cx="404495" cy="259080"/>
    <xdr:sp macro="" textlink="">
      <xdr:nvSpPr>
        <xdr:cNvPr id="890" name="n_4aveValue【庁舎】&#10;有形固定資産減価償却率">
          <a:extLst>
            <a:ext uri="{FF2B5EF4-FFF2-40B4-BE49-F238E27FC236}">
              <a16:creationId xmlns:a16="http://schemas.microsoft.com/office/drawing/2014/main" id="{19DE081D-131C-4530-B199-9054526AB74F}"/>
            </a:ext>
          </a:extLst>
        </xdr:cNvPr>
        <xdr:cNvSpPr txBox="1"/>
      </xdr:nvSpPr>
      <xdr:spPr>
        <a:xfrm>
          <a:off x="12611735" y="1752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144780</xdr:rowOff>
    </xdr:from>
    <xdr:ext cx="405130" cy="258445"/>
    <xdr:sp macro="" textlink="">
      <xdr:nvSpPr>
        <xdr:cNvPr id="891" name="n_1mainValue【庁舎】&#10;有形固定資産減価償却率">
          <a:extLst>
            <a:ext uri="{FF2B5EF4-FFF2-40B4-BE49-F238E27FC236}">
              <a16:creationId xmlns:a16="http://schemas.microsoft.com/office/drawing/2014/main" id="{63AF2F3B-55FC-4D8E-A700-B91427E54408}"/>
            </a:ext>
          </a:extLst>
        </xdr:cNvPr>
        <xdr:cNvSpPr txBox="1"/>
      </xdr:nvSpPr>
      <xdr:spPr>
        <a:xfrm>
          <a:off x="15266035" y="1814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129540</xdr:rowOff>
    </xdr:from>
    <xdr:ext cx="404495" cy="259080"/>
    <xdr:sp macro="" textlink="">
      <xdr:nvSpPr>
        <xdr:cNvPr id="892" name="n_2mainValue【庁舎】&#10;有形固定資産減価償却率">
          <a:extLst>
            <a:ext uri="{FF2B5EF4-FFF2-40B4-BE49-F238E27FC236}">
              <a16:creationId xmlns:a16="http://schemas.microsoft.com/office/drawing/2014/main" id="{F450C5E0-D535-472D-A672-F7DDA7F2E05E}"/>
            </a:ext>
          </a:extLst>
        </xdr:cNvPr>
        <xdr:cNvSpPr txBox="1"/>
      </xdr:nvSpPr>
      <xdr:spPr>
        <a:xfrm>
          <a:off x="14389735" y="1813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34290</xdr:rowOff>
    </xdr:from>
    <xdr:ext cx="404495" cy="259080"/>
    <xdr:sp macro="" textlink="">
      <xdr:nvSpPr>
        <xdr:cNvPr id="893" name="n_3mainValue【庁舎】&#10;有形固定資産減価償却率">
          <a:extLst>
            <a:ext uri="{FF2B5EF4-FFF2-40B4-BE49-F238E27FC236}">
              <a16:creationId xmlns:a16="http://schemas.microsoft.com/office/drawing/2014/main" id="{006BB9DF-5113-44F9-8CD4-8422E284196C}"/>
            </a:ext>
          </a:extLst>
        </xdr:cNvPr>
        <xdr:cNvSpPr txBox="1"/>
      </xdr:nvSpPr>
      <xdr:spPr>
        <a:xfrm>
          <a:off x="13500735" y="18036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8890</xdr:rowOff>
    </xdr:from>
    <xdr:ext cx="404495" cy="258445"/>
    <xdr:sp macro="" textlink="">
      <xdr:nvSpPr>
        <xdr:cNvPr id="894" name="n_4mainValue【庁舎】&#10;有形固定資産減価償却率">
          <a:extLst>
            <a:ext uri="{FF2B5EF4-FFF2-40B4-BE49-F238E27FC236}">
              <a16:creationId xmlns:a16="http://schemas.microsoft.com/office/drawing/2014/main" id="{2888B5CF-123B-4B3C-B738-02B85999A003}"/>
            </a:ext>
          </a:extLst>
        </xdr:cNvPr>
        <xdr:cNvSpPr txBox="1"/>
      </xdr:nvSpPr>
      <xdr:spPr>
        <a:xfrm>
          <a:off x="12611735" y="18011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6A3D04B8-DD37-4672-B8F8-4BF79E158F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F312E655-2DA0-4365-973D-0CBBF2806F4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2CA370E-361B-4F18-B525-024E80C05BCF}"/>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39AE3CD-FBAB-457A-9BE5-FC42FBA9333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3923C8C8-8B32-4409-BC91-E25917A16457}"/>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9206A3AA-7C31-4C85-BF68-D5A88D2C7B86}"/>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896E6470-25DD-4598-9E53-0DB84F81FE0B}"/>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A0DEF7C3-A987-4ABD-9BC6-B71A6FED6A93}"/>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903" name="テキスト ボックス 902">
          <a:extLst>
            <a:ext uri="{FF2B5EF4-FFF2-40B4-BE49-F238E27FC236}">
              <a16:creationId xmlns:a16="http://schemas.microsoft.com/office/drawing/2014/main" id="{885D0BDC-07F3-4632-87B1-AAD365F2F12F}"/>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68A3851-683B-43DD-8E84-B54FAE13839E}"/>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73879D3D-B7D1-408B-A3B0-0DBC4C21149C}"/>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906" name="テキスト ボックス 905">
          <a:extLst>
            <a:ext uri="{FF2B5EF4-FFF2-40B4-BE49-F238E27FC236}">
              <a16:creationId xmlns:a16="http://schemas.microsoft.com/office/drawing/2014/main" id="{0E44B353-7634-4B6E-9BDA-5693C5251CB6}"/>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30D40192-A973-4429-BF19-CDF89A8BC372}"/>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908" name="テキスト ボックス 907">
          <a:extLst>
            <a:ext uri="{FF2B5EF4-FFF2-40B4-BE49-F238E27FC236}">
              <a16:creationId xmlns:a16="http://schemas.microsoft.com/office/drawing/2014/main" id="{20DB8EB7-8903-4603-A01A-B626AE30FDC1}"/>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AC03C65C-8D50-4F8E-919A-EB6C8F3297C2}"/>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910" name="テキスト ボックス 909">
          <a:extLst>
            <a:ext uri="{FF2B5EF4-FFF2-40B4-BE49-F238E27FC236}">
              <a16:creationId xmlns:a16="http://schemas.microsoft.com/office/drawing/2014/main" id="{6BA497ED-2A42-4D56-88C0-764505D96B99}"/>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D3998FD-702E-40B1-BDA1-6EE7EA263974}"/>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912" name="テキスト ボックス 911">
          <a:extLst>
            <a:ext uri="{FF2B5EF4-FFF2-40B4-BE49-F238E27FC236}">
              <a16:creationId xmlns:a16="http://schemas.microsoft.com/office/drawing/2014/main" id="{62B6232E-15AF-4FD6-9742-2E4F4EB8EFA4}"/>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2E3972EC-F98F-4E1A-AAED-07E708ACFB34}"/>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914" name="テキスト ボックス 913">
          <a:extLst>
            <a:ext uri="{FF2B5EF4-FFF2-40B4-BE49-F238E27FC236}">
              <a16:creationId xmlns:a16="http://schemas.microsoft.com/office/drawing/2014/main" id="{4D7C1474-AEBD-4EA2-B5BC-C68AC08C7EA8}"/>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9B90C6DA-F800-403A-BAA2-E9EAD3D21744}"/>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16" name="テキスト ボックス 915">
          <a:extLst>
            <a:ext uri="{FF2B5EF4-FFF2-40B4-BE49-F238E27FC236}">
              <a16:creationId xmlns:a16="http://schemas.microsoft.com/office/drawing/2014/main" id="{D9DBA0BD-ACA5-44A7-BDA7-59EF25C918CF}"/>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2C88E316-66D5-464D-A266-2DC88E92C6E7}"/>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64770</xdr:rowOff>
    </xdr:from>
    <xdr:to>
      <xdr:col>116</xdr:col>
      <xdr:colOff>62865</xdr:colOff>
      <xdr:row>107</xdr:row>
      <xdr:rowOff>158750</xdr:rowOff>
    </xdr:to>
    <xdr:cxnSp macro="">
      <xdr:nvCxnSpPr>
        <xdr:cNvPr id="918" name="直線コネクタ 917">
          <a:extLst>
            <a:ext uri="{FF2B5EF4-FFF2-40B4-BE49-F238E27FC236}">
              <a16:creationId xmlns:a16="http://schemas.microsoft.com/office/drawing/2014/main" id="{7688FA0D-FBAD-4F7D-89DA-424D47457B55}"/>
            </a:ext>
          </a:extLst>
        </xdr:cNvPr>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162560</xdr:rowOff>
    </xdr:from>
    <xdr:ext cx="469900" cy="259080"/>
    <xdr:sp macro="" textlink="">
      <xdr:nvSpPr>
        <xdr:cNvPr id="919" name="【庁舎】&#10;一人当たり面積最小値テキスト">
          <a:extLst>
            <a:ext uri="{FF2B5EF4-FFF2-40B4-BE49-F238E27FC236}">
              <a16:creationId xmlns:a16="http://schemas.microsoft.com/office/drawing/2014/main" id="{AD16CB37-4C39-493E-AAA2-5D8F3B18349F}"/>
            </a:ext>
          </a:extLst>
        </xdr:cNvPr>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616527E4-7EA9-4975-8A99-CF4C35CE4164}"/>
            </a:ext>
          </a:extLst>
        </xdr:cNvPr>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11430</xdr:rowOff>
    </xdr:from>
    <xdr:ext cx="469900" cy="259080"/>
    <xdr:sp macro="" textlink="">
      <xdr:nvSpPr>
        <xdr:cNvPr id="921" name="【庁舎】&#10;一人当たり面積最大値テキスト">
          <a:extLst>
            <a:ext uri="{FF2B5EF4-FFF2-40B4-BE49-F238E27FC236}">
              <a16:creationId xmlns:a16="http://schemas.microsoft.com/office/drawing/2014/main" id="{91F35569-E0FB-40CE-B5EA-7B631B055BF4}"/>
            </a:ext>
          </a:extLst>
        </xdr:cNvPr>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1DD59B71-94A7-49DC-A34C-FE4BE9D6B9B8}"/>
            </a:ext>
          </a:extLst>
        </xdr:cNvPr>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88900</xdr:rowOff>
    </xdr:from>
    <xdr:ext cx="469900" cy="258445"/>
    <xdr:sp macro="" textlink="">
      <xdr:nvSpPr>
        <xdr:cNvPr id="923" name="【庁舎】&#10;一人当たり面積平均値テキスト">
          <a:extLst>
            <a:ext uri="{FF2B5EF4-FFF2-40B4-BE49-F238E27FC236}">
              <a16:creationId xmlns:a16="http://schemas.microsoft.com/office/drawing/2014/main" id="{D49B1615-75E4-4416-881D-18A9AC88F085}"/>
            </a:ext>
          </a:extLst>
        </xdr:cNvPr>
        <xdr:cNvSpPr txBox="1"/>
      </xdr:nvSpPr>
      <xdr:spPr>
        <a:xfrm>
          <a:off x="22199600" y="18091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110490</xdr:rowOff>
    </xdr:from>
    <xdr:to>
      <xdr:col>116</xdr:col>
      <xdr:colOff>114300</xdr:colOff>
      <xdr:row>106</xdr:row>
      <xdr:rowOff>40640</xdr:rowOff>
    </xdr:to>
    <xdr:sp macro="" textlink="">
      <xdr:nvSpPr>
        <xdr:cNvPr id="924" name="フローチャート: 判断 923">
          <a:extLst>
            <a:ext uri="{FF2B5EF4-FFF2-40B4-BE49-F238E27FC236}">
              <a16:creationId xmlns:a16="http://schemas.microsoft.com/office/drawing/2014/main" id="{C491C16E-326C-4062-9868-E668B7DE4476}"/>
            </a:ext>
          </a:extLst>
        </xdr:cNvPr>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118110</xdr:rowOff>
    </xdr:from>
    <xdr:to>
      <xdr:col>112</xdr:col>
      <xdr:colOff>38100</xdr:colOff>
      <xdr:row>106</xdr:row>
      <xdr:rowOff>48260</xdr:rowOff>
    </xdr:to>
    <xdr:sp macro="" textlink="">
      <xdr:nvSpPr>
        <xdr:cNvPr id="925" name="フローチャート: 判断 924">
          <a:extLst>
            <a:ext uri="{FF2B5EF4-FFF2-40B4-BE49-F238E27FC236}">
              <a16:creationId xmlns:a16="http://schemas.microsoft.com/office/drawing/2014/main" id="{41903DC1-92FD-4DDD-B3AF-86F48F344A55}"/>
            </a:ext>
          </a:extLst>
        </xdr:cNvPr>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D6A4E1AB-FD1F-4BBD-96BD-060DB9D5FC4B}"/>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142240</xdr:rowOff>
    </xdr:from>
    <xdr:to>
      <xdr:col>102</xdr:col>
      <xdr:colOff>165100</xdr:colOff>
      <xdr:row>106</xdr:row>
      <xdr:rowOff>72390</xdr:rowOff>
    </xdr:to>
    <xdr:sp macro="" textlink="">
      <xdr:nvSpPr>
        <xdr:cNvPr id="927" name="フローチャート: 判断 926">
          <a:extLst>
            <a:ext uri="{FF2B5EF4-FFF2-40B4-BE49-F238E27FC236}">
              <a16:creationId xmlns:a16="http://schemas.microsoft.com/office/drawing/2014/main" id="{129625A1-F7FF-48DC-8555-30056520BB23}"/>
            </a:ext>
          </a:extLst>
        </xdr:cNvPr>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135890</xdr:rowOff>
    </xdr:from>
    <xdr:to>
      <xdr:col>98</xdr:col>
      <xdr:colOff>38100</xdr:colOff>
      <xdr:row>106</xdr:row>
      <xdr:rowOff>66040</xdr:rowOff>
    </xdr:to>
    <xdr:sp macro="" textlink="">
      <xdr:nvSpPr>
        <xdr:cNvPr id="928" name="フローチャート: 判断 927">
          <a:extLst>
            <a:ext uri="{FF2B5EF4-FFF2-40B4-BE49-F238E27FC236}">
              <a16:creationId xmlns:a16="http://schemas.microsoft.com/office/drawing/2014/main" id="{39F941D4-AD92-467F-8599-E9D087AA408A}"/>
            </a:ext>
          </a:extLst>
        </xdr:cNvPr>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9D60F8C2-0FFC-4F04-AF07-31516DEFF19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D1F72A23-5605-4A1A-BDA2-7865AD2F0182}"/>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92BE0175-CD46-4E46-9277-A58B49AFBE1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8912B6FF-D1AF-42B9-A2F5-DAF97ECE3E6A}"/>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80C54BDA-C8F1-4051-BC22-B60E147DC4D3}"/>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7620</xdr:rowOff>
    </xdr:from>
    <xdr:to>
      <xdr:col>116</xdr:col>
      <xdr:colOff>114300</xdr:colOff>
      <xdr:row>105</xdr:row>
      <xdr:rowOff>109220</xdr:rowOff>
    </xdr:to>
    <xdr:sp macro="" textlink="">
      <xdr:nvSpPr>
        <xdr:cNvPr id="934" name="楕円 933">
          <a:extLst>
            <a:ext uri="{FF2B5EF4-FFF2-40B4-BE49-F238E27FC236}">
              <a16:creationId xmlns:a16="http://schemas.microsoft.com/office/drawing/2014/main" id="{CF3EE623-9988-4B86-9F95-65C8F1F79352}"/>
            </a:ext>
          </a:extLst>
        </xdr:cNvPr>
        <xdr:cNvSpPr/>
      </xdr:nvSpPr>
      <xdr:spPr>
        <a:xfrm>
          <a:off x="22110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30480</xdr:rowOff>
    </xdr:from>
    <xdr:ext cx="469900" cy="258445"/>
    <xdr:sp macro="" textlink="">
      <xdr:nvSpPr>
        <xdr:cNvPr id="935" name="【庁舎】&#10;一人当たり面積該当値テキスト">
          <a:extLst>
            <a:ext uri="{FF2B5EF4-FFF2-40B4-BE49-F238E27FC236}">
              <a16:creationId xmlns:a16="http://schemas.microsoft.com/office/drawing/2014/main" id="{9D434D24-B43F-42C3-93C6-EA3F6D17E89F}"/>
            </a:ext>
          </a:extLst>
        </xdr:cNvPr>
        <xdr:cNvSpPr txBox="1"/>
      </xdr:nvSpPr>
      <xdr:spPr>
        <a:xfrm>
          <a:off x="22199600" y="17861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15240</xdr:rowOff>
    </xdr:from>
    <xdr:to>
      <xdr:col>112</xdr:col>
      <xdr:colOff>38100</xdr:colOff>
      <xdr:row>105</xdr:row>
      <xdr:rowOff>116840</xdr:rowOff>
    </xdr:to>
    <xdr:sp macro="" textlink="">
      <xdr:nvSpPr>
        <xdr:cNvPr id="936" name="楕円 935">
          <a:extLst>
            <a:ext uri="{FF2B5EF4-FFF2-40B4-BE49-F238E27FC236}">
              <a16:creationId xmlns:a16="http://schemas.microsoft.com/office/drawing/2014/main" id="{A61890A5-4E2B-45C6-81F4-05DC7E995B8A}"/>
            </a:ext>
          </a:extLst>
        </xdr:cNvPr>
        <xdr:cNvSpPr/>
      </xdr:nvSpPr>
      <xdr:spPr>
        <a:xfrm>
          <a:off x="21272500" y="180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58420</xdr:rowOff>
    </xdr:from>
    <xdr:to>
      <xdr:col>116</xdr:col>
      <xdr:colOff>63500</xdr:colOff>
      <xdr:row>105</xdr:row>
      <xdr:rowOff>66040</xdr:rowOff>
    </xdr:to>
    <xdr:cxnSp macro="">
      <xdr:nvCxnSpPr>
        <xdr:cNvPr id="937" name="直線コネクタ 936">
          <a:extLst>
            <a:ext uri="{FF2B5EF4-FFF2-40B4-BE49-F238E27FC236}">
              <a16:creationId xmlns:a16="http://schemas.microsoft.com/office/drawing/2014/main" id="{250A0584-DBB1-4F0B-AB12-071BFF3BB091}"/>
            </a:ext>
          </a:extLst>
        </xdr:cNvPr>
        <xdr:cNvCxnSpPr/>
      </xdr:nvCxnSpPr>
      <xdr:spPr>
        <a:xfrm flipV="1">
          <a:off x="21323300" y="180606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20320</xdr:rowOff>
    </xdr:from>
    <xdr:to>
      <xdr:col>107</xdr:col>
      <xdr:colOff>101600</xdr:colOff>
      <xdr:row>105</xdr:row>
      <xdr:rowOff>121920</xdr:rowOff>
    </xdr:to>
    <xdr:sp macro="" textlink="">
      <xdr:nvSpPr>
        <xdr:cNvPr id="938" name="楕円 937">
          <a:extLst>
            <a:ext uri="{FF2B5EF4-FFF2-40B4-BE49-F238E27FC236}">
              <a16:creationId xmlns:a16="http://schemas.microsoft.com/office/drawing/2014/main" id="{242036AD-EB38-47A9-9A22-1B880252AD0B}"/>
            </a:ext>
          </a:extLst>
        </xdr:cNvPr>
        <xdr:cNvSpPr/>
      </xdr:nvSpPr>
      <xdr:spPr>
        <a:xfrm>
          <a:off x="20383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66040</xdr:rowOff>
    </xdr:from>
    <xdr:to>
      <xdr:col>111</xdr:col>
      <xdr:colOff>177800</xdr:colOff>
      <xdr:row>105</xdr:row>
      <xdr:rowOff>71120</xdr:rowOff>
    </xdr:to>
    <xdr:cxnSp macro="">
      <xdr:nvCxnSpPr>
        <xdr:cNvPr id="939" name="直線コネクタ 938">
          <a:extLst>
            <a:ext uri="{FF2B5EF4-FFF2-40B4-BE49-F238E27FC236}">
              <a16:creationId xmlns:a16="http://schemas.microsoft.com/office/drawing/2014/main" id="{B7EBED0D-7501-4794-BB8D-AD26D962F177}"/>
            </a:ext>
          </a:extLst>
        </xdr:cNvPr>
        <xdr:cNvCxnSpPr/>
      </xdr:nvCxnSpPr>
      <xdr:spPr>
        <a:xfrm flipV="1">
          <a:off x="20434300" y="18068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156210</xdr:rowOff>
    </xdr:from>
    <xdr:to>
      <xdr:col>102</xdr:col>
      <xdr:colOff>165100</xdr:colOff>
      <xdr:row>105</xdr:row>
      <xdr:rowOff>86360</xdr:rowOff>
    </xdr:to>
    <xdr:sp macro="" textlink="">
      <xdr:nvSpPr>
        <xdr:cNvPr id="940" name="楕円 939">
          <a:extLst>
            <a:ext uri="{FF2B5EF4-FFF2-40B4-BE49-F238E27FC236}">
              <a16:creationId xmlns:a16="http://schemas.microsoft.com/office/drawing/2014/main" id="{C816FE2A-55D5-46BC-BE5D-B88A4305931F}"/>
            </a:ext>
          </a:extLst>
        </xdr:cNvPr>
        <xdr:cNvSpPr/>
      </xdr:nvSpPr>
      <xdr:spPr>
        <a:xfrm>
          <a:off x="194945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35560</xdr:rowOff>
    </xdr:from>
    <xdr:to>
      <xdr:col>107</xdr:col>
      <xdr:colOff>50800</xdr:colOff>
      <xdr:row>105</xdr:row>
      <xdr:rowOff>71120</xdr:rowOff>
    </xdr:to>
    <xdr:cxnSp macro="">
      <xdr:nvCxnSpPr>
        <xdr:cNvPr id="941" name="直線コネクタ 940">
          <a:extLst>
            <a:ext uri="{FF2B5EF4-FFF2-40B4-BE49-F238E27FC236}">
              <a16:creationId xmlns:a16="http://schemas.microsoft.com/office/drawing/2014/main" id="{8BB6E5C4-8CAE-4705-AB09-84C28C463335}"/>
            </a:ext>
          </a:extLst>
        </xdr:cNvPr>
        <xdr:cNvCxnSpPr/>
      </xdr:nvCxnSpPr>
      <xdr:spPr>
        <a:xfrm>
          <a:off x="19545300" y="180378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165100</xdr:rowOff>
    </xdr:from>
    <xdr:to>
      <xdr:col>98</xdr:col>
      <xdr:colOff>38100</xdr:colOff>
      <xdr:row>105</xdr:row>
      <xdr:rowOff>95250</xdr:rowOff>
    </xdr:to>
    <xdr:sp macro="" textlink="">
      <xdr:nvSpPr>
        <xdr:cNvPr id="942" name="楕円 941">
          <a:extLst>
            <a:ext uri="{FF2B5EF4-FFF2-40B4-BE49-F238E27FC236}">
              <a16:creationId xmlns:a16="http://schemas.microsoft.com/office/drawing/2014/main" id="{ACB08F9D-DC39-478A-BBAC-50740D968C0A}"/>
            </a:ext>
          </a:extLst>
        </xdr:cNvPr>
        <xdr:cNvSpPr/>
      </xdr:nvSpPr>
      <xdr:spPr>
        <a:xfrm>
          <a:off x="18605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35560</xdr:rowOff>
    </xdr:from>
    <xdr:to>
      <xdr:col>102</xdr:col>
      <xdr:colOff>114300</xdr:colOff>
      <xdr:row>105</xdr:row>
      <xdr:rowOff>44450</xdr:rowOff>
    </xdr:to>
    <xdr:cxnSp macro="">
      <xdr:nvCxnSpPr>
        <xdr:cNvPr id="943" name="直線コネクタ 942">
          <a:extLst>
            <a:ext uri="{FF2B5EF4-FFF2-40B4-BE49-F238E27FC236}">
              <a16:creationId xmlns:a16="http://schemas.microsoft.com/office/drawing/2014/main" id="{F4D4CCFB-89D4-4293-89EA-2644B711A468}"/>
            </a:ext>
          </a:extLst>
        </xdr:cNvPr>
        <xdr:cNvCxnSpPr/>
      </xdr:nvCxnSpPr>
      <xdr:spPr>
        <a:xfrm flipV="1">
          <a:off x="18656300" y="180378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39370</xdr:rowOff>
    </xdr:from>
    <xdr:ext cx="469900" cy="259080"/>
    <xdr:sp macro="" textlink="">
      <xdr:nvSpPr>
        <xdr:cNvPr id="944" name="n_1aveValue【庁舎】&#10;一人当たり面積">
          <a:extLst>
            <a:ext uri="{FF2B5EF4-FFF2-40B4-BE49-F238E27FC236}">
              <a16:creationId xmlns:a16="http://schemas.microsoft.com/office/drawing/2014/main" id="{A71843A1-18B2-4F1F-A17C-287426DA95C8}"/>
            </a:ext>
          </a:extLst>
        </xdr:cNvPr>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55880</xdr:rowOff>
    </xdr:from>
    <xdr:ext cx="469265" cy="259080"/>
    <xdr:sp macro="" textlink="">
      <xdr:nvSpPr>
        <xdr:cNvPr id="945" name="n_2aveValue【庁舎】&#10;一人当たり面積">
          <a:extLst>
            <a:ext uri="{FF2B5EF4-FFF2-40B4-BE49-F238E27FC236}">
              <a16:creationId xmlns:a16="http://schemas.microsoft.com/office/drawing/2014/main" id="{12D08F0B-D6FD-4055-82E4-26F626312C75}"/>
            </a:ext>
          </a:extLst>
        </xdr:cNvPr>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63500</xdr:rowOff>
    </xdr:from>
    <xdr:ext cx="469265" cy="258445"/>
    <xdr:sp macro="" textlink="">
      <xdr:nvSpPr>
        <xdr:cNvPr id="946" name="n_3aveValue【庁舎】&#10;一人当たり面積">
          <a:extLst>
            <a:ext uri="{FF2B5EF4-FFF2-40B4-BE49-F238E27FC236}">
              <a16:creationId xmlns:a16="http://schemas.microsoft.com/office/drawing/2014/main" id="{DEC43D4A-C8A2-445F-8349-E4BF9B8AC6B5}"/>
            </a:ext>
          </a:extLst>
        </xdr:cNvPr>
        <xdr:cNvSpPr txBox="1"/>
      </xdr:nvSpPr>
      <xdr:spPr>
        <a:xfrm>
          <a:off x="19310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57150</xdr:rowOff>
    </xdr:from>
    <xdr:ext cx="469265" cy="259080"/>
    <xdr:sp macro="" textlink="">
      <xdr:nvSpPr>
        <xdr:cNvPr id="947" name="n_4aveValue【庁舎】&#10;一人当たり面積">
          <a:extLst>
            <a:ext uri="{FF2B5EF4-FFF2-40B4-BE49-F238E27FC236}">
              <a16:creationId xmlns:a16="http://schemas.microsoft.com/office/drawing/2014/main" id="{048ED051-4E88-4483-9D7C-90F700E91AFC}"/>
            </a:ext>
          </a:extLst>
        </xdr:cNvPr>
        <xdr:cNvSpPr txBox="1"/>
      </xdr:nvSpPr>
      <xdr:spPr>
        <a:xfrm>
          <a:off x="18421350" y="1823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133350</xdr:rowOff>
    </xdr:from>
    <xdr:ext cx="469900" cy="258445"/>
    <xdr:sp macro="" textlink="">
      <xdr:nvSpPr>
        <xdr:cNvPr id="948" name="n_1mainValue【庁舎】&#10;一人当たり面積">
          <a:extLst>
            <a:ext uri="{FF2B5EF4-FFF2-40B4-BE49-F238E27FC236}">
              <a16:creationId xmlns:a16="http://schemas.microsoft.com/office/drawing/2014/main" id="{BD202AA5-2CB2-4B23-84E5-A02F78DBCCBF}"/>
            </a:ext>
          </a:extLst>
        </xdr:cNvPr>
        <xdr:cNvSpPr txBox="1"/>
      </xdr:nvSpPr>
      <xdr:spPr>
        <a:xfrm>
          <a:off x="21075650" y="17792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138430</xdr:rowOff>
    </xdr:from>
    <xdr:ext cx="469265" cy="259080"/>
    <xdr:sp macro="" textlink="">
      <xdr:nvSpPr>
        <xdr:cNvPr id="949" name="n_2mainValue【庁舎】&#10;一人当たり面積">
          <a:extLst>
            <a:ext uri="{FF2B5EF4-FFF2-40B4-BE49-F238E27FC236}">
              <a16:creationId xmlns:a16="http://schemas.microsoft.com/office/drawing/2014/main" id="{B2FA7843-7731-40F2-B369-7CAD48876CF5}"/>
            </a:ext>
          </a:extLst>
        </xdr:cNvPr>
        <xdr:cNvSpPr txBox="1"/>
      </xdr:nvSpPr>
      <xdr:spPr>
        <a:xfrm>
          <a:off x="20199350" y="1779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102870</xdr:rowOff>
    </xdr:from>
    <xdr:ext cx="469265" cy="259080"/>
    <xdr:sp macro="" textlink="">
      <xdr:nvSpPr>
        <xdr:cNvPr id="950" name="n_3mainValue【庁舎】&#10;一人当たり面積">
          <a:extLst>
            <a:ext uri="{FF2B5EF4-FFF2-40B4-BE49-F238E27FC236}">
              <a16:creationId xmlns:a16="http://schemas.microsoft.com/office/drawing/2014/main" id="{3823F890-8BE6-4460-9605-B04BEE190C15}"/>
            </a:ext>
          </a:extLst>
        </xdr:cNvPr>
        <xdr:cNvSpPr txBox="1"/>
      </xdr:nvSpPr>
      <xdr:spPr>
        <a:xfrm>
          <a:off x="19310350" y="1776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111760</xdr:rowOff>
    </xdr:from>
    <xdr:ext cx="469265" cy="258445"/>
    <xdr:sp macro="" textlink="">
      <xdr:nvSpPr>
        <xdr:cNvPr id="951" name="n_4mainValue【庁舎】&#10;一人当たり面積">
          <a:extLst>
            <a:ext uri="{FF2B5EF4-FFF2-40B4-BE49-F238E27FC236}">
              <a16:creationId xmlns:a16="http://schemas.microsoft.com/office/drawing/2014/main" id="{A688333C-C7DA-41B4-B250-FC15A7C1048F}"/>
            </a:ext>
          </a:extLst>
        </xdr:cNvPr>
        <xdr:cNvSpPr txBox="1"/>
      </xdr:nvSpPr>
      <xdr:spPr>
        <a:xfrm>
          <a:off x="18421350" y="1777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9F97B70-9273-4F75-BF35-AE2637795A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FCDA0A28-4602-4190-9634-D95AA9024A0F}"/>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157BE78-C7BD-4C92-8607-481CAEFF480D}"/>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有形固定資産減価償却率は体育館・プール、市民会館を除く施設で、類似団体と比較して高くなっている。</a:t>
          </a:r>
        </a:p>
        <a:p>
          <a:r>
            <a:rPr kumimoji="1" lang="ja-JP" altLang="en-US" sz="1300">
              <a:latin typeface="ＭＳ Ｐゴシック"/>
              <a:ea typeface="ＭＳ Ｐゴシック"/>
            </a:rPr>
            <a:t>庁舎については、今年度新庁舎の完成が完成したことで前年度比18.7％数値が改善した。今後も１・２号庁舎の耐震化改修等を実施するため、後年度以降の数値については改善することが見込まれる。</a:t>
          </a:r>
        </a:p>
        <a:p>
          <a:r>
            <a:rPr kumimoji="1" lang="ja-JP" altLang="en-US" sz="1300">
              <a:latin typeface="ＭＳ Ｐゴシック"/>
              <a:ea typeface="ＭＳ Ｐゴシック"/>
            </a:rPr>
            <a:t>しかし、他の施設では一般廃棄物処理施設・保健センターなどが類似団体と比べ高くなっているため、公共施設等総合管理計画に基づく老朽化対策や長寿命化等の取り組みを引き続き進めいく。</a:t>
          </a:r>
          <a:endParaRPr kumimoji="1" lang="ja-JP" altLang="en-US" sz="1300" b="1">
            <a:latin typeface="ＭＳ Ｐゴシック"/>
            <a:ea typeface="ＭＳ Ｐゴシック"/>
          </a:endParaRPr>
        </a:p>
        <a:p>
          <a:r>
            <a:rPr kumimoji="1" lang="ja-JP" altLang="en-US" sz="1300">
              <a:latin typeface="ＭＳ Ｐゴシック"/>
              <a:ea typeface="ＭＳ Ｐゴシック"/>
            </a:rPr>
            <a:t>なお、市民会館は旧公民館を改修した後用途変更を行い、令和２年度から本項目へと算入したため数値については改善した。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83185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83185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84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14325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390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83185</xdr:rowOff>
    </xdr:from>
    <xdr:ext cx="8146415"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3688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79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181600"/>
          <a:ext cx="127190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1562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京都府内で２番目の広大な面積を有するが、山林等が多く可住面積が少ないため税収等の財政基盤が弱く、類似団体平均を下回っている。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今後も引き続き、税の徴収率の向上を中心とする歳入確保に努めるとともに、事務事業の見直しによる経常経費の削減など行政の効率化に努めることにより、財政の健全化を図る。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429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84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6959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6496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032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84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09185" y="6170930"/>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84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996180" y="7425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20285" y="74472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149225</xdr:rowOff>
    </xdr:from>
    <xdr:ext cx="762000" cy="2584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996180" y="592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20285" y="6170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078605" y="717042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63500</xdr:rowOff>
    </xdr:from>
    <xdr:ext cx="762000" cy="25527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996180" y="68326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46990</xdr:rowOff>
    </xdr:from>
    <xdr:to>
      <xdr:col>23</xdr:col>
      <xdr:colOff>184150</xdr:colOff>
      <xdr:row>42</xdr:row>
      <xdr:rowOff>149225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858385" y="6981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197225" y="717042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27805"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5590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01415" y="67386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15845" y="717042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46425"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1365" cy="25590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20035" y="67386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36370" y="7146290"/>
          <a:ext cx="8794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6695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1365" cy="25527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38655" y="66903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8557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57275" y="669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84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1365"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85838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163830</xdr:rowOff>
    </xdr:from>
    <xdr:ext cx="762000" cy="2584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996180" y="7098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2780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106680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01415" y="7205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4642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106680</xdr:rowOff>
    </xdr:from>
    <xdr:ext cx="761365"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20035" y="7205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66950" y="71196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106680</xdr:rowOff>
    </xdr:from>
    <xdr:ext cx="761365"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38655" y="7205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165100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85570" y="709930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83185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57275" y="7182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83185</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607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78305" y="8851900"/>
          <a:ext cx="143827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30880" y="882650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の減少や人件費、扶助費の増加により、前年度比1.6％悪化した。類似団体平均を4.3％上回っており、今後も義務的経費の削減に努めるなど、行財政改革への取組を通じて、経常経費の一層の削減に努める。</a:t>
          </a:r>
        </a:p>
      </xdr:txBody>
    </xdr:sp>
    <xdr:clientData/>
  </xdr:twoCellAnchor>
  <xdr:oneCellAnchor>
    <xdr:from>
      <xdr:col>3</xdr:col>
      <xdr:colOff>95250</xdr:colOff>
      <xdr:row>54</xdr:row>
      <xdr:rowOff>139700</xdr:rowOff>
    </xdr:from>
    <xdr:ext cx="297815"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165100</xdr:rowOff>
    </xdr:from>
    <xdr:to>
      <xdr:col>27</xdr:col>
      <xdr:colOff>184150</xdr:colOff>
      <xdr:row>67</xdr:row>
      <xdr:rowOff>165100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5628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84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9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165100</xdr:rowOff>
    </xdr:from>
    <xdr:to>
      <xdr:col>27</xdr:col>
      <xdr:colOff>184150</xdr:colOff>
      <xdr:row>65</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6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165100</xdr:rowOff>
    </xdr:from>
    <xdr:to>
      <xdr:col>27</xdr:col>
      <xdr:colOff>184150</xdr:colOff>
      <xdr:row>63</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84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781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3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1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5628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527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9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84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91440</xdr:rowOff>
    </xdr:from>
    <xdr:to>
      <xdr:col>23</xdr:col>
      <xdr:colOff>133350</xdr:colOff>
      <xdr:row>66</xdr:row>
      <xdr:rowOff>161925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09185" y="9502140"/>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996180" y="11030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20285" y="110585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6350</xdr:rowOff>
    </xdr:from>
    <xdr:ext cx="762000" cy="25590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996180" y="9251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91440</xdr:rowOff>
    </xdr:from>
    <xdr:to>
      <xdr:col>24</xdr:col>
      <xdr:colOff>12700</xdr:colOff>
      <xdr:row>57</xdr:row>
      <xdr:rowOff>91440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20285" y="95021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15875</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078605" y="10086975"/>
          <a:ext cx="8305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60325</xdr:rowOff>
    </xdr:from>
    <xdr:ext cx="762000" cy="2584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996180" y="98012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858385" y="99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61</xdr:row>
      <xdr:rowOff>15875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197225" y="9865360"/>
          <a:ext cx="88138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19685</xdr:rowOff>
    </xdr:from>
    <xdr:to>
      <xdr:col>19</xdr:col>
      <xdr:colOff>184150</xdr:colOff>
      <xdr:row>60</xdr:row>
      <xdr:rowOff>121285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27805"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132080</xdr:rowOff>
    </xdr:from>
    <xdr:ext cx="736600" cy="25590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01415" y="97078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124460</xdr:rowOff>
    </xdr:from>
    <xdr:to>
      <xdr:col>15</xdr:col>
      <xdr:colOff>82550</xdr:colOff>
      <xdr:row>60</xdr:row>
      <xdr:rowOff>114935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15845" y="9865360"/>
          <a:ext cx="88138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59690</xdr:rowOff>
    </xdr:from>
    <xdr:to>
      <xdr:col>15</xdr:col>
      <xdr:colOff>133350</xdr:colOff>
      <xdr:row>59</xdr:row>
      <xdr:rowOff>161290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46425"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0</xdr:rowOff>
    </xdr:from>
    <xdr:ext cx="761365"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20035" y="9575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114935</xdr:rowOff>
    </xdr:from>
    <xdr:to>
      <xdr:col>11</xdr:col>
      <xdr:colOff>31750</xdr:colOff>
      <xdr:row>61</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36370" y="10020935"/>
          <a:ext cx="87947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26035</xdr:rowOff>
    </xdr:from>
    <xdr:to>
      <xdr:col>11</xdr:col>
      <xdr:colOff>82550</xdr:colOff>
      <xdr:row>60</xdr:row>
      <xdr:rowOff>127635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66950" y="99320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137795</xdr:rowOff>
    </xdr:from>
    <xdr:ext cx="761365"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8655" y="9713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67945</xdr:rowOff>
    </xdr:from>
    <xdr:to>
      <xdr:col>7</xdr:col>
      <xdr:colOff>31750</xdr:colOff>
      <xdr:row>60</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85570" y="997394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8255</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57275" y="9749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69519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6461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1365"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983230"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1365"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01850"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1365"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2375"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858385"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163830</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996180" y="10069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136525</xdr:rowOff>
    </xdr:from>
    <xdr:to>
      <xdr:col>19</xdr:col>
      <xdr:colOff>184150</xdr:colOff>
      <xdr:row>61</xdr:row>
      <xdr:rowOff>66675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27805" y="10042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52070</xdr:rowOff>
    </xdr:from>
    <xdr:ext cx="7366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01415" y="101231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46425"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160020</xdr:rowOff>
    </xdr:from>
    <xdr:ext cx="761365"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20035" y="9900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64135</xdr:rowOff>
    </xdr:from>
    <xdr:to>
      <xdr:col>11</xdr:col>
      <xdr:colOff>82550</xdr:colOff>
      <xdr:row>60</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66950" y="997013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150495</xdr:rowOff>
    </xdr:from>
    <xdr:ext cx="761365"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38655" y="10056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85570" y="100495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58420</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57275" y="10129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180"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12895" y="124968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[229,770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に比べ高くなっているのは、合併により類似する施設を多数保有しており、その維持管理に費用がかかっていること、また、保育所など直営施設の運営にかかる会計年度任用職員等の人件費に費用がかかっているためである。施設の統廃合や民営化など、公共施設の適正管理に努め、コスト削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250"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18185" y="12719050"/>
          <a:ext cx="3492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59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27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5628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9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5628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63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5628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5628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781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99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60325</xdr:rowOff>
    </xdr:from>
    <xdr:to>
      <xdr:col>23</xdr:col>
      <xdr:colOff>133350</xdr:colOff>
      <xdr:row>88</xdr:row>
      <xdr:rowOff>165100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09185" y="13433425"/>
          <a:ext cx="0" cy="1260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139065</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996180" y="1466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165100</xdr:rowOff>
    </xdr:from>
    <xdr:to>
      <xdr:col>24</xdr:col>
      <xdr:colOff>12700</xdr:colOff>
      <xdr:row>88</xdr:row>
      <xdr:rowOff>165100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20285" y="146939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146685</xdr:rowOff>
    </xdr:from>
    <xdr:ext cx="762000" cy="25590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996180" y="13189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60325</xdr:rowOff>
    </xdr:from>
    <xdr:to>
      <xdr:col>24</xdr:col>
      <xdr:colOff>12700</xdr:colOff>
      <xdr:row>81</xdr:row>
      <xdr:rowOff>60325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20285" y="134334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80645</xdr:rowOff>
    </xdr:from>
    <xdr:to>
      <xdr:col>23</xdr:col>
      <xdr:colOff>133350</xdr:colOff>
      <xdr:row>82</xdr:row>
      <xdr:rowOff>93345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078605" y="13618845"/>
          <a:ext cx="8305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26035</xdr:rowOff>
    </xdr:from>
    <xdr:ext cx="762000" cy="2584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996180" y="13399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111125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858385" y="1354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93345</xdr:rowOff>
    </xdr:from>
    <xdr:to>
      <xdr:col>19</xdr:col>
      <xdr:colOff>133350</xdr:colOff>
      <xdr:row>82</xdr:row>
      <xdr:rowOff>111125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197225" y="1363154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1270</xdr:rowOff>
    </xdr:from>
    <xdr:to>
      <xdr:col>19</xdr:col>
      <xdr:colOff>184150</xdr:colOff>
      <xdr:row>82</xdr:row>
      <xdr:rowOff>102870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27805"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113030</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01415"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85090</xdr:rowOff>
    </xdr:from>
    <xdr:to>
      <xdr:col>15</xdr:col>
      <xdr:colOff>82550</xdr:colOff>
      <xdr:row>82</xdr:row>
      <xdr:rowOff>111125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15845" y="13623290"/>
          <a:ext cx="8813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161290</xdr:rowOff>
    </xdr:from>
    <xdr:to>
      <xdr:col>15</xdr:col>
      <xdr:colOff>133350</xdr:colOff>
      <xdr:row>82</xdr:row>
      <xdr:rowOff>91440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46425" y="13534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101600</xdr:rowOff>
    </xdr:from>
    <xdr:ext cx="761365"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20035" y="13309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43815</xdr:rowOff>
    </xdr:from>
    <xdr:to>
      <xdr:col>11</xdr:col>
      <xdr:colOff>31750</xdr:colOff>
      <xdr:row>82</xdr:row>
      <xdr:rowOff>85090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36370" y="13582015"/>
          <a:ext cx="8794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140970</xdr:rowOff>
    </xdr:from>
    <xdr:to>
      <xdr:col>11</xdr:col>
      <xdr:colOff>82550</xdr:colOff>
      <xdr:row>82</xdr:row>
      <xdr:rowOff>71120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66950" y="1351407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81280</xdr:rowOff>
    </xdr:from>
    <xdr:ext cx="761365"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38655" y="13289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113030</xdr:rowOff>
    </xdr:from>
    <xdr:to>
      <xdr:col>7</xdr:col>
      <xdr:colOff>31750</xdr:colOff>
      <xdr:row>82</xdr:row>
      <xdr:rowOff>43180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85570" y="1348613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53340</xdr:rowOff>
    </xdr:from>
    <xdr:ext cx="762000" cy="2552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57275" y="13261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1365"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29845</xdr:rowOff>
    </xdr:from>
    <xdr:to>
      <xdr:col>23</xdr:col>
      <xdr:colOff>184150</xdr:colOff>
      <xdr:row>82</xdr:row>
      <xdr:rowOff>132080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858385" y="13568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1905</xdr:rowOff>
    </xdr:from>
    <xdr:ext cx="762000" cy="259080"/>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99618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42545</xdr:rowOff>
    </xdr:from>
    <xdr:to>
      <xdr:col>19</xdr:col>
      <xdr:colOff>184150</xdr:colOff>
      <xdr:row>82</xdr:row>
      <xdr:rowOff>144145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27805"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128905</xdr:rowOff>
    </xdr:from>
    <xdr:ext cx="736600" cy="2584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01415" y="13667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60325</xdr:rowOff>
    </xdr:from>
    <xdr:to>
      <xdr:col>15</xdr:col>
      <xdr:colOff>133350</xdr:colOff>
      <xdr:row>82</xdr:row>
      <xdr:rowOff>161925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46425"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146685</xdr:rowOff>
    </xdr:from>
    <xdr:ext cx="761365" cy="25590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20035" y="136848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34290</xdr:rowOff>
    </xdr:from>
    <xdr:to>
      <xdr:col>11</xdr:col>
      <xdr:colOff>82550</xdr:colOff>
      <xdr:row>82</xdr:row>
      <xdr:rowOff>135890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66950" y="135724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120650</xdr:rowOff>
    </xdr:from>
    <xdr:ext cx="761365" cy="25527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38655" y="136588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164465</xdr:rowOff>
    </xdr:from>
    <xdr:to>
      <xdr:col>7</xdr:col>
      <xdr:colOff>31750</xdr:colOff>
      <xdr:row>82</xdr:row>
      <xdr:rowOff>94615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85570" y="135375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79375</xdr:rowOff>
    </xdr:from>
    <xdr:ext cx="762000" cy="2584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57275" y="13617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905"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292705" y="1249680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類似団体平均及び全国平均と比較しても低い給与水準である。引き続き職員定員適正化計画の実効性を高め、人件費総額の抑制に取り組む。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71079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5590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956415" y="147021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71079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1365" cy="25527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956415" y="143192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1365"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956415" y="13929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71079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956415" y="13540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71079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1365"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956415" y="13156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527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956415" y="127673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163830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863695" y="1342009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952595"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776700" y="148577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133350</xdr:rowOff>
    </xdr:from>
    <xdr:ext cx="762000" cy="25590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952595" y="13176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776700" y="134200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71755</xdr:rowOff>
    </xdr:from>
    <xdr:to>
      <xdr:col>81</xdr:col>
      <xdr:colOff>44450</xdr:colOff>
      <xdr:row>85</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033115" y="14105255"/>
          <a:ext cx="83058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127000</xdr:rowOff>
    </xdr:from>
    <xdr:ext cx="762000" cy="2584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952595" y="14160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814800" y="141884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135890</xdr:rowOff>
    </xdr:from>
    <xdr:to>
      <xdr:col>77</xdr:col>
      <xdr:colOff>44450</xdr:colOff>
      <xdr:row>85</xdr:row>
      <xdr:rowOff>71755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153640" y="14004290"/>
          <a:ext cx="8794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165100</xdr:rowOff>
    </xdr:from>
    <xdr:to>
      <xdr:col>77</xdr:col>
      <xdr:colOff>95250</xdr:colOff>
      <xdr:row>86</xdr:row>
      <xdr:rowOff>99060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984220" y="141986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83820</xdr:rowOff>
    </xdr:from>
    <xdr:ext cx="736600" cy="2584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655925" y="14282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135890</xdr:rowOff>
    </xdr:from>
    <xdr:to>
      <xdr:col>72</xdr:col>
      <xdr:colOff>203200</xdr:colOff>
      <xdr:row>86</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272260" y="14004290"/>
          <a:ext cx="88138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10795</xdr:rowOff>
    </xdr:from>
    <xdr:to>
      <xdr:col>73</xdr:col>
      <xdr:colOff>44450</xdr:colOff>
      <xdr:row>86</xdr:row>
      <xdr:rowOff>112395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102840" y="142093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97790</xdr:rowOff>
    </xdr:from>
    <xdr:ext cx="761365" cy="25527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774545" y="142963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165100</xdr:rowOff>
    </xdr:from>
    <xdr:to>
      <xdr:col>68</xdr:col>
      <xdr:colOff>152400</xdr:colOff>
      <xdr:row>86</xdr:row>
      <xdr:rowOff>7620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390880" y="14198600"/>
          <a:ext cx="881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37465</xdr:rowOff>
    </xdr:from>
    <xdr:to>
      <xdr:col>68</xdr:col>
      <xdr:colOff>203200</xdr:colOff>
      <xdr:row>86</xdr:row>
      <xdr:rowOff>139065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221460" y="1423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123825</xdr:rowOff>
    </xdr:from>
    <xdr:ext cx="762000" cy="25527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895070" y="14322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34008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110490</xdr:rowOff>
    </xdr:from>
    <xdr:ext cx="761365" cy="25590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013690" y="143090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114935</xdr:rowOff>
    </xdr:from>
    <xdr:to>
      <xdr:col>81</xdr:col>
      <xdr:colOff>95250</xdr:colOff>
      <xdr:row>86</xdr:row>
      <xdr:rowOff>45085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814800" y="141484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132080</xdr:rowOff>
    </xdr:from>
    <xdr:ext cx="762000" cy="25590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952595" y="14000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20955</xdr:rowOff>
    </xdr:from>
    <xdr:to>
      <xdr:col>77</xdr:col>
      <xdr:colOff>95250</xdr:colOff>
      <xdr:row>85</xdr:row>
      <xdr:rowOff>122555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984220" y="140544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132715</xdr:rowOff>
    </xdr:from>
    <xdr:ext cx="736600" cy="25590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655925" y="138360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85090</xdr:rowOff>
    </xdr:from>
    <xdr:to>
      <xdr:col>73</xdr:col>
      <xdr:colOff>44450</xdr:colOff>
      <xdr:row>85</xdr:row>
      <xdr:rowOff>15240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102840" y="13953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25400</xdr:rowOff>
    </xdr:from>
    <xdr:ext cx="761365" cy="2584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774545" y="13728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128270</xdr:rowOff>
    </xdr:from>
    <xdr:to>
      <xdr:col>68</xdr:col>
      <xdr:colOff>203200</xdr:colOff>
      <xdr:row>86</xdr:row>
      <xdr:rowOff>58420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221460" y="1416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68580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89507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114935</xdr:rowOff>
    </xdr:from>
    <xdr:to>
      <xdr:col>64</xdr:col>
      <xdr:colOff>152400</xdr:colOff>
      <xdr:row>86</xdr:row>
      <xdr:rowOff>45085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340080" y="14148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55245</xdr:rowOff>
    </xdr:from>
    <xdr:ext cx="761365" cy="2552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013690" y="139236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83185</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607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226415" y="8851900"/>
          <a:ext cx="226250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56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593695" y="8826500"/>
          <a:ext cx="1647190"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類似団体平均を下回っているが、市の面積が広大で支所へも多く人員配置するなどしており、今後も、職員定員適正化計画に基づき職員数の削減等、より適正な定員管理に努める。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250"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527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956415" y="114211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1365"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1365"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1365" cy="2584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1365" cy="25590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956415" y="98761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1365" cy="25590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956415" y="948626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1365" cy="2584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163830</xdr:rowOff>
    </xdr:from>
    <xdr:to>
      <xdr:col>81</xdr:col>
      <xdr:colOff>44450</xdr:colOff>
      <xdr:row>66</xdr:row>
      <xdr:rowOff>17145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863695" y="9739630"/>
          <a:ext cx="0" cy="1174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160020</xdr:rowOff>
    </xdr:from>
    <xdr:ext cx="762000" cy="2584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6952595" y="1089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17145</xdr:rowOff>
    </xdr:from>
    <xdr:to>
      <xdr:col>81</xdr:col>
      <xdr:colOff>133350</xdr:colOff>
      <xdr:row>66</xdr:row>
      <xdr:rowOff>17145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776700" y="109137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78740</xdr:rowOff>
    </xdr:from>
    <xdr:ext cx="762000" cy="259080"/>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6952595" y="948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163830</xdr:rowOff>
    </xdr:from>
    <xdr:to>
      <xdr:col>81</xdr:col>
      <xdr:colOff>133350</xdr:colOff>
      <xdr:row>58</xdr:row>
      <xdr:rowOff>163830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776700" y="97396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145415</xdr:rowOff>
    </xdr:from>
    <xdr:to>
      <xdr:col>81</xdr:col>
      <xdr:colOff>44450</xdr:colOff>
      <xdr:row>60</xdr:row>
      <xdr:rowOff>145415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033115" y="1005141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96520</xdr:rowOff>
    </xdr:from>
    <xdr:ext cx="762000" cy="2584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6952595" y="10002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124460</xdr:rowOff>
    </xdr:from>
    <xdr:to>
      <xdr:col>81</xdr:col>
      <xdr:colOff>95250</xdr:colOff>
      <xdr:row>61</xdr:row>
      <xdr:rowOff>54610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814800" y="100304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145415</xdr:rowOff>
    </xdr:from>
    <xdr:to>
      <xdr:col>77</xdr:col>
      <xdr:colOff>44450</xdr:colOff>
      <xdr:row>60</xdr:row>
      <xdr:rowOff>161290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153640" y="10051415"/>
          <a:ext cx="8794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110490</xdr:rowOff>
    </xdr:from>
    <xdr:to>
      <xdr:col>77</xdr:col>
      <xdr:colOff>95250</xdr:colOff>
      <xdr:row>61</xdr:row>
      <xdr:rowOff>40640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984220" y="1001649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25400</xdr:rowOff>
    </xdr:from>
    <xdr:ext cx="736600" cy="2584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655925" y="10096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153035</xdr:rowOff>
    </xdr:from>
    <xdr:to>
      <xdr:col>72</xdr:col>
      <xdr:colOff>203200</xdr:colOff>
      <xdr:row>60</xdr:row>
      <xdr:rowOff>161290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272260" y="1005903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102840" y="100095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43815</xdr:rowOff>
    </xdr:from>
    <xdr:ext cx="761365" cy="25590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774545" y="978471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153035</xdr:rowOff>
    </xdr:from>
    <xdr:to>
      <xdr:col>68</xdr:col>
      <xdr:colOff>152400</xdr:colOff>
      <xdr:row>60</xdr:row>
      <xdr:rowOff>165100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390880" y="10059035"/>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76200</xdr:rowOff>
    </xdr:from>
    <xdr:to>
      <xdr:col>68</xdr:col>
      <xdr:colOff>203200</xdr:colOff>
      <xdr:row>61</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221460" y="998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17145</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89507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69215</xdr:rowOff>
    </xdr:from>
    <xdr:to>
      <xdr:col>64</xdr:col>
      <xdr:colOff>152400</xdr:colOff>
      <xdr:row>60</xdr:row>
      <xdr:rowOff>165100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340080" y="9975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xdr:rowOff>
    </xdr:from>
    <xdr:ext cx="761365" cy="2559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013690" y="975042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64970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81912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165100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39645"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58265"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1365"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76885"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94615</xdr:rowOff>
    </xdr:from>
    <xdr:to>
      <xdr:col>81</xdr:col>
      <xdr:colOff>95250</xdr:colOff>
      <xdr:row>61</xdr:row>
      <xdr:rowOff>24765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814800" y="100006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111125</xdr:rowOff>
    </xdr:from>
    <xdr:ext cx="762000" cy="25590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6952595" y="9852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94615</xdr:rowOff>
    </xdr:from>
    <xdr:to>
      <xdr:col>77</xdr:col>
      <xdr:colOff>95250</xdr:colOff>
      <xdr:row>61</xdr:row>
      <xdr:rowOff>24765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984220" y="100006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34925</xdr:rowOff>
    </xdr:from>
    <xdr:ext cx="7366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655925" y="9775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110490</xdr:rowOff>
    </xdr:from>
    <xdr:to>
      <xdr:col>73</xdr:col>
      <xdr:colOff>44450</xdr:colOff>
      <xdr:row>61</xdr:row>
      <xdr:rowOff>40640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102840" y="10016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25400</xdr:rowOff>
    </xdr:from>
    <xdr:ext cx="761365" cy="2584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774545" y="10096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102235</xdr:rowOff>
    </xdr:from>
    <xdr:to>
      <xdr:col>68</xdr:col>
      <xdr:colOff>203200</xdr:colOff>
      <xdr:row>61</xdr:row>
      <xdr:rowOff>32385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221460" y="1000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17780</xdr:rowOff>
    </xdr:from>
    <xdr:ext cx="762000" cy="25527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895070" y="10088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118745</xdr:rowOff>
    </xdr:from>
    <xdr:to>
      <xdr:col>64</xdr:col>
      <xdr:colOff>152400</xdr:colOff>
      <xdr:row>61</xdr:row>
      <xdr:rowOff>48895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340080" y="10024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33655</xdr:rowOff>
    </xdr:from>
    <xdr:ext cx="761365" cy="2584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013690" y="10104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79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551535" y="5181600"/>
          <a:ext cx="160528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268575" y="515620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建設事業費に係る地方債の償還や、公営企業会計への準元利償還金が多額であることが、類似団体平均を上回っている要因となっている。単年度比較では、元利償還金の減少により1.1％改善しているため、引き続き市債の新規発行抑制など、公債費の適正管理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7815" cy="22479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672695" y="53848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71079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1365"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95641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1365" cy="25590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956415" y="697801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527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956415" y="65951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1365" cy="25527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956415" y="62064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1365"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956415" y="5815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159385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863695" y="585406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132080</xdr:rowOff>
    </xdr:from>
    <xdr:ext cx="762000" cy="25590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6952595" y="7231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159385</xdr:rowOff>
    </xdr:from>
    <xdr:to>
      <xdr:col>81</xdr:col>
      <xdr:colOff>133350</xdr:colOff>
      <xdr:row>43</xdr:row>
      <xdr:rowOff>159385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776700" y="72586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84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6952595" y="561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776700" y="58540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78105</xdr:rowOff>
    </xdr:from>
    <xdr:to>
      <xdr:col>81</xdr:col>
      <xdr:colOff>44450</xdr:colOff>
      <xdr:row>37</xdr:row>
      <xdr:rowOff>92075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033115" y="618680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154940</xdr:rowOff>
    </xdr:from>
    <xdr:ext cx="762000" cy="25527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6952595" y="59334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138430</xdr:rowOff>
    </xdr:from>
    <xdr:to>
      <xdr:col>81</xdr:col>
      <xdr:colOff>95250</xdr:colOff>
      <xdr:row>37</xdr:row>
      <xdr:rowOff>68580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814800" y="608203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70485</xdr:rowOff>
    </xdr:from>
    <xdr:to>
      <xdr:col>77</xdr:col>
      <xdr:colOff>44450</xdr:colOff>
      <xdr:row>37</xdr:row>
      <xdr:rowOff>78105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153640" y="6179185"/>
          <a:ext cx="8794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984220" y="60801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76835</xdr:rowOff>
    </xdr:from>
    <xdr:ext cx="736600" cy="25590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655925" y="58553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70485</xdr:rowOff>
    </xdr:from>
    <xdr:to>
      <xdr:col>72</xdr:col>
      <xdr:colOff>203200</xdr:colOff>
      <xdr:row>37</xdr:row>
      <xdr:rowOff>83185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272260" y="6179185"/>
          <a:ext cx="881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102840" y="60801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1365" cy="25590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774545" y="58553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83185</xdr:rowOff>
    </xdr:from>
    <xdr:to>
      <xdr:col>68</xdr:col>
      <xdr:colOff>152400</xdr:colOff>
      <xdr:row>37</xdr:row>
      <xdr:rowOff>106680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390880" y="6191885"/>
          <a:ext cx="881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143510</xdr:rowOff>
    </xdr:from>
    <xdr:to>
      <xdr:col>68</xdr:col>
      <xdr:colOff>203200</xdr:colOff>
      <xdr:row>37</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221460" y="60871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83185</xdr:rowOff>
    </xdr:from>
    <xdr:ext cx="762000" cy="2584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895070" y="586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149225</xdr:rowOff>
    </xdr:from>
    <xdr:to>
      <xdr:col>64</xdr:col>
      <xdr:colOff>152400</xdr:colOff>
      <xdr:row>37</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340080" y="609282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88900</xdr:rowOff>
    </xdr:from>
    <xdr:ext cx="761365" cy="2552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013690" y="58674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84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41275</xdr:rowOff>
    </xdr:from>
    <xdr:to>
      <xdr:col>81</xdr:col>
      <xdr:colOff>95250</xdr:colOff>
      <xdr:row>37</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814800" y="614997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13970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6952595" y="612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27305</xdr:rowOff>
    </xdr:from>
    <xdr:to>
      <xdr:col>77</xdr:col>
      <xdr:colOff>95250</xdr:colOff>
      <xdr:row>37</xdr:row>
      <xdr:rowOff>128905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984220" y="61360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113665</xdr:rowOff>
    </xdr:from>
    <xdr:ext cx="7366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655925" y="6222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19685</xdr:rowOff>
    </xdr:from>
    <xdr:to>
      <xdr:col>73</xdr:col>
      <xdr:colOff>44450</xdr:colOff>
      <xdr:row>37</xdr:row>
      <xdr:rowOff>121285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102840" y="61283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106045</xdr:rowOff>
    </xdr:from>
    <xdr:ext cx="761365"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774545" y="6214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31750</xdr:rowOff>
    </xdr:from>
    <xdr:to>
      <xdr:col>68</xdr:col>
      <xdr:colOff>203200</xdr:colOff>
      <xdr:row>37</xdr:row>
      <xdr:rowOff>133350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22146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118110</xdr:rowOff>
    </xdr:from>
    <xdr:ext cx="762000" cy="2584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895070" y="6226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55880</xdr:rowOff>
    </xdr:from>
    <xdr:to>
      <xdr:col>64</xdr:col>
      <xdr:colOff>152400</xdr:colOff>
      <xdr:row>37</xdr:row>
      <xdr:rowOff>157480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34008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142240</xdr:rowOff>
    </xdr:from>
    <xdr:ext cx="761365"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013690" y="625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86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185390" y="14859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83185</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公営企業債等繰入見込額及び退職手当負担見込額の減少により、前年度比1.2％改善した。しかし、類似団体平均と比較して地方債残高は高く、将来負担比率は大きく上回っているため、公債費の適正管理に努め財政の健全化を図っていく。</a:t>
          </a:r>
        </a:p>
      </xdr:txBody>
    </xdr:sp>
    <xdr:clientData/>
  </xdr:twoCellAnchor>
  <xdr:oneCellAnchor>
    <xdr:from>
      <xdr:col>61</xdr:col>
      <xdr:colOff>6350</xdr:colOff>
      <xdr:row>10</xdr:row>
      <xdr:rowOff>63500</xdr:rowOff>
    </xdr:from>
    <xdr:ext cx="297815" cy="22161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672695" y="1714500"/>
          <a:ext cx="29781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1365"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956415" y="36976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1365" cy="2559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956415" y="33083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1365"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956415" y="2924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1365"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956415" y="253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165100</xdr:rowOff>
    </xdr:from>
    <xdr:ext cx="761365"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956415" y="2146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83185</xdr:rowOff>
    </xdr:from>
    <xdr:to>
      <xdr:col>85</xdr:col>
      <xdr:colOff>95250</xdr:colOff>
      <xdr:row>11</xdr:row>
      <xdr:rowOff>83185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83185</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863695" y="2287905"/>
          <a:ext cx="0" cy="1330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123190</xdr:rowOff>
    </xdr:from>
    <xdr:ext cx="762000" cy="25527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6952595" y="3590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151130</xdr:rowOff>
    </xdr:from>
    <xdr:to>
      <xdr:col>81</xdr:col>
      <xdr:colOff>133350</xdr:colOff>
      <xdr:row>21</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776700" y="36182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781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6952595" y="2037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67310</xdr:rowOff>
    </xdr:from>
    <xdr:to>
      <xdr:col>81</xdr:col>
      <xdr:colOff>44450</xdr:colOff>
      <xdr:row>16</xdr:row>
      <xdr:rowOff>76835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033115" y="2708910"/>
          <a:ext cx="8305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18415</xdr:rowOff>
    </xdr:from>
    <xdr:ext cx="762000" cy="25527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6952595" y="21647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xdr:rowOff>
    </xdr:from>
    <xdr:to>
      <xdr:col>81</xdr:col>
      <xdr:colOff>95250</xdr:colOff>
      <xdr:row>14</xdr:row>
      <xdr:rowOff>103505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814800" y="23133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76835</xdr:rowOff>
    </xdr:from>
    <xdr:to>
      <xdr:col>77</xdr:col>
      <xdr:colOff>44450</xdr:colOff>
      <xdr:row>16</xdr:row>
      <xdr:rowOff>90170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153640" y="2718435"/>
          <a:ext cx="8794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984220" y="235712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157480</xdr:rowOff>
    </xdr:from>
    <xdr:ext cx="736600" cy="25590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655925" y="21386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90170</xdr:rowOff>
    </xdr:from>
    <xdr:to>
      <xdr:col>72</xdr:col>
      <xdr:colOff>203200</xdr:colOff>
      <xdr:row>17</xdr:row>
      <xdr:rowOff>24765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272260" y="2731770"/>
          <a:ext cx="8813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102840" y="24339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1365" cy="25527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774545" y="2209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24765</xdr:rowOff>
    </xdr:from>
    <xdr:to>
      <xdr:col>68</xdr:col>
      <xdr:colOff>152400</xdr:colOff>
      <xdr:row>17</xdr:row>
      <xdr:rowOff>121285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390880" y="2831465"/>
          <a:ext cx="8813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221460" y="2558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22225</xdr:rowOff>
    </xdr:from>
    <xdr:ext cx="762000" cy="25781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895070" y="233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143510</xdr:rowOff>
    </xdr:from>
    <xdr:to>
      <xdr:col>64</xdr:col>
      <xdr:colOff>152400</xdr:colOff>
      <xdr:row>16</xdr:row>
      <xdr:rowOff>73025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340080" y="26200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83185</xdr:rowOff>
    </xdr:from>
    <xdr:ext cx="761365" cy="2584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013690" y="2394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84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84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17145</xdr:rowOff>
    </xdr:from>
    <xdr:to>
      <xdr:col>81</xdr:col>
      <xdr:colOff>95250</xdr:colOff>
      <xdr:row>16</xdr:row>
      <xdr:rowOff>118110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814800" y="265874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160020</xdr:rowOff>
    </xdr:from>
    <xdr:ext cx="762000" cy="2584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6952595" y="2636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26035</xdr:rowOff>
    </xdr:from>
    <xdr:to>
      <xdr:col>77</xdr:col>
      <xdr:colOff>95250</xdr:colOff>
      <xdr:row>16</xdr:row>
      <xdr:rowOff>127635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984220" y="26676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112395</xdr:rowOff>
    </xdr:from>
    <xdr:ext cx="736600" cy="25590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655925" y="27539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39370</xdr:rowOff>
    </xdr:from>
    <xdr:to>
      <xdr:col>73</xdr:col>
      <xdr:colOff>44450</xdr:colOff>
      <xdr:row>16</xdr:row>
      <xdr:rowOff>140970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102840" y="26809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125730</xdr:rowOff>
    </xdr:from>
    <xdr:ext cx="761365" cy="2584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774545" y="27673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145415</xdr:rowOff>
    </xdr:from>
    <xdr:to>
      <xdr:col>68</xdr:col>
      <xdr:colOff>203200</xdr:colOff>
      <xdr:row>17</xdr:row>
      <xdr:rowOff>75565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221460" y="2787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60325</xdr:rowOff>
    </xdr:from>
    <xdr:ext cx="762000" cy="2584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895070" y="2867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70485</xdr:rowOff>
    </xdr:from>
    <xdr:to>
      <xdr:col>64</xdr:col>
      <xdr:colOff>152400</xdr:colOff>
      <xdr:row>18</xdr:row>
      <xdr:rowOff>635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340080" y="287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156845</xdr:rowOff>
    </xdr:from>
    <xdr:ext cx="761365" cy="25527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013690" y="29635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会計年度任用職員の報酬改定により、前年度比0.8％の増加となった。本市は面積が広大で、支所や保育所などの直営施設の運営に多くの会計年度任用職員を配置しており、類似団体と比較すると人件費総額は高くなっているため、引き続き、職員定員適正化計画の実効性を高め、人件費総額の抑制に取り組む。</a:t>
          </a: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527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105410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104140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168910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158750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52070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21590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100330</xdr:rowOff>
    </xdr:from>
    <xdr:ext cx="732790" cy="25527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108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130810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1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58420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低くなっているが、合併により類似する施設の数が多く、維持管理経費が多額になっており、歳出決算額に占める割合も大きくなっている。引き続き行財政改革への取り組みを通じて経常的な物件費の削減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527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147320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107950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9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63500</xdr:rowOff>
    </xdr:from>
    <xdr:ext cx="762000" cy="25527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130810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109220</xdr:rowOff>
    </xdr:from>
    <xdr:ext cx="758190" cy="25527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168910</xdr:rowOff>
    </xdr:from>
    <xdr:ext cx="76200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20320</xdr:rowOff>
    </xdr:from>
    <xdr:ext cx="75819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96520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福祉にかかる給付の増加により、前年度比0.5％増加した。類似団体平均を下回っているが、障害福祉サービス関係経費など社会保障経費は増加傾向にあるため、市独自制度の見直しを進めるなど、給付費の抑制に努める。</a:t>
          </a:r>
        </a:p>
      </xdr:txBody>
    </xdr:sp>
    <xdr:clientData/>
  </xdr:twoCellAnchor>
  <xdr:oneCellAnchor>
    <xdr:from>
      <xdr:col>3</xdr:col>
      <xdr:colOff>123825</xdr:colOff>
      <xdr:row>49</xdr:row>
      <xdr:rowOff>107950</xdr:rowOff>
    </xdr:from>
    <xdr:ext cx="29464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527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23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99060</xdr:rowOff>
    </xdr:from>
    <xdr:ext cx="762000" cy="25527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3810</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82550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23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107950</xdr:rowOff>
    </xdr:from>
    <xdr:to>
      <xdr:col>11</xdr:col>
      <xdr:colOff>9525</xdr:colOff>
      <xdr:row>56</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58190" cy="25527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168910</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111760</xdr:rowOff>
    </xdr:from>
    <xdr:ext cx="762000" cy="25527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143510</xdr:rowOff>
    </xdr:from>
    <xdr:ext cx="7327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03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143510</xdr:rowOff>
    </xdr:from>
    <xdr:ext cx="762000" cy="25527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168910</xdr:rowOff>
    </xdr:from>
    <xdr:ext cx="7581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162560</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除雪経費の減少により前年度比0.2％減少した。合併後も類似する施設を多く保有しているため、今後、施設の統廃合等による施設維持管理費削減、税収等の経常一般財源の確保に努める必要がある。</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18415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161925</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18415</xdr:rowOff>
    </xdr:from>
    <xdr:to>
      <xdr:col>82</xdr:col>
      <xdr:colOff>196850</xdr:colOff>
      <xdr:row>62</xdr:row>
      <xdr:rowOff>18415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527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94615</xdr:rowOff>
    </xdr:from>
    <xdr:to>
      <xdr:col>82</xdr:col>
      <xdr:colOff>107950</xdr:colOff>
      <xdr:row>54</xdr:row>
      <xdr:rowOff>116205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529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130175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61595</xdr:rowOff>
    </xdr:from>
    <xdr:to>
      <xdr:col>78</xdr:col>
      <xdr:colOff>69850</xdr:colOff>
      <xdr:row>54</xdr:row>
      <xdr:rowOff>116205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198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61595</xdr:rowOff>
    </xdr:from>
    <xdr:to>
      <xdr:col>73</xdr:col>
      <xdr:colOff>180975</xdr:colOff>
      <xdr:row>54</xdr:row>
      <xdr:rowOff>137795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198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40640</xdr:rowOff>
    </xdr:from>
    <xdr:ext cx="762000" cy="25527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3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137795</xdr:rowOff>
    </xdr:from>
    <xdr:to>
      <xdr:col>69</xdr:col>
      <xdr:colOff>92075</xdr:colOff>
      <xdr:row>60</xdr:row>
      <xdr:rowOff>45085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96095"/>
          <a:ext cx="889000" cy="935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158115</xdr:rowOff>
    </xdr:from>
    <xdr:to>
      <xdr:col>69</xdr:col>
      <xdr:colOff>142875</xdr:colOff>
      <xdr:row>57</xdr:row>
      <xdr:rowOff>88265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73025</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6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527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43815</xdr:rowOff>
    </xdr:from>
    <xdr:to>
      <xdr:col>82</xdr:col>
      <xdr:colOff>158750</xdr:colOff>
      <xdr:row>54</xdr:row>
      <xdr:rowOff>145415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60325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65405</xdr:rowOff>
    </xdr:from>
    <xdr:to>
      <xdr:col>78</xdr:col>
      <xdr:colOff>120650</xdr:colOff>
      <xdr:row>54</xdr:row>
      <xdr:rowOff>167005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6350</xdr:rowOff>
    </xdr:from>
    <xdr:ext cx="736600" cy="25527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932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10795</xdr:rowOff>
    </xdr:from>
    <xdr:to>
      <xdr:col>74</xdr:col>
      <xdr:colOff>31750</xdr:colOff>
      <xdr:row>54</xdr:row>
      <xdr:rowOff>112395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122555</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37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86995</xdr:rowOff>
    </xdr:from>
    <xdr:to>
      <xdr:col>69</xdr:col>
      <xdr:colOff>142875</xdr:colOff>
      <xdr:row>55</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27305</xdr:rowOff>
    </xdr:from>
    <xdr:ext cx="75819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41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166370</xdr:rowOff>
    </xdr:from>
    <xdr:to>
      <xdr:col>65</xdr:col>
      <xdr:colOff>53975</xdr:colOff>
      <xdr:row>60</xdr:row>
      <xdr:rowOff>95885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80645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に対する負担金等の増加により、前年度比2.1％増加した。類似団体平均を上回っている要因としては、一部事務組合負担金や公営企業会計繰出金、各種団体などへの補助金が多額になっているためである。補助交付金等の制度見直しや、公営企業の健全化による繰出金の適正化に努める。</a:t>
          </a: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29210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635</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29210</xdr:rowOff>
    </xdr:from>
    <xdr:to>
      <xdr:col>82</xdr:col>
      <xdr:colOff>196850</xdr:colOff>
      <xdr:row>41</xdr:row>
      <xdr:rowOff>29210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527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113030</xdr:rowOff>
    </xdr:from>
    <xdr:to>
      <xdr:col>82</xdr:col>
      <xdr:colOff>107950</xdr:colOff>
      <xdr:row>39</xdr:row>
      <xdr:rowOff>38100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281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124460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72390</xdr:rowOff>
    </xdr:from>
    <xdr:to>
      <xdr:col>78</xdr:col>
      <xdr:colOff>69850</xdr:colOff>
      <xdr:row>38</xdr:row>
      <xdr:rowOff>113030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4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72390</xdr:rowOff>
    </xdr:from>
    <xdr:to>
      <xdr:col>73</xdr:col>
      <xdr:colOff>180975</xdr:colOff>
      <xdr:row>38</xdr:row>
      <xdr:rowOff>145415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74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527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10160</xdr:rowOff>
    </xdr:from>
    <xdr:to>
      <xdr:col>69</xdr:col>
      <xdr:colOff>92075</xdr:colOff>
      <xdr:row>38</xdr:row>
      <xdr:rowOff>145415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3810"/>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53340</xdr:rowOff>
    </xdr:from>
    <xdr:ext cx="758190" cy="25527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40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158750</xdr:rowOff>
    </xdr:from>
    <xdr:to>
      <xdr:col>82</xdr:col>
      <xdr:colOff>158750</xdr:colOff>
      <xdr:row>39</xdr:row>
      <xdr:rowOff>88900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130810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62230</xdr:rowOff>
    </xdr:from>
    <xdr:to>
      <xdr:col>78</xdr:col>
      <xdr:colOff>120650</xdr:colOff>
      <xdr:row>38</xdr:row>
      <xdr:rowOff>163830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148590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3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21590</xdr:rowOff>
    </xdr:from>
    <xdr:to>
      <xdr:col>74</xdr:col>
      <xdr:colOff>31750</xdr:colOff>
      <xdr:row>38</xdr:row>
      <xdr:rowOff>123190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107950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94615</xdr:rowOff>
    </xdr:from>
    <xdr:to>
      <xdr:col>69</xdr:col>
      <xdr:colOff>142875</xdr:colOff>
      <xdr:row>39</xdr:row>
      <xdr:rowOff>24765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9525</xdr:rowOff>
    </xdr:from>
    <xdr:ext cx="75819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60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2.9％上回っており、地方債残高が高い水準にあることから、単年度の公債費負担は非常に重たいものとなっている。現在、新庁舎建設や庁舎耐震化などの大型事業を実施しているが、交付税算入率の高い有利な地方債の活用を中心に、新規発行額の抑制など引き続き公債費の適正管理に努める。</a:t>
          </a:r>
        </a:p>
      </xdr:txBody>
    </xdr:sp>
    <xdr:clientData/>
  </xdr:twoCellAnchor>
  <xdr:oneCellAnchor>
    <xdr:from>
      <xdr:col>3</xdr:col>
      <xdr:colOff>123825</xdr:colOff>
      <xdr:row>69</xdr:row>
      <xdr:rowOff>107950</xdr:rowOff>
    </xdr:from>
    <xdr:ext cx="29464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127635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24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155575</xdr:rowOff>
    </xdr:from>
    <xdr:ext cx="762000" cy="25527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057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85090</xdr:rowOff>
    </xdr:from>
    <xdr:ext cx="73279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46990</xdr:rowOff>
    </xdr:from>
    <xdr:to>
      <xdr:col>15</xdr:col>
      <xdr:colOff>98425</xdr:colOff>
      <xdr:row>75</xdr:row>
      <xdr:rowOff>48895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05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64135</xdr:rowOff>
    </xdr:from>
    <xdr:ext cx="762000" cy="25527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79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48895</xdr:rowOff>
    </xdr:from>
    <xdr:to>
      <xdr:col>11</xdr:col>
      <xdr:colOff>9525</xdr:colOff>
      <xdr:row>75</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076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75565</xdr:rowOff>
    </xdr:from>
    <xdr:ext cx="758190" cy="25527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77470</xdr:rowOff>
    </xdr:from>
    <xdr:ext cx="758190" cy="25527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166370</xdr:rowOff>
    </xdr:from>
    <xdr:ext cx="762000" cy="25527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3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53340</xdr:rowOff>
    </xdr:from>
    <xdr:to>
      <xdr:col>20</xdr:col>
      <xdr:colOff>38100</xdr:colOff>
      <xdr:row>75</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139700</xdr:rowOff>
    </xdr:from>
    <xdr:ext cx="73279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84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82550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4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84455</xdr:rowOff>
    </xdr:from>
    <xdr:ext cx="75819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20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58190" cy="25527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7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人件費や補助費等の増加により類似団体平均を1.4％上回った。公営企業の健全化、義務的経費の削減を中心とする行財政改革による財政の健全化に努めていく。</a:t>
          </a:r>
        </a:p>
      </xdr:txBody>
    </xdr:sp>
    <xdr:clientData/>
  </xdr:twoCellAnchor>
  <xdr:oneCellAnchor>
    <xdr:from>
      <xdr:col>62</xdr:col>
      <xdr:colOff>6350</xdr:colOff>
      <xdr:row>69</xdr:row>
      <xdr:rowOff>107950</xdr:rowOff>
    </xdr:from>
    <xdr:ext cx="29464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128905</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156845</xdr:rowOff>
    </xdr:from>
    <xdr:to>
      <xdr:col>82</xdr:col>
      <xdr:colOff>196850</xdr:colOff>
      <xdr:row>79</xdr:row>
      <xdr:rowOff>156845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527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99695</xdr:rowOff>
    </xdr:from>
    <xdr:to>
      <xdr:col>82</xdr:col>
      <xdr:colOff>107950</xdr:colOff>
      <xdr:row>77</xdr:row>
      <xdr:rowOff>74930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989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147320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97790</xdr:rowOff>
    </xdr:from>
    <xdr:to>
      <xdr:col>78</xdr:col>
      <xdr:colOff>69850</xdr:colOff>
      <xdr:row>76</xdr:row>
      <xdr:rowOff>99695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654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85090</xdr:rowOff>
    </xdr:from>
    <xdr:to>
      <xdr:col>78</xdr:col>
      <xdr:colOff>120650</xdr:colOff>
      <xdr:row>77</xdr:row>
      <xdr:rowOff>15240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97790</xdr:rowOff>
    </xdr:from>
    <xdr:to>
      <xdr:col>73</xdr:col>
      <xdr:colOff>180975</xdr:colOff>
      <xdr:row>76</xdr:row>
      <xdr:rowOff>135890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654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135890</xdr:rowOff>
    </xdr:from>
    <xdr:to>
      <xdr:col>69</xdr:col>
      <xdr:colOff>92075</xdr:colOff>
      <xdr:row>77</xdr:row>
      <xdr:rowOff>10160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660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32385</xdr:rowOff>
    </xdr:from>
    <xdr:ext cx="758190" cy="25527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40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82550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23495</xdr:rowOff>
    </xdr:from>
    <xdr:to>
      <xdr:col>82</xdr:col>
      <xdr:colOff>158750</xdr:colOff>
      <xdr:row>77</xdr:row>
      <xdr:rowOff>125095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167005</xdr:rowOff>
    </xdr:from>
    <xdr:ext cx="762000" cy="25527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97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48895</xdr:rowOff>
    </xdr:from>
    <xdr:to>
      <xdr:col>78</xdr:col>
      <xdr:colOff>120650</xdr:colOff>
      <xdr:row>76</xdr:row>
      <xdr:rowOff>150495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160655</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7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46355</xdr:rowOff>
    </xdr:from>
    <xdr:to>
      <xdr:col>74</xdr:col>
      <xdr:colOff>31750</xdr:colOff>
      <xdr:row>75</xdr:row>
      <xdr:rowOff>147955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158115</xdr:rowOff>
    </xdr:from>
    <xdr:ext cx="762000" cy="25527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73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85090</xdr:rowOff>
    </xdr:from>
    <xdr:to>
      <xdr:col>69</xdr:col>
      <xdr:colOff>142875</xdr:colOff>
      <xdr:row>77</xdr:row>
      <xdr:rowOff>15240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25400</xdr:rowOff>
    </xdr:from>
    <xdr:ext cx="75819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4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130810</xdr:rowOff>
    </xdr:from>
    <xdr:to>
      <xdr:col>65</xdr:col>
      <xdr:colOff>53975</xdr:colOff>
      <xdr:row>77</xdr:row>
      <xdr:rowOff>60960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71120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52488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3889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21056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30683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165100</xdr:rowOff>
    </xdr:from>
    <xdr:to>
      <xdr:col>33</xdr:col>
      <xdr:colOff>114300</xdr:colOff>
      <xdr:row>16</xdr:row>
      <xdr:rowOff>165100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8956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754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57683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4345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22504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210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19234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1781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527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57630" y="146113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163195</xdr:rowOff>
    </xdr:from>
    <xdr:to>
      <xdr:col>29</xdr:col>
      <xdr:colOff>127000</xdr:colOff>
      <xdr:row>20</xdr:row>
      <xdr:rowOff>34290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541010" y="20427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6350</xdr:rowOff>
    </xdr:from>
    <xdr:ext cx="758190" cy="25590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626100" y="339725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34290</xdr:rowOff>
    </xdr:from>
    <xdr:to>
      <xdr:col>30</xdr:col>
      <xdr:colOff>25400</xdr:colOff>
      <xdr:row>20</xdr:row>
      <xdr:rowOff>34290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52110" y="342519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78105</xdr:rowOff>
    </xdr:from>
    <xdr:ext cx="758190" cy="25527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626100" y="17862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163195</xdr:rowOff>
    </xdr:from>
    <xdr:to>
      <xdr:col>30</xdr:col>
      <xdr:colOff>25400</xdr:colOff>
      <xdr:row>11</xdr:row>
      <xdr:rowOff>163195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452110" y="20427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21590</xdr:rowOff>
    </xdr:from>
    <xdr:to>
      <xdr:col>29</xdr:col>
      <xdr:colOff>127000</xdr:colOff>
      <xdr:row>15</xdr:row>
      <xdr:rowOff>27305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904740" y="2586990"/>
          <a:ext cx="63627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92075</xdr:rowOff>
    </xdr:from>
    <xdr:ext cx="758190" cy="2584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626100" y="2822575"/>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120650</xdr:rowOff>
    </xdr:from>
    <xdr:to>
      <xdr:col>29</xdr:col>
      <xdr:colOff>177800</xdr:colOff>
      <xdr:row>17</xdr:row>
      <xdr:rowOff>50165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490210" y="2851150"/>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20955</xdr:rowOff>
    </xdr:from>
    <xdr:to>
      <xdr:col>26</xdr:col>
      <xdr:colOff>50800</xdr:colOff>
      <xdr:row>15</xdr:row>
      <xdr:rowOff>27305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221480" y="2586355"/>
          <a:ext cx="68326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853940" y="289496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79375</xdr:rowOff>
    </xdr:from>
    <xdr:ext cx="735965"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531360" y="29749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20955</xdr:rowOff>
    </xdr:from>
    <xdr:to>
      <xdr:col>22</xdr:col>
      <xdr:colOff>114300</xdr:colOff>
      <xdr:row>15</xdr:row>
      <xdr:rowOff>53340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538220" y="2586355"/>
          <a:ext cx="68326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17068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90805</xdr:rowOff>
    </xdr:from>
    <xdr:ext cx="761365" cy="25781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848100" y="29864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53340</xdr:rowOff>
    </xdr:from>
    <xdr:to>
      <xdr:col>18</xdr:col>
      <xdr:colOff>177800</xdr:colOff>
      <xdr:row>15</xdr:row>
      <xdr:rowOff>136525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851150" y="2618740"/>
          <a:ext cx="68707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50165</xdr:rowOff>
    </xdr:from>
    <xdr:to>
      <xdr:col>19</xdr:col>
      <xdr:colOff>38100</xdr:colOff>
      <xdr:row>17</xdr:row>
      <xdr:rowOff>151765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487420" y="294576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136525</xdr:rowOff>
    </xdr:from>
    <xdr:ext cx="761365"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164840" y="303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00350" y="297751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165100</xdr:rowOff>
    </xdr:from>
    <xdr:ext cx="761365" cy="25590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77770" y="30607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367020" y="38614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142240</xdr:rowOff>
    </xdr:from>
    <xdr:to>
      <xdr:col>29</xdr:col>
      <xdr:colOff>177800</xdr:colOff>
      <xdr:row>15</xdr:row>
      <xdr:rowOff>72390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490210" y="253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158750</xdr:rowOff>
    </xdr:from>
    <xdr:ext cx="758190" cy="2584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626100" y="238125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149,036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147955</xdr:rowOff>
    </xdr:from>
    <xdr:to>
      <xdr:col>26</xdr:col>
      <xdr:colOff>101600</xdr:colOff>
      <xdr:row>15</xdr:row>
      <xdr:rowOff>78105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853940" y="254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88265</xdr:rowOff>
    </xdr:from>
    <xdr:ext cx="735965" cy="25527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531360" y="2310765"/>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141605</xdr:rowOff>
    </xdr:from>
    <xdr:to>
      <xdr:col>22</xdr:col>
      <xdr:colOff>165100</xdr:colOff>
      <xdr:row>15</xdr:row>
      <xdr:rowOff>71755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170680" y="253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81915</xdr:rowOff>
    </xdr:from>
    <xdr:ext cx="76136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848100" y="2304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2540</xdr:rowOff>
    </xdr:from>
    <xdr:to>
      <xdr:col>19</xdr:col>
      <xdr:colOff>38100</xdr:colOff>
      <xdr:row>15</xdr:row>
      <xdr:rowOff>104140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487420" y="256794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114300</xdr:rowOff>
    </xdr:from>
    <xdr:ext cx="761365"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164840" y="2336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86360</xdr:rowOff>
    </xdr:from>
    <xdr:to>
      <xdr:col>15</xdr:col>
      <xdr:colOff>101600</xdr:colOff>
      <xdr:row>16</xdr:row>
      <xdr:rowOff>15875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00350" y="265176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26035</xdr:rowOff>
    </xdr:from>
    <xdr:ext cx="761365"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477770" y="2419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138,492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432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45920" y="5124450"/>
          <a:ext cx="407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1365"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57630" y="7316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57630"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5763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5763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57630"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5763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5270"/>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57630" y="53574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248920</xdr:rowOff>
    </xdr:from>
    <xdr:to>
      <xdr:col>29</xdr:col>
      <xdr:colOff>127000</xdr:colOff>
      <xdr:row>39</xdr:row>
      <xdr:rowOff>40640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541010" y="6021070"/>
          <a:ext cx="0" cy="14998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12065</xdr:rowOff>
    </xdr:from>
    <xdr:ext cx="758190" cy="25971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626100" y="749236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40640</xdr:rowOff>
    </xdr:from>
    <xdr:to>
      <xdr:col>30</xdr:col>
      <xdr:colOff>25400</xdr:colOff>
      <xdr:row>39</xdr:row>
      <xdr:rowOff>40640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452110" y="75209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163830</xdr:rowOff>
    </xdr:from>
    <xdr:ext cx="758190" cy="259080"/>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626100" y="57645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248920</xdr:rowOff>
    </xdr:from>
    <xdr:to>
      <xdr:col>30</xdr:col>
      <xdr:colOff>25400</xdr:colOff>
      <xdr:row>33</xdr:row>
      <xdr:rowOff>248920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452110" y="60210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323850</xdr:rowOff>
    </xdr:from>
    <xdr:to>
      <xdr:col>29</xdr:col>
      <xdr:colOff>127000</xdr:colOff>
      <xdr:row>37</xdr:row>
      <xdr:rowOff>333375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904740" y="7296150"/>
          <a:ext cx="63627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58190" cy="257810"/>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626100" y="7291070"/>
          <a:ext cx="7581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635</xdr:rowOff>
    </xdr:from>
    <xdr:to>
      <xdr:col>29</xdr:col>
      <xdr:colOff>177800</xdr:colOff>
      <xdr:row>38</xdr:row>
      <xdr:rowOff>102235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5490210" y="73158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323850</xdr:rowOff>
    </xdr:from>
    <xdr:to>
      <xdr:col>26</xdr:col>
      <xdr:colOff>50800</xdr:colOff>
      <xdr:row>38</xdr:row>
      <xdr:rowOff>5080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4221480" y="7296150"/>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1270</xdr:rowOff>
    </xdr:from>
    <xdr:to>
      <xdr:col>26</xdr:col>
      <xdr:colOff>101600</xdr:colOff>
      <xdr:row>38</xdr:row>
      <xdr:rowOff>102870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853940" y="7316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87630</xdr:rowOff>
    </xdr:from>
    <xdr:ext cx="735965" cy="25527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531360" y="740283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5080</xdr:rowOff>
    </xdr:from>
    <xdr:to>
      <xdr:col>22</xdr:col>
      <xdr:colOff>114300</xdr:colOff>
      <xdr:row>38</xdr:row>
      <xdr:rowOff>21590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3538220" y="7320280"/>
          <a:ext cx="68326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5080</xdr:rowOff>
    </xdr:from>
    <xdr:to>
      <xdr:col>22</xdr:col>
      <xdr:colOff>165100</xdr:colOff>
      <xdr:row>38</xdr:row>
      <xdr:rowOff>106680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170680" y="7320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91440</xdr:rowOff>
    </xdr:from>
    <xdr:ext cx="761365" cy="25781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848100" y="74066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3810</xdr:rowOff>
    </xdr:from>
    <xdr:to>
      <xdr:col>18</xdr:col>
      <xdr:colOff>177800</xdr:colOff>
      <xdr:row>38</xdr:row>
      <xdr:rowOff>21590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a:xfrm>
          <a:off x="2851150" y="7319010"/>
          <a:ext cx="68707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10795</xdr:rowOff>
    </xdr:from>
    <xdr:to>
      <xdr:col>19</xdr:col>
      <xdr:colOff>38100</xdr:colOff>
      <xdr:row>38</xdr:row>
      <xdr:rowOff>112395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3487420" y="732599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97790</xdr:rowOff>
    </xdr:from>
    <xdr:ext cx="761365" cy="25527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164840" y="74129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8255</xdr:rowOff>
    </xdr:from>
    <xdr:to>
      <xdr:col>15</xdr:col>
      <xdr:colOff>101600</xdr:colOff>
      <xdr:row>38</xdr:row>
      <xdr:rowOff>109855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00350" y="7323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94615</xdr:rowOff>
    </xdr:from>
    <xdr:ext cx="761365"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77770" y="7409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367020" y="7801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282575</xdr:rowOff>
    </xdr:from>
    <xdr:to>
      <xdr:col>29</xdr:col>
      <xdr:colOff>177800</xdr:colOff>
      <xdr:row>38</xdr:row>
      <xdr:rowOff>41275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5490210" y="725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127635</xdr:rowOff>
    </xdr:from>
    <xdr:ext cx="758190" cy="259080"/>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626100" y="70999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274320</xdr:rowOff>
    </xdr:from>
    <xdr:to>
      <xdr:col>26</xdr:col>
      <xdr:colOff>101600</xdr:colOff>
      <xdr:row>38</xdr:row>
      <xdr:rowOff>32385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853940" y="72466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43180</xdr:rowOff>
    </xdr:from>
    <xdr:ext cx="735965"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531360" y="701548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297180</xdr:rowOff>
    </xdr:from>
    <xdr:to>
      <xdr:col>22</xdr:col>
      <xdr:colOff>165100</xdr:colOff>
      <xdr:row>38</xdr:row>
      <xdr:rowOff>55880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170680" y="726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66040</xdr:rowOff>
    </xdr:from>
    <xdr:ext cx="761365" cy="25400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848100" y="70383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313055</xdr:rowOff>
    </xdr:from>
    <xdr:to>
      <xdr:col>19</xdr:col>
      <xdr:colOff>38100</xdr:colOff>
      <xdr:row>38</xdr:row>
      <xdr:rowOff>72390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487420" y="7285355"/>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81915</xdr:rowOff>
    </xdr:from>
    <xdr:ext cx="761365"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164840" y="7054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295910</xdr:rowOff>
    </xdr:from>
    <xdr:to>
      <xdr:col>15</xdr:col>
      <xdr:colOff>101600</xdr:colOff>
      <xdr:row>38</xdr:row>
      <xdr:rowOff>54610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2800350" y="726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64770</xdr:rowOff>
    </xdr:from>
    <xdr:ext cx="761365" cy="25527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477770" y="703707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860"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7221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0860"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860"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09409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245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804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10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781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675"/>
          <a:ext cx="592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2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27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30480</xdr:rowOff>
    </xdr:from>
    <xdr:to>
      <xdr:col>24</xdr:col>
      <xdr:colOff>62865</xdr:colOff>
      <xdr:row>39</xdr:row>
      <xdr:rowOff>84455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42155" y="515493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88265</xdr:rowOff>
    </xdr:from>
    <xdr:ext cx="534035" cy="25527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94860" y="653351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84455</xdr:rowOff>
    </xdr:from>
    <xdr:to>
      <xdr:col>24</xdr:col>
      <xdr:colOff>152400</xdr:colOff>
      <xdr:row>39</xdr:row>
      <xdr:rowOff>84455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6529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149225</xdr:rowOff>
    </xdr:from>
    <xdr:ext cx="598170"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94860" y="4943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30480</xdr:rowOff>
    </xdr:from>
    <xdr:to>
      <xdr:col>24</xdr:col>
      <xdr:colOff>152400</xdr:colOff>
      <xdr:row>31</xdr:row>
      <xdr:rowOff>30480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58970" y="5154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47625</xdr:rowOff>
    </xdr:from>
    <xdr:to>
      <xdr:col>24</xdr:col>
      <xdr:colOff>63500</xdr:colOff>
      <xdr:row>35</xdr:row>
      <xdr:rowOff>55880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24910" y="5832475"/>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22225</xdr:rowOff>
    </xdr:from>
    <xdr:ext cx="598170" cy="25781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94860" y="597217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43815</xdr:rowOff>
    </xdr:from>
    <xdr:to>
      <xdr:col>24</xdr:col>
      <xdr:colOff>114300</xdr:colOff>
      <xdr:row>36</xdr:row>
      <xdr:rowOff>145415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9326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55880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851150" y="583057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165100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74110" y="6019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161925</xdr:rowOff>
    </xdr:from>
    <xdr:ext cx="595630"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29000" y="61118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45720</xdr:rowOff>
    </xdr:from>
    <xdr:to>
      <xdr:col>15</xdr:col>
      <xdr:colOff>50800</xdr:colOff>
      <xdr:row>35</xdr:row>
      <xdr:rowOff>73025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981200" y="583057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00350" y="602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165100</xdr:rowOff>
    </xdr:from>
    <xdr:ext cx="595630" cy="25590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59050" y="61150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73025</xdr:rowOff>
    </xdr:from>
    <xdr:to>
      <xdr:col>10</xdr:col>
      <xdr:colOff>114300</xdr:colOff>
      <xdr:row>36</xdr:row>
      <xdr:rowOff>84455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11250" y="5857875"/>
          <a:ext cx="8699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125095</xdr:rowOff>
    </xdr:from>
    <xdr:to>
      <xdr:col>10</xdr:col>
      <xdr:colOff>165100</xdr:colOff>
      <xdr:row>37</xdr:row>
      <xdr:rowOff>55245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30400" y="607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46355</xdr:rowOff>
    </xdr:from>
    <xdr:ext cx="59563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85290" y="6161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60450" y="6172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150495</xdr:rowOff>
    </xdr:from>
    <xdr:ext cx="530860" cy="2584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7725" y="6265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136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165100</xdr:rowOff>
    </xdr:from>
    <xdr:to>
      <xdr:col>24</xdr:col>
      <xdr:colOff>114300</xdr:colOff>
      <xdr:row>35</xdr:row>
      <xdr:rowOff>98425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93260" y="57848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19685</xdr:rowOff>
    </xdr:from>
    <xdr:ext cx="598170"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94860" y="563943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5080</xdr:rowOff>
    </xdr:from>
    <xdr:to>
      <xdr:col>20</xdr:col>
      <xdr:colOff>38100</xdr:colOff>
      <xdr:row>35</xdr:row>
      <xdr:rowOff>106680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74110" y="57899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123190</xdr:rowOff>
    </xdr:from>
    <xdr:ext cx="59563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29000" y="557784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165100</xdr:rowOff>
    </xdr:from>
    <xdr:to>
      <xdr:col>15</xdr:col>
      <xdr:colOff>101600</xdr:colOff>
      <xdr:row>35</xdr:row>
      <xdr:rowOff>96520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00350" y="57848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113030</xdr:rowOff>
    </xdr:from>
    <xdr:ext cx="5956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59050" y="5567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22225</xdr:rowOff>
    </xdr:from>
    <xdr:to>
      <xdr:col>10</xdr:col>
      <xdr:colOff>165100</xdr:colOff>
      <xdr:row>35</xdr:row>
      <xdr:rowOff>123825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304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140335</xdr:rowOff>
    </xdr:from>
    <xdr:ext cx="5956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85290" y="55949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60450" y="5983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151765</xdr:rowOff>
    </xdr:from>
    <xdr:ext cx="595630" cy="2584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5340" y="57715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1247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0546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2455" cy="25590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84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88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27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200" y="7820660"/>
          <a:ext cx="6826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123825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542155" y="8439785"/>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127635</xdr:rowOff>
    </xdr:from>
    <xdr:ext cx="534035" cy="2584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594860" y="9709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123825</xdr:rowOff>
    </xdr:from>
    <xdr:to>
      <xdr:col>24</xdr:col>
      <xdr:colOff>152400</xdr:colOff>
      <xdr:row>58</xdr:row>
      <xdr:rowOff>123825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458970" y="9705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170" cy="25590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594860" y="82283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458970" y="8439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19685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24910" y="9588500"/>
          <a:ext cx="8191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160655</xdr:rowOff>
    </xdr:from>
    <xdr:ext cx="598170" cy="2584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594860" y="94126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493260" y="9554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160655</xdr:rowOff>
    </xdr:from>
    <xdr:to>
      <xdr:col>19</xdr:col>
      <xdr:colOff>177800</xdr:colOff>
      <xdr:row>58</xdr:row>
      <xdr:rowOff>6350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851150" y="957770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140970</xdr:rowOff>
    </xdr:from>
    <xdr:to>
      <xdr:col>20</xdr:col>
      <xdr:colOff>38100</xdr:colOff>
      <xdr:row>58</xdr:row>
      <xdr:rowOff>71120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674110" y="9558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62230</xdr:rowOff>
    </xdr:from>
    <xdr:ext cx="595630" cy="2584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29000" y="96443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160655</xdr:rowOff>
    </xdr:from>
    <xdr:to>
      <xdr:col>15</xdr:col>
      <xdr:colOff>50800</xdr:colOff>
      <xdr:row>58</xdr:row>
      <xdr:rowOff>8890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981200" y="957770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00350" y="9568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73025</xdr:rowOff>
    </xdr:from>
    <xdr:ext cx="53086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591435" y="9655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8890</xdr:rowOff>
    </xdr:from>
    <xdr:to>
      <xdr:col>10</xdr:col>
      <xdr:colOff>114300</xdr:colOff>
      <xdr:row>58</xdr:row>
      <xdr:rowOff>24130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11250" y="959104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30400" y="9580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85090</xdr:rowOff>
    </xdr:from>
    <xdr:ext cx="530860" cy="2584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7675" y="96672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100330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60450" y="958215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91440</xdr:rowOff>
    </xdr:from>
    <xdr:ext cx="530860" cy="2584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47725" y="96735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136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136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140335</xdr:rowOff>
    </xdr:from>
    <xdr:to>
      <xdr:col>24</xdr:col>
      <xdr:colOff>114300</xdr:colOff>
      <xdr:row>58</xdr:row>
      <xdr:rowOff>70485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493260" y="9557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116205</xdr:rowOff>
    </xdr:from>
    <xdr:ext cx="598170" cy="2584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594860" y="9533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126365</xdr:rowOff>
    </xdr:from>
    <xdr:to>
      <xdr:col>20</xdr:col>
      <xdr:colOff>38100</xdr:colOff>
      <xdr:row>58</xdr:row>
      <xdr:rowOff>56515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674110" y="95434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73025</xdr:rowOff>
    </xdr:from>
    <xdr:ext cx="59563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29000" y="9324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109855</xdr:rowOff>
    </xdr:from>
    <xdr:to>
      <xdr:col>15</xdr:col>
      <xdr:colOff>101600</xdr:colOff>
      <xdr:row>58</xdr:row>
      <xdr:rowOff>40640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00350" y="95269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56515</xdr:rowOff>
    </xdr:from>
    <xdr:ext cx="595630" cy="25781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559050" y="93084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129540</xdr:rowOff>
    </xdr:from>
    <xdr:to>
      <xdr:col>10</xdr:col>
      <xdr:colOff>165100</xdr:colOff>
      <xdr:row>58</xdr:row>
      <xdr:rowOff>59690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30400" y="9546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76200</xdr:rowOff>
    </xdr:from>
    <xdr:ext cx="595630" cy="25590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685290" y="93281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144780</xdr:rowOff>
    </xdr:from>
    <xdr:to>
      <xdr:col>6</xdr:col>
      <xdr:colOff>38100</xdr:colOff>
      <xdr:row>58</xdr:row>
      <xdr:rowOff>74930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60450" y="95618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91440</xdr:rowOff>
    </xdr:from>
    <xdr:ext cx="595630" cy="2584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15340" y="9343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225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1247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0546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086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266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0860" cy="25590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669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860"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266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0860" cy="2584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266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27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101600</xdr:rowOff>
    </xdr:from>
    <xdr:to>
      <xdr:col>24</xdr:col>
      <xdr:colOff>62865</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542155" y="1166495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7825" cy="25908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594860" y="130860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458970" y="13082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035" cy="25908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594860" y="1144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101600</xdr:rowOff>
    </xdr:from>
    <xdr:to>
      <xdr:col>24</xdr:col>
      <xdr:colOff>152400</xdr:colOff>
      <xdr:row>70</xdr:row>
      <xdr:rowOff>101600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458970" y="11664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137795</xdr:rowOff>
    </xdr:from>
    <xdr:to>
      <xdr:col>24</xdr:col>
      <xdr:colOff>63500</xdr:colOff>
      <xdr:row>78</xdr:row>
      <xdr:rowOff>165100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24910" y="13021945"/>
          <a:ext cx="8191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165100</xdr:rowOff>
    </xdr:from>
    <xdr:ext cx="534035" cy="25908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594860" y="127190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142240</xdr:rowOff>
    </xdr:from>
    <xdr:to>
      <xdr:col>24</xdr:col>
      <xdr:colOff>114300</xdr:colOff>
      <xdr:row>78</xdr:row>
      <xdr:rowOff>72390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493260" y="12861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137795</xdr:rowOff>
    </xdr:from>
    <xdr:to>
      <xdr:col>19</xdr:col>
      <xdr:colOff>177800</xdr:colOff>
      <xdr:row>78</xdr:row>
      <xdr:rowOff>139700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851150" y="1302194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132080</xdr:rowOff>
    </xdr:from>
    <xdr:to>
      <xdr:col>20</xdr:col>
      <xdr:colOff>38100</xdr:colOff>
      <xdr:row>78</xdr:row>
      <xdr:rowOff>61595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674110" y="1285113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78105</xdr:rowOff>
    </xdr:from>
    <xdr:ext cx="530860" cy="25590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461385" y="1263205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139700</xdr:rowOff>
    </xdr:from>
    <xdr:to>
      <xdr:col>15</xdr:col>
      <xdr:colOff>50800</xdr:colOff>
      <xdr:row>79</xdr:row>
      <xdr:rowOff>10795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981200" y="1302385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128905</xdr:rowOff>
    </xdr:from>
    <xdr:to>
      <xdr:col>15</xdr:col>
      <xdr:colOff>101600</xdr:colOff>
      <xdr:row>78</xdr:row>
      <xdr:rowOff>59055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00350" y="12847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75565</xdr:rowOff>
    </xdr:from>
    <xdr:ext cx="530860" cy="25590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591435" y="1262951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7620</xdr:rowOff>
    </xdr:from>
    <xdr:to>
      <xdr:col>10</xdr:col>
      <xdr:colOff>114300</xdr:colOff>
      <xdr:row>79</xdr:row>
      <xdr:rowOff>10795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11250" y="1305687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155575</xdr:rowOff>
    </xdr:from>
    <xdr:to>
      <xdr:col>10</xdr:col>
      <xdr:colOff>165100</xdr:colOff>
      <xdr:row>78</xdr:row>
      <xdr:rowOff>86360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30400" y="128746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102235</xdr:rowOff>
    </xdr:from>
    <xdr:ext cx="466725" cy="2584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0060" y="12656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60450" y="129216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155575</xdr:rowOff>
    </xdr:from>
    <xdr:ext cx="466725" cy="25527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80110" y="1270952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1365"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114935</xdr:rowOff>
    </xdr:from>
    <xdr:to>
      <xdr:col>24</xdr:col>
      <xdr:colOff>114300</xdr:colOff>
      <xdr:row>79</xdr:row>
      <xdr:rowOff>45085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493260" y="12999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29845</xdr:rowOff>
    </xdr:from>
    <xdr:ext cx="469265" cy="255270"/>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594860" y="1291399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86995</xdr:rowOff>
    </xdr:from>
    <xdr:to>
      <xdr:col>20</xdr:col>
      <xdr:colOff>38100</xdr:colOff>
      <xdr:row>79</xdr:row>
      <xdr:rowOff>17780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674110" y="12971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8255</xdr:rowOff>
    </xdr:from>
    <xdr:ext cx="466725" cy="25590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493770" y="13057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0035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10160</xdr:rowOff>
    </xdr:from>
    <xdr:ext cx="46672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20010" y="13059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132080</xdr:rowOff>
    </xdr:from>
    <xdr:to>
      <xdr:col>10</xdr:col>
      <xdr:colOff>165100</xdr:colOff>
      <xdr:row>79</xdr:row>
      <xdr:rowOff>61595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30400" y="130162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52705</xdr:rowOff>
    </xdr:from>
    <xdr:ext cx="466725" cy="25527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0060" y="1310195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128270</xdr:rowOff>
    </xdr:from>
    <xdr:to>
      <xdr:col>6</xdr:col>
      <xdr:colOff>38100</xdr:colOff>
      <xdr:row>79</xdr:row>
      <xdr:rowOff>58420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60450" y="130124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50165</xdr:rowOff>
    </xdr:from>
    <xdr:ext cx="466725" cy="2584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80110" y="13099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225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1247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27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05460" y="166852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923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27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542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792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27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45085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542155" y="14980285"/>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48895</xdr:rowOff>
    </xdr:from>
    <xdr:ext cx="534035"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594860" y="1627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45085</xdr:rowOff>
    </xdr:from>
    <xdr:to>
      <xdr:col>24</xdr:col>
      <xdr:colOff>152400</xdr:colOff>
      <xdr:row>98</xdr:row>
      <xdr:rowOff>45085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458970" y="16275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170" cy="2584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594860" y="14761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458970" y="149802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66675</xdr:rowOff>
    </xdr:from>
    <xdr:to>
      <xdr:col>24</xdr:col>
      <xdr:colOff>63500</xdr:colOff>
      <xdr:row>96</xdr:row>
      <xdr:rowOff>133985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24910" y="15954375"/>
          <a:ext cx="8191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135255</xdr:rowOff>
    </xdr:from>
    <xdr:ext cx="598170" cy="25527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594860" y="15680055"/>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112395</xdr:rowOff>
    </xdr:from>
    <xdr:to>
      <xdr:col>24</xdr:col>
      <xdr:colOff>114300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49326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47625</xdr:rowOff>
    </xdr:from>
    <xdr:to>
      <xdr:col>19</xdr:col>
      <xdr:colOff>177800</xdr:colOff>
      <xdr:row>96</xdr:row>
      <xdr:rowOff>133985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851150" y="15935325"/>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674110" y="158984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128905</xdr:rowOff>
    </xdr:from>
    <xdr:ext cx="59563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29000" y="156737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47625</xdr:rowOff>
    </xdr:from>
    <xdr:to>
      <xdr:col>15</xdr:col>
      <xdr:colOff>50800</xdr:colOff>
      <xdr:row>97</xdr:row>
      <xdr:rowOff>67945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981200" y="15935325"/>
          <a:ext cx="8699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102235</xdr:rowOff>
    </xdr:from>
    <xdr:to>
      <xdr:col>15</xdr:col>
      <xdr:colOff>101600</xdr:colOff>
      <xdr:row>96</xdr:row>
      <xdr:rowOff>32385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00350"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48895</xdr:rowOff>
    </xdr:from>
    <xdr:ext cx="59563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559050" y="1559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64770</xdr:rowOff>
    </xdr:from>
    <xdr:to>
      <xdr:col>10</xdr:col>
      <xdr:colOff>114300</xdr:colOff>
      <xdr:row>97</xdr:row>
      <xdr:rowOff>67945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11250" y="1612392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107950</xdr:rowOff>
    </xdr:from>
    <xdr:to>
      <xdr:col>10</xdr:col>
      <xdr:colOff>165100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30400" y="1599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54610</xdr:rowOff>
    </xdr:from>
    <xdr:ext cx="595630" cy="25527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8529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60450" y="159956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54610</xdr:rowOff>
    </xdr:from>
    <xdr:ext cx="595630" cy="25527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1534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136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493260" y="15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166370</xdr:rowOff>
    </xdr:from>
    <xdr:ext cx="598170" cy="25527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594860" y="1588262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83185</xdr:rowOff>
    </xdr:from>
    <xdr:to>
      <xdr:col>20</xdr:col>
      <xdr:colOff>38100</xdr:colOff>
      <xdr:row>97</xdr:row>
      <xdr:rowOff>13335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674110" y="15970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4445</xdr:rowOff>
    </xdr:from>
    <xdr:ext cx="59563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29000" y="16063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168275</xdr:rowOff>
    </xdr:from>
    <xdr:to>
      <xdr:col>15</xdr:col>
      <xdr:colOff>101600</xdr:colOff>
      <xdr:row>96</xdr:row>
      <xdr:rowOff>98425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00350" y="15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89535</xdr:rowOff>
    </xdr:from>
    <xdr:ext cx="595630" cy="25527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559050" y="1597723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17780</xdr:rowOff>
    </xdr:from>
    <xdr:to>
      <xdr:col>10</xdr:col>
      <xdr:colOff>165100</xdr:colOff>
      <xdr:row>97</xdr:row>
      <xdr:rowOff>118745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30400" y="16076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109855</xdr:rowOff>
    </xdr:from>
    <xdr:ext cx="530860" cy="25527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7675" y="16169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13970</xdr:rowOff>
    </xdr:from>
    <xdr:to>
      <xdr:col>6</xdr:col>
      <xdr:colOff>38100</xdr:colOff>
      <xdr:row>97</xdr:row>
      <xdr:rowOff>115570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60450" y="16073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106680</xdr:rowOff>
    </xdr:from>
    <xdr:ext cx="5308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47725" y="16165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225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43636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22935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90260" y="5985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245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90260" y="5619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90260" y="5255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90260" y="4886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27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89026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18415</xdr:rowOff>
    </xdr:from>
    <xdr:to>
      <xdr:col>54</xdr:col>
      <xdr:colOff>186690</xdr:colOff>
      <xdr:row>38</xdr:row>
      <xdr:rowOff>106680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267950" y="514286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34035" cy="25590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318750" y="639064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182860" y="6386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98170"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318750" y="4930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18415</xdr:rowOff>
    </xdr:from>
    <xdr:to>
      <xdr:col>55</xdr:col>
      <xdr:colOff>88900</xdr:colOff>
      <xdr:row>31</xdr:row>
      <xdr:rowOff>18415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182860" y="5142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86995</xdr:rowOff>
    </xdr:from>
    <xdr:to>
      <xdr:col>55</xdr:col>
      <xdr:colOff>0</xdr:colOff>
      <xdr:row>35</xdr:row>
      <xdr:rowOff>144145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448800" y="5871845"/>
          <a:ext cx="8191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84455</xdr:rowOff>
    </xdr:from>
    <xdr:ext cx="598170" cy="2584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318750" y="60344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220960" y="60559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86995</xdr:rowOff>
    </xdr:from>
    <xdr:to>
      <xdr:col>50</xdr:col>
      <xdr:colOff>114300</xdr:colOff>
      <xdr:row>35</xdr:row>
      <xdr:rowOff>165100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578850" y="5871845"/>
          <a:ext cx="869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6061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32385</xdr:rowOff>
    </xdr:from>
    <xdr:ext cx="595630" cy="25527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152890" y="614743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130810</xdr:rowOff>
    </xdr:from>
    <xdr:to>
      <xdr:col>45</xdr:col>
      <xdr:colOff>177800</xdr:colOff>
      <xdr:row>35</xdr:row>
      <xdr:rowOff>165100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705090" y="5585460"/>
          <a:ext cx="87376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528050" y="60718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43180</xdr:rowOff>
    </xdr:from>
    <xdr:ext cx="595630" cy="25590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282940" y="6158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130810</xdr:rowOff>
    </xdr:from>
    <xdr:to>
      <xdr:col>41</xdr:col>
      <xdr:colOff>50800</xdr:colOff>
      <xdr:row>37</xdr:row>
      <xdr:rowOff>1270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835140" y="5585460"/>
          <a:ext cx="86995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88265</xdr:rowOff>
    </xdr:from>
    <xdr:to>
      <xdr:col>41</xdr:col>
      <xdr:colOff>101600</xdr:colOff>
      <xdr:row>35</xdr:row>
      <xdr:rowOff>18415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654290" y="5708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9525</xdr:rowOff>
    </xdr:from>
    <xdr:ext cx="595630"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412990" y="57943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46990</xdr:rowOff>
    </xdr:from>
    <xdr:to>
      <xdr:col>36</xdr:col>
      <xdr:colOff>165100</xdr:colOff>
      <xdr:row>37</xdr:row>
      <xdr:rowOff>149225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784340" y="61620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139700</xdr:rowOff>
    </xdr:from>
    <xdr:ext cx="53086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571615" y="6254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136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93345</xdr:rowOff>
    </xdr:from>
    <xdr:to>
      <xdr:col>55</xdr:col>
      <xdr:colOff>50800</xdr:colOff>
      <xdr:row>36</xdr:row>
      <xdr:rowOff>23495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220960" y="58781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116205</xdr:rowOff>
    </xdr:from>
    <xdr:ext cx="598170"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318750" y="5735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36195</xdr:rowOff>
    </xdr:from>
    <xdr:to>
      <xdr:col>50</xdr:col>
      <xdr:colOff>165100</xdr:colOff>
      <xdr:row>35</xdr:row>
      <xdr:rowOff>137795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154940</xdr:rowOff>
    </xdr:from>
    <xdr:ext cx="595630" cy="25527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152890" y="560959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116205</xdr:rowOff>
    </xdr:from>
    <xdr:to>
      <xdr:col>46</xdr:col>
      <xdr:colOff>38100</xdr:colOff>
      <xdr:row>36</xdr:row>
      <xdr:rowOff>45720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528050" y="59010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62230</xdr:rowOff>
    </xdr:from>
    <xdr:ext cx="595630"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282940" y="56819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80010</xdr:rowOff>
    </xdr:from>
    <xdr:to>
      <xdr:col>41</xdr:col>
      <xdr:colOff>101600</xdr:colOff>
      <xdr:row>34</xdr:row>
      <xdr:rowOff>10160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654290" y="5534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26670</xdr:rowOff>
    </xdr:from>
    <xdr:ext cx="595630"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412990" y="53162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121920</xdr:rowOff>
    </xdr:from>
    <xdr:to>
      <xdr:col>36</xdr:col>
      <xdr:colOff>165100</xdr:colOff>
      <xdr:row>37</xdr:row>
      <xdr:rowOff>52070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784340" y="607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68580</xdr:rowOff>
    </xdr:from>
    <xdr:ext cx="59563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39230" y="5853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225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43636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590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22935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27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90260" y="9141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83185</xdr:rowOff>
    </xdr:from>
    <xdr:to>
      <xdr:col>59</xdr:col>
      <xdr:colOff>50800</xdr:colOff>
      <xdr:row>53</xdr:row>
      <xdr:rowOff>83185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90260" y="8703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245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90260" y="8261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27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89026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45085</xdr:rowOff>
    </xdr:from>
    <xdr:to>
      <xdr:col>54</xdr:col>
      <xdr:colOff>186690</xdr:colOff>
      <xdr:row>58</xdr:row>
      <xdr:rowOff>102235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267950" y="8471535"/>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106045</xdr:rowOff>
    </xdr:from>
    <xdr:ext cx="534035"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318750" y="9688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102235</xdr:rowOff>
    </xdr:from>
    <xdr:to>
      <xdr:col>55</xdr:col>
      <xdr:colOff>88900</xdr:colOff>
      <xdr:row>58</xdr:row>
      <xdr:rowOff>102235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182860" y="9684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8170" cy="2584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318750" y="8260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45085</xdr:rowOff>
    </xdr:from>
    <xdr:to>
      <xdr:col>55</xdr:col>
      <xdr:colOff>88900</xdr:colOff>
      <xdr:row>51</xdr:row>
      <xdr:rowOff>45085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182860" y="8471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31115</xdr:rowOff>
    </xdr:from>
    <xdr:to>
      <xdr:col>55</xdr:col>
      <xdr:colOff>0</xdr:colOff>
      <xdr:row>58</xdr:row>
      <xdr:rowOff>13335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448800" y="9448165"/>
          <a:ext cx="8191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27305</xdr:rowOff>
    </xdr:from>
    <xdr:ext cx="534035" cy="2584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318750" y="944435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220960" y="9465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52070</xdr:rowOff>
    </xdr:from>
    <xdr:to>
      <xdr:col>50</xdr:col>
      <xdr:colOff>114300</xdr:colOff>
      <xdr:row>58</xdr:row>
      <xdr:rowOff>13335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578850" y="9469120"/>
          <a:ext cx="86995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165100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4811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10795</xdr:rowOff>
    </xdr:from>
    <xdr:ext cx="530860" cy="2584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185275" y="92627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113030</xdr:rowOff>
    </xdr:from>
    <xdr:to>
      <xdr:col>45</xdr:col>
      <xdr:colOff>177800</xdr:colOff>
      <xdr:row>57</xdr:row>
      <xdr:rowOff>52070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705090" y="9364980"/>
          <a:ext cx="87376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141605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528050" y="94576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132715</xdr:rowOff>
    </xdr:from>
    <xdr:ext cx="530860" cy="25590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315325" y="954976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113030</xdr:rowOff>
    </xdr:from>
    <xdr:to>
      <xdr:col>41</xdr:col>
      <xdr:colOff>50800</xdr:colOff>
      <xdr:row>57</xdr:row>
      <xdr:rowOff>103505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835140" y="9364980"/>
          <a:ext cx="8699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48895</xdr:rowOff>
    </xdr:from>
    <xdr:to>
      <xdr:col>41</xdr:col>
      <xdr:colOff>101600</xdr:colOff>
      <xdr:row>57</xdr:row>
      <xdr:rowOff>150495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54290" y="946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141605</xdr:rowOff>
    </xdr:from>
    <xdr:ext cx="53086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45375" y="9558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784340" y="946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163195</xdr:rowOff>
    </xdr:from>
    <xdr:ext cx="530860"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571615" y="92500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136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151765</xdr:rowOff>
    </xdr:from>
    <xdr:to>
      <xdr:col>55</xdr:col>
      <xdr:colOff>50800</xdr:colOff>
      <xdr:row>57</xdr:row>
      <xdr:rowOff>81915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220960" y="94037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3175</xdr:rowOff>
    </xdr:from>
    <xdr:ext cx="598170"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318750" y="9255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133985</xdr:rowOff>
    </xdr:from>
    <xdr:to>
      <xdr:col>50</xdr:col>
      <xdr:colOff>165100</xdr:colOff>
      <xdr:row>58</xdr:row>
      <xdr:rowOff>64135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551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55245</xdr:rowOff>
    </xdr:from>
    <xdr:ext cx="530860" cy="25527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185275" y="96373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635</xdr:rowOff>
    </xdr:from>
    <xdr:to>
      <xdr:col>46</xdr:col>
      <xdr:colOff>38100</xdr:colOff>
      <xdr:row>57</xdr:row>
      <xdr:rowOff>102235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528050" y="9417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118745</xdr:rowOff>
    </xdr:from>
    <xdr:ext cx="59563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282940" y="9205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62230</xdr:rowOff>
    </xdr:from>
    <xdr:to>
      <xdr:col>41</xdr:col>
      <xdr:colOff>101600</xdr:colOff>
      <xdr:row>56</xdr:row>
      <xdr:rowOff>163830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654290" y="93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8890</xdr:rowOff>
    </xdr:from>
    <xdr:ext cx="595630" cy="25590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412990" y="90957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52705</xdr:rowOff>
    </xdr:from>
    <xdr:to>
      <xdr:col>36</xdr:col>
      <xdr:colOff>165100</xdr:colOff>
      <xdr:row>57</xdr:row>
      <xdr:rowOff>154940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784340" y="946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146050</xdr:rowOff>
    </xdr:from>
    <xdr:ext cx="530860"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71615" y="95631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225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43636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22935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86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860"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5439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860" cy="2584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89026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27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9026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58420</xdr:rowOff>
    </xdr:from>
    <xdr:to>
      <xdr:col>54</xdr:col>
      <xdr:colOff>186690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267950" y="1178687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920"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3187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5080</xdr:rowOff>
    </xdr:from>
    <xdr:ext cx="598170" cy="25908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318750" y="1156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58420</xdr:rowOff>
    </xdr:from>
    <xdr:to>
      <xdr:col>55</xdr:col>
      <xdr:colOff>88900</xdr:colOff>
      <xdr:row>71</xdr:row>
      <xdr:rowOff>58420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182860" y="11786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158750</xdr:rowOff>
    </xdr:from>
    <xdr:to>
      <xdr:col>55</xdr:col>
      <xdr:colOff>0</xdr:colOff>
      <xdr:row>77</xdr:row>
      <xdr:rowOff>165100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448800" y="12547600"/>
          <a:ext cx="81915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73025</xdr:rowOff>
    </xdr:from>
    <xdr:ext cx="534035" cy="25908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318750" y="127920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94615</xdr:rowOff>
    </xdr:from>
    <xdr:to>
      <xdr:col>55</xdr:col>
      <xdr:colOff>50800</xdr:colOff>
      <xdr:row>78</xdr:row>
      <xdr:rowOff>24765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220960" y="128136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29210</xdr:rowOff>
    </xdr:from>
    <xdr:to>
      <xdr:col>50</xdr:col>
      <xdr:colOff>114300</xdr:colOff>
      <xdr:row>77</xdr:row>
      <xdr:rowOff>165100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578850" y="12583160"/>
          <a:ext cx="8699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101600</xdr:rowOff>
    </xdr:from>
    <xdr:to>
      <xdr:col>50</xdr:col>
      <xdr:colOff>165100</xdr:colOff>
      <xdr:row>78</xdr:row>
      <xdr:rowOff>31750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82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48260</xdr:rowOff>
    </xdr:from>
    <xdr:ext cx="5308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185275" y="1260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29210</xdr:rowOff>
    </xdr:from>
    <xdr:to>
      <xdr:col>45</xdr:col>
      <xdr:colOff>177800</xdr:colOff>
      <xdr:row>77</xdr:row>
      <xdr:rowOff>59690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705090" y="12583160"/>
          <a:ext cx="87376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528050" y="12742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116205</xdr:rowOff>
    </xdr:from>
    <xdr:ext cx="53086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315325" y="128352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59690</xdr:rowOff>
    </xdr:from>
    <xdr:to>
      <xdr:col>41</xdr:col>
      <xdr:colOff>50800</xdr:colOff>
      <xdr:row>78</xdr:row>
      <xdr:rowOff>3175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835140" y="12778740"/>
          <a:ext cx="8699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165100</xdr:rowOff>
    </xdr:from>
    <xdr:to>
      <xdr:col>41</xdr:col>
      <xdr:colOff>101600</xdr:colOff>
      <xdr:row>77</xdr:row>
      <xdr:rowOff>98425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654290" y="12719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114935</xdr:rowOff>
    </xdr:from>
    <xdr:ext cx="53086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445375" y="12503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107950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78434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124460</xdr:rowOff>
    </xdr:from>
    <xdr:ext cx="530860"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571615" y="125133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136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107950</xdr:rowOff>
    </xdr:from>
    <xdr:to>
      <xdr:col>55</xdr:col>
      <xdr:colOff>50800</xdr:colOff>
      <xdr:row>76</xdr:row>
      <xdr:rowOff>38100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220960" y="124968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130810</xdr:rowOff>
    </xdr:from>
    <xdr:ext cx="534035" cy="2584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318750" y="12354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114300</xdr:rowOff>
    </xdr:from>
    <xdr:to>
      <xdr:col>50</xdr:col>
      <xdr:colOff>165100</xdr:colOff>
      <xdr:row>78</xdr:row>
      <xdr:rowOff>44450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833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35560</xdr:rowOff>
    </xdr:from>
    <xdr:ext cx="53086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185275" y="12919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149860</xdr:rowOff>
    </xdr:from>
    <xdr:to>
      <xdr:col>46</xdr:col>
      <xdr:colOff>38100</xdr:colOff>
      <xdr:row>76</xdr:row>
      <xdr:rowOff>80010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528050" y="125387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96520</xdr:rowOff>
    </xdr:from>
    <xdr:ext cx="530860" cy="2584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315325" y="123202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8890</xdr:rowOff>
    </xdr:from>
    <xdr:to>
      <xdr:col>41</xdr:col>
      <xdr:colOff>101600</xdr:colOff>
      <xdr:row>77</xdr:row>
      <xdr:rowOff>110490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654290" y="12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101600</xdr:rowOff>
    </xdr:from>
    <xdr:ext cx="53086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445375" y="12820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123825</xdr:rowOff>
    </xdr:from>
    <xdr:to>
      <xdr:col>36</xdr:col>
      <xdr:colOff>165100</xdr:colOff>
      <xdr:row>78</xdr:row>
      <xdr:rowOff>53975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784340" y="12842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45085</xdr:rowOff>
    </xdr:from>
    <xdr:ext cx="530860"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71615" y="129292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225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43636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474460" y="163703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27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22935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474460" y="15913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2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9026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74460" y="154559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89026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474460" y="15005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2455" cy="25590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9026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2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89026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92</xdr:row>
      <xdr:rowOff>3175</xdr:rowOff>
    </xdr:from>
    <xdr:to>
      <xdr:col>54</xdr:col>
      <xdr:colOff>186690</xdr:colOff>
      <xdr:row>98</xdr:row>
      <xdr:rowOff>126365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267950" y="152050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265"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318750" y="16360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182860" y="16356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121285</xdr:rowOff>
    </xdr:from>
    <xdr:ext cx="598170" cy="25590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318750" y="1498663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3175</xdr:rowOff>
    </xdr:from>
    <xdr:to>
      <xdr:col>55</xdr:col>
      <xdr:colOff>88900</xdr:colOff>
      <xdr:row>92</xdr:row>
      <xdr:rowOff>3175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182860" y="15205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98</xdr:row>
      <xdr:rowOff>71755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448800" y="16215995"/>
          <a:ext cx="8191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105410</xdr:rowOff>
    </xdr:from>
    <xdr:ext cx="53403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318750" y="161645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220960" y="16186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12065</xdr:rowOff>
    </xdr:from>
    <xdr:to>
      <xdr:col>50</xdr:col>
      <xdr:colOff>114300</xdr:colOff>
      <xdr:row>98</xdr:row>
      <xdr:rowOff>71755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578850" y="1624266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140335</xdr:rowOff>
    </xdr:from>
    <xdr:to>
      <xdr:col>50</xdr:col>
      <xdr:colOff>165100</xdr:colOff>
      <xdr:row>98</xdr:row>
      <xdr:rowOff>70485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86995</xdr:rowOff>
    </xdr:from>
    <xdr:ext cx="530860" cy="25527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185275" y="159746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76200</xdr:rowOff>
    </xdr:from>
    <xdr:to>
      <xdr:col>45</xdr:col>
      <xdr:colOff>177800</xdr:colOff>
      <xdr:row>98</xdr:row>
      <xdr:rowOff>12065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705090" y="16135350"/>
          <a:ext cx="87376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133985</xdr:rowOff>
    </xdr:from>
    <xdr:to>
      <xdr:col>46</xdr:col>
      <xdr:colOff>38100</xdr:colOff>
      <xdr:row>98</xdr:row>
      <xdr:rowOff>64135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528050" y="161931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55245</xdr:rowOff>
    </xdr:from>
    <xdr:ext cx="530860" cy="25527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315325" y="162858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76200</xdr:rowOff>
    </xdr:from>
    <xdr:to>
      <xdr:col>41</xdr:col>
      <xdr:colOff>50800</xdr:colOff>
      <xdr:row>98</xdr:row>
      <xdr:rowOff>6985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835140" y="16135350"/>
          <a:ext cx="869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144145</xdr:rowOff>
    </xdr:from>
    <xdr:to>
      <xdr:col>41</xdr:col>
      <xdr:colOff>101600</xdr:colOff>
      <xdr:row>98</xdr:row>
      <xdr:rowOff>74930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654290"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65405</xdr:rowOff>
    </xdr:from>
    <xdr:ext cx="530860" cy="25527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445375" y="16296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78434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61595</xdr:rowOff>
    </xdr:from>
    <xdr:ext cx="53086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571615" y="162921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106045</xdr:rowOff>
    </xdr:from>
    <xdr:to>
      <xdr:col>55</xdr:col>
      <xdr:colOff>50800</xdr:colOff>
      <xdr:row>98</xdr:row>
      <xdr:rowOff>36195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220960" y="161651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128905</xdr:rowOff>
    </xdr:from>
    <xdr:ext cx="53403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318750" y="1601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20955</xdr:rowOff>
    </xdr:from>
    <xdr:to>
      <xdr:col>50</xdr:col>
      <xdr:colOff>165100</xdr:colOff>
      <xdr:row>98</xdr:row>
      <xdr:rowOff>122555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113665</xdr:rowOff>
    </xdr:from>
    <xdr:ext cx="530860"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185275" y="163442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132715</xdr:rowOff>
    </xdr:from>
    <xdr:to>
      <xdr:col>46</xdr:col>
      <xdr:colOff>38100</xdr:colOff>
      <xdr:row>98</xdr:row>
      <xdr:rowOff>63500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528050" y="161918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79375</xdr:rowOff>
    </xdr:from>
    <xdr:ext cx="530860"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315325" y="159670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25400</xdr:rowOff>
    </xdr:from>
    <xdr:to>
      <xdr:col>41</xdr:col>
      <xdr:colOff>101600</xdr:colOff>
      <xdr:row>97</xdr:row>
      <xdr:rowOff>127000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65429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143510</xdr:rowOff>
    </xdr:from>
    <xdr:ext cx="595630" cy="25527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412990" y="158597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127635</xdr:rowOff>
    </xdr:from>
    <xdr:to>
      <xdr:col>36</xdr:col>
      <xdr:colOff>165100</xdr:colOff>
      <xdr:row>98</xdr:row>
      <xdr:rowOff>57785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78434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74930</xdr:rowOff>
    </xdr:from>
    <xdr:ext cx="530860" cy="25527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571615" y="15962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225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602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532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67828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860" cy="25590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678285" y="5619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860"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67828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614150" y="4886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27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61415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993745" y="511048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8920" cy="25908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04645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9067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170" cy="255270"/>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046450" y="489204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906750" y="5110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37465</xdr:rowOff>
    </xdr:from>
    <xdr:to>
      <xdr:col>85</xdr:col>
      <xdr:colOff>127000</xdr:colOff>
      <xdr:row>39</xdr:row>
      <xdr:rowOff>40640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172690" y="6482715"/>
          <a:ext cx="8229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88900</xdr:rowOff>
    </xdr:from>
    <xdr:ext cx="469265" cy="25527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046450" y="620395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165100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944850" y="6346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6985</xdr:rowOff>
    </xdr:from>
    <xdr:to>
      <xdr:col>81</xdr:col>
      <xdr:colOff>50800</xdr:colOff>
      <xdr:row>39</xdr:row>
      <xdr:rowOff>37465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302740" y="6452235"/>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121890" y="6332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165100</xdr:rowOff>
    </xdr:from>
    <xdr:ext cx="466725" cy="2584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941550" y="61150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124460</xdr:rowOff>
    </xdr:from>
    <xdr:to>
      <xdr:col>76</xdr:col>
      <xdr:colOff>114300</xdr:colOff>
      <xdr:row>39</xdr:row>
      <xdr:rowOff>6985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432790" y="6404610"/>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37465</xdr:rowOff>
    </xdr:from>
    <xdr:to>
      <xdr:col>76</xdr:col>
      <xdr:colOff>165100</xdr:colOff>
      <xdr:row>38</xdr:row>
      <xdr:rowOff>139065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25194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155575</xdr:rowOff>
    </xdr:from>
    <xdr:ext cx="530860" cy="25527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039215" y="6105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xdr:rowOff>
    </xdr:from>
    <xdr:to>
      <xdr:col>71</xdr:col>
      <xdr:colOff>177800</xdr:colOff>
      <xdr:row>38</xdr:row>
      <xdr:rowOff>124460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559030" y="6281420"/>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381990" y="63284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165100</xdr:rowOff>
    </xdr:from>
    <xdr:ext cx="466725" cy="25590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201650" y="6115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0823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129540</xdr:rowOff>
    </xdr:from>
    <xdr:ext cx="530860"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299315" y="64096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136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161290</xdr:rowOff>
    </xdr:from>
    <xdr:to>
      <xdr:col>85</xdr:col>
      <xdr:colOff>177800</xdr:colOff>
      <xdr:row>39</xdr:row>
      <xdr:rowOff>91440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944850" y="6441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76200</xdr:rowOff>
    </xdr:from>
    <xdr:ext cx="377825" cy="25590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046450" y="635635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158115</xdr:rowOff>
    </xdr:from>
    <xdr:to>
      <xdr:col>81</xdr:col>
      <xdr:colOff>101600</xdr:colOff>
      <xdr:row>39</xdr:row>
      <xdr:rowOff>88265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121890" y="6438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79375</xdr:rowOff>
    </xdr:from>
    <xdr:ext cx="377825"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987270" y="65246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127635</xdr:rowOff>
    </xdr:from>
    <xdr:to>
      <xdr:col>76</xdr:col>
      <xdr:colOff>165100</xdr:colOff>
      <xdr:row>39</xdr:row>
      <xdr:rowOff>57785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251940" y="6407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48895</xdr:rowOff>
    </xdr:from>
    <xdr:ext cx="46672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071600" y="6494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73660</xdr:rowOff>
    </xdr:from>
    <xdr:to>
      <xdr:col>72</xdr:col>
      <xdr:colOff>38100</xdr:colOff>
      <xdr:row>39</xdr:row>
      <xdr:rowOff>3810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81990" y="63538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165100</xdr:rowOff>
    </xdr:from>
    <xdr:ext cx="466725" cy="25590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201650" y="6445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08230" y="623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68580</xdr:rowOff>
    </xdr:from>
    <xdr:ext cx="53086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299315" y="6018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225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602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59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53240" y="89217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27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53240" y="78206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8920"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8920"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8920"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05204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18209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30833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43838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136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8920" cy="2584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05204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18209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30833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3838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225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602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590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53240" y="12884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27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61415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83185</xdr:rowOff>
    </xdr:from>
    <xdr:to>
      <xdr:col>89</xdr:col>
      <xdr:colOff>177800</xdr:colOff>
      <xdr:row>73</xdr:row>
      <xdr:rowOff>83185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61415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245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61415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27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6141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104140</xdr:rowOff>
    </xdr:from>
    <xdr:to>
      <xdr:col>85</xdr:col>
      <xdr:colOff>126365</xdr:colOff>
      <xdr:row>78</xdr:row>
      <xdr:rowOff>64770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993745" y="11832590"/>
          <a:ext cx="127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68580</xdr:rowOff>
    </xdr:from>
    <xdr:ext cx="534035" cy="259080"/>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046450" y="12952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64770</xdr:rowOff>
    </xdr:from>
    <xdr:to>
      <xdr:col>86</xdr:col>
      <xdr:colOff>25400</xdr:colOff>
      <xdr:row>78</xdr:row>
      <xdr:rowOff>64770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906750" y="12948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50800</xdr:rowOff>
    </xdr:from>
    <xdr:ext cx="598170" cy="2584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046450" y="11614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104140</xdr:rowOff>
    </xdr:from>
    <xdr:to>
      <xdr:col>86</xdr:col>
      <xdr:colOff>25400</xdr:colOff>
      <xdr:row>71</xdr:row>
      <xdr:rowOff>104140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906750" y="11832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52070</xdr:rowOff>
    </xdr:from>
    <xdr:to>
      <xdr:col>85</xdr:col>
      <xdr:colOff>127000</xdr:colOff>
      <xdr:row>77</xdr:row>
      <xdr:rowOff>69215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172690" y="1277112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62230</xdr:rowOff>
    </xdr:from>
    <xdr:ext cx="534035" cy="2584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046450" y="127812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944850" y="12802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52070</xdr:rowOff>
    </xdr:from>
    <xdr:to>
      <xdr:col>81</xdr:col>
      <xdr:colOff>50800</xdr:colOff>
      <xdr:row>77</xdr:row>
      <xdr:rowOff>69215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302740" y="127711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83185</xdr:rowOff>
    </xdr:from>
    <xdr:to>
      <xdr:col>81</xdr:col>
      <xdr:colOff>101600</xdr:colOff>
      <xdr:row>78</xdr:row>
      <xdr:rowOff>13335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121890" y="12802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4445</xdr:rowOff>
    </xdr:from>
    <xdr:ext cx="53086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912975" y="12888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69215</xdr:rowOff>
    </xdr:from>
    <xdr:to>
      <xdr:col>76</xdr:col>
      <xdr:colOff>114300</xdr:colOff>
      <xdr:row>77</xdr:row>
      <xdr:rowOff>80010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432790" y="1278826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88900</xdr:rowOff>
    </xdr:from>
    <xdr:to>
      <xdr:col>76</xdr:col>
      <xdr:colOff>165100</xdr:colOff>
      <xdr:row>78</xdr:row>
      <xdr:rowOff>19050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251940" y="12807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10160</xdr:rowOff>
    </xdr:from>
    <xdr:ext cx="53086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039215" y="12894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73025</xdr:rowOff>
    </xdr:from>
    <xdr:to>
      <xdr:col>71</xdr:col>
      <xdr:colOff>177800</xdr:colOff>
      <xdr:row>77</xdr:row>
      <xdr:rowOff>80010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559030" y="12792075"/>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99060</xdr:rowOff>
    </xdr:from>
    <xdr:to>
      <xdr:col>72</xdr:col>
      <xdr:colOff>38100</xdr:colOff>
      <xdr:row>78</xdr:row>
      <xdr:rowOff>29210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381990" y="128181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20320</xdr:rowOff>
    </xdr:from>
    <xdr:ext cx="530860" cy="25527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169265" y="12904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508230" y="12821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23495</xdr:rowOff>
    </xdr:from>
    <xdr:ext cx="530860" cy="2584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299315" y="129076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136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18415</xdr:rowOff>
    </xdr:from>
    <xdr:to>
      <xdr:col>85</xdr:col>
      <xdr:colOff>177800</xdr:colOff>
      <xdr:row>77</xdr:row>
      <xdr:rowOff>120650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944850" y="12737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41275</xdr:rowOff>
    </xdr:from>
    <xdr:ext cx="598170" cy="25590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046450" y="1259522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1270</xdr:rowOff>
    </xdr:from>
    <xdr:to>
      <xdr:col>81</xdr:col>
      <xdr:colOff>101600</xdr:colOff>
      <xdr:row>77</xdr:row>
      <xdr:rowOff>102870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12189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119380</xdr:rowOff>
    </xdr:from>
    <xdr:ext cx="595630"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880590" y="1250823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18415</xdr:rowOff>
    </xdr:from>
    <xdr:to>
      <xdr:col>76</xdr:col>
      <xdr:colOff>165100</xdr:colOff>
      <xdr:row>77</xdr:row>
      <xdr:rowOff>120650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251940" y="12737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136525</xdr:rowOff>
    </xdr:from>
    <xdr:ext cx="595630"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06830" y="125253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29210</xdr:rowOff>
    </xdr:from>
    <xdr:to>
      <xdr:col>72</xdr:col>
      <xdr:colOff>38100</xdr:colOff>
      <xdr:row>77</xdr:row>
      <xdr:rowOff>130810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381990" y="127482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147320</xdr:rowOff>
    </xdr:from>
    <xdr:ext cx="59563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136880" y="12536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22225</xdr:rowOff>
    </xdr:from>
    <xdr:to>
      <xdr:col>67</xdr:col>
      <xdr:colOff>101600</xdr:colOff>
      <xdr:row>77</xdr:row>
      <xdr:rowOff>123825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50823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140335</xdr:rowOff>
    </xdr:from>
    <xdr:ext cx="59563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266930" y="125291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225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602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27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5324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27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61415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27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61415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2455"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61415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27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61415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163830</xdr:rowOff>
    </xdr:from>
    <xdr:to>
      <xdr:col>85</xdr:col>
      <xdr:colOff>126365</xdr:colOff>
      <xdr:row>98</xdr:row>
      <xdr:rowOff>138430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993745" y="1502918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7825" cy="259080"/>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046450" y="163728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906750" y="16369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110490</xdr:rowOff>
    </xdr:from>
    <xdr:ext cx="598170" cy="25590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046450" y="1481074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163830</xdr:rowOff>
    </xdr:from>
    <xdr:to>
      <xdr:col>86</xdr:col>
      <xdr:colOff>25400</xdr:colOff>
      <xdr:row>90</xdr:row>
      <xdr:rowOff>163830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906750" y="15029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67310</xdr:rowOff>
    </xdr:from>
    <xdr:to>
      <xdr:col>85</xdr:col>
      <xdr:colOff>127000</xdr:colOff>
      <xdr:row>98</xdr:row>
      <xdr:rowOff>67945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172690" y="16297910"/>
          <a:ext cx="8229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8890</xdr:rowOff>
    </xdr:from>
    <xdr:ext cx="534035" cy="255270"/>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046450" y="1606804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157480</xdr:rowOff>
    </xdr:from>
    <xdr:to>
      <xdr:col>85</xdr:col>
      <xdr:colOff>177800</xdr:colOff>
      <xdr:row>98</xdr:row>
      <xdr:rowOff>87630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94485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57785</xdr:rowOff>
    </xdr:from>
    <xdr:to>
      <xdr:col>81</xdr:col>
      <xdr:colOff>50800</xdr:colOff>
      <xdr:row>98</xdr:row>
      <xdr:rowOff>67945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302740" y="1628838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12189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3086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912975" y="15994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57785</xdr:rowOff>
    </xdr:from>
    <xdr:to>
      <xdr:col>76</xdr:col>
      <xdr:colOff>114300</xdr:colOff>
      <xdr:row>98</xdr:row>
      <xdr:rowOff>87630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432790" y="16288385"/>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149225</xdr:rowOff>
    </xdr:from>
    <xdr:to>
      <xdr:col>76</xdr:col>
      <xdr:colOff>165100</xdr:colOff>
      <xdr:row>98</xdr:row>
      <xdr:rowOff>79375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251940" y="1620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3086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039215" y="15983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87630</xdr:rowOff>
    </xdr:from>
    <xdr:to>
      <xdr:col>71</xdr:col>
      <xdr:colOff>177800</xdr:colOff>
      <xdr:row>98</xdr:row>
      <xdr:rowOff>96520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559030" y="1631823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16510</xdr:rowOff>
    </xdr:from>
    <xdr:to>
      <xdr:col>72</xdr:col>
      <xdr:colOff>38100</xdr:colOff>
      <xdr:row>98</xdr:row>
      <xdr:rowOff>118110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381990" y="16247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134620</xdr:rowOff>
    </xdr:from>
    <xdr:ext cx="530860" cy="25527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169265" y="16022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508230"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148590</xdr:rowOff>
    </xdr:from>
    <xdr:ext cx="53086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299315" y="16036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136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16510</xdr:rowOff>
    </xdr:from>
    <xdr:to>
      <xdr:col>85</xdr:col>
      <xdr:colOff>177800</xdr:colOff>
      <xdr:row>98</xdr:row>
      <xdr:rowOff>118110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94485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135890</xdr:rowOff>
    </xdr:from>
    <xdr:ext cx="534035" cy="259080"/>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046450"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17780</xdr:rowOff>
    </xdr:from>
    <xdr:to>
      <xdr:col>81</xdr:col>
      <xdr:colOff>101600</xdr:colOff>
      <xdr:row>98</xdr:row>
      <xdr:rowOff>118745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121890"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109855</xdr:rowOff>
    </xdr:from>
    <xdr:ext cx="530860" cy="25527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912975" y="16340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6985</xdr:rowOff>
    </xdr:from>
    <xdr:to>
      <xdr:col>76</xdr:col>
      <xdr:colOff>165100</xdr:colOff>
      <xdr:row>98</xdr:row>
      <xdr:rowOff>109220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25194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99695</xdr:rowOff>
    </xdr:from>
    <xdr:ext cx="530860" cy="25527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039215" y="163302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36830</xdr:rowOff>
    </xdr:from>
    <xdr:to>
      <xdr:col>72</xdr:col>
      <xdr:colOff>38100</xdr:colOff>
      <xdr:row>98</xdr:row>
      <xdr:rowOff>138430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381990" y="162674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129540</xdr:rowOff>
    </xdr:from>
    <xdr:ext cx="53086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169265" y="16360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45720</xdr:rowOff>
    </xdr:from>
    <xdr:to>
      <xdr:col>67</xdr:col>
      <xdr:colOff>101600</xdr:colOff>
      <xdr:row>98</xdr:row>
      <xdr:rowOff>147320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50823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138430</xdr:rowOff>
    </xdr:from>
    <xdr:ext cx="53086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299315" y="16369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225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879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809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86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0860" cy="25590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402175" y="5619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860"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84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2455" cy="25527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34185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717635" y="522033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920" cy="25908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035" cy="25590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1770340" y="500253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634450" y="5220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81280</xdr:rowOff>
    </xdr:from>
    <xdr:to>
      <xdr:col>116</xdr:col>
      <xdr:colOff>63500</xdr:colOff>
      <xdr:row>38</xdr:row>
      <xdr:rowOff>81915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900390" y="636143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57150</xdr:rowOff>
    </xdr:from>
    <xdr:ext cx="469265" cy="2584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1770340" y="63373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668740" y="635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81915</xdr:rowOff>
    </xdr:from>
    <xdr:to>
      <xdr:col>111</xdr:col>
      <xdr:colOff>177800</xdr:colOff>
      <xdr:row>38</xdr:row>
      <xdr:rowOff>90170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026630" y="6362065"/>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849590" y="63722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13335</xdr:rowOff>
    </xdr:from>
    <xdr:ext cx="46672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669250" y="6458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90170</xdr:rowOff>
    </xdr:from>
    <xdr:to>
      <xdr:col>107</xdr:col>
      <xdr:colOff>50800</xdr:colOff>
      <xdr:row>38</xdr:row>
      <xdr:rowOff>97790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156680" y="6370320"/>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95885</xdr:rowOff>
    </xdr:from>
    <xdr:to>
      <xdr:col>107</xdr:col>
      <xdr:colOff>101600</xdr:colOff>
      <xdr:row>39</xdr:row>
      <xdr:rowOff>26035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97583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17780</xdr:rowOff>
    </xdr:from>
    <xdr:ext cx="466725" cy="25527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95490" y="646303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97790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286730" y="6377940"/>
          <a:ext cx="8699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05880" y="637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12065</xdr:rowOff>
    </xdr:from>
    <xdr:ext cx="466725"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25540" y="6457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116840</xdr:rowOff>
    </xdr:from>
    <xdr:to>
      <xdr:col>98</xdr:col>
      <xdr:colOff>38100</xdr:colOff>
      <xdr:row>39</xdr:row>
      <xdr:rowOff>46990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235930" y="63969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63500</xdr:rowOff>
    </xdr:from>
    <xdr:ext cx="466725" cy="25527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055590" y="61785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136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136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30480</xdr:rowOff>
    </xdr:from>
    <xdr:to>
      <xdr:col>116</xdr:col>
      <xdr:colOff>114300</xdr:colOff>
      <xdr:row>38</xdr:row>
      <xdr:rowOff>132080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66874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53340</xdr:rowOff>
    </xdr:from>
    <xdr:ext cx="469265" cy="25527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1770340" y="616839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31115</xdr:rowOff>
    </xdr:from>
    <xdr:to>
      <xdr:col>112</xdr:col>
      <xdr:colOff>38100</xdr:colOff>
      <xdr:row>38</xdr:row>
      <xdr:rowOff>132715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849590" y="63112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149225</xdr:rowOff>
    </xdr:from>
    <xdr:ext cx="46672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669250" y="6099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39370</xdr:rowOff>
    </xdr:from>
    <xdr:to>
      <xdr:col>107</xdr:col>
      <xdr:colOff>101600</xdr:colOff>
      <xdr:row>38</xdr:row>
      <xdr:rowOff>140970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7583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157480</xdr:rowOff>
    </xdr:from>
    <xdr:ext cx="466725" cy="25590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95490" y="6107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46990</xdr:rowOff>
    </xdr:from>
    <xdr:to>
      <xdr:col>102</xdr:col>
      <xdr:colOff>165100</xdr:colOff>
      <xdr:row>38</xdr:row>
      <xdr:rowOff>149225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05880" y="6327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165100</xdr:rowOff>
    </xdr:from>
    <xdr:ext cx="46672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925540" y="6115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16227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225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8879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5745" cy="25590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8094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0860" cy="25527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402175" y="9141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83185</xdr:rowOff>
    </xdr:from>
    <xdr:to>
      <xdr:col>120</xdr:col>
      <xdr:colOff>114300</xdr:colOff>
      <xdr:row>53</xdr:row>
      <xdr:rowOff>83185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860" cy="25590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402175" y="87033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0860" cy="25590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402175" y="82613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527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402175" y="7820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717635" y="840486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8920" cy="25590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1770340" y="97256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89535</xdr:rowOff>
    </xdr:from>
    <xdr:ext cx="534035" cy="255270"/>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1770340" y="818578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634450" y="8404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900390" y="972121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145415</xdr:rowOff>
    </xdr:from>
    <xdr:ext cx="469265" cy="25590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1770340" y="9397365"/>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122555</xdr:rowOff>
    </xdr:from>
    <xdr:to>
      <xdr:col>116</xdr:col>
      <xdr:colOff>114300</xdr:colOff>
      <xdr:row>58</xdr:row>
      <xdr:rowOff>52705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668740" y="9539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139065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026630" y="97212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125095</xdr:rowOff>
    </xdr:from>
    <xdr:to>
      <xdr:col>112</xdr:col>
      <xdr:colOff>38100</xdr:colOff>
      <xdr:row>58</xdr:row>
      <xdr:rowOff>55245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849590" y="95421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71755</xdr:rowOff>
    </xdr:from>
    <xdr:ext cx="46672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669250" y="9323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156680" y="97212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62230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975830" y="9549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78740</xdr:rowOff>
    </xdr:from>
    <xdr:ext cx="46672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795490" y="9330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286730" y="9721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116840</xdr:rowOff>
    </xdr:from>
    <xdr:to>
      <xdr:col>102</xdr:col>
      <xdr:colOff>165100</xdr:colOff>
      <xdr:row>58</xdr:row>
      <xdr:rowOff>46990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105880" y="9533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63500</xdr:rowOff>
    </xdr:from>
    <xdr:ext cx="466725" cy="25527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925540" y="93154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235930" y="95523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81915</xdr:rowOff>
    </xdr:from>
    <xdr:ext cx="46672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055590" y="93338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136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136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66874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8920" cy="259080"/>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1770340" y="9585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849590" y="96704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9525</xdr:rowOff>
    </xdr:from>
    <xdr:ext cx="313690" cy="25590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743545" y="975677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75830" y="9670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9525</xdr:rowOff>
    </xdr:from>
    <xdr:ext cx="313690" cy="25590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873595" y="975677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058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10160</xdr:rowOff>
    </xdr:from>
    <xdr:ext cx="31369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03645" y="9757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235930" y="9671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574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62270" y="9757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225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879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80940" y="13326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8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402175" y="1295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8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40217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0860" cy="25590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40217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245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341850" y="11859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34185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27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3418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39370</xdr:rowOff>
    </xdr:from>
    <xdr:to>
      <xdr:col>116</xdr:col>
      <xdr:colOff>62865</xdr:colOff>
      <xdr:row>79</xdr:row>
      <xdr:rowOff>43815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717635" y="11602720"/>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47625</xdr:rowOff>
    </xdr:from>
    <xdr:ext cx="534035" cy="259080"/>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1770340" y="1309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634450" y="13093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157480</xdr:rowOff>
    </xdr:from>
    <xdr:ext cx="598170" cy="25590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1770340" y="113906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39370</xdr:rowOff>
    </xdr:from>
    <xdr:to>
      <xdr:col>116</xdr:col>
      <xdr:colOff>152400</xdr:colOff>
      <xdr:row>70</xdr:row>
      <xdr:rowOff>39370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634450" y="11602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104140</xdr:rowOff>
    </xdr:from>
    <xdr:to>
      <xdr:col>116</xdr:col>
      <xdr:colOff>63500</xdr:colOff>
      <xdr:row>77</xdr:row>
      <xdr:rowOff>107315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900390" y="12823190"/>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10160</xdr:rowOff>
    </xdr:from>
    <xdr:ext cx="534035"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1770340" y="125641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158750</xdr:rowOff>
    </xdr:from>
    <xdr:to>
      <xdr:col>116</xdr:col>
      <xdr:colOff>114300</xdr:colOff>
      <xdr:row>77</xdr:row>
      <xdr:rowOff>88900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668740" y="1271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93345</xdr:rowOff>
    </xdr:from>
    <xdr:to>
      <xdr:col>111</xdr:col>
      <xdr:colOff>177800</xdr:colOff>
      <xdr:row>77</xdr:row>
      <xdr:rowOff>104140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026630" y="1281239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9525</xdr:rowOff>
    </xdr:from>
    <xdr:to>
      <xdr:col>112</xdr:col>
      <xdr:colOff>38100</xdr:colOff>
      <xdr:row>77</xdr:row>
      <xdr:rowOff>111125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849590" y="1272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127635</xdr:rowOff>
    </xdr:from>
    <xdr:ext cx="530860"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636865" y="12516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93345</xdr:rowOff>
    </xdr:from>
    <xdr:to>
      <xdr:col>107</xdr:col>
      <xdr:colOff>50800</xdr:colOff>
      <xdr:row>77</xdr:row>
      <xdr:rowOff>121285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156680" y="12812395"/>
          <a:ext cx="869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17145</xdr:rowOff>
    </xdr:from>
    <xdr:to>
      <xdr:col>107</xdr:col>
      <xdr:colOff>101600</xdr:colOff>
      <xdr:row>77</xdr:row>
      <xdr:rowOff>118110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975830" y="12736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134620</xdr:rowOff>
    </xdr:from>
    <xdr:ext cx="530860" cy="25590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766915" y="125234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102870</xdr:rowOff>
    </xdr:from>
    <xdr:to>
      <xdr:col>102</xdr:col>
      <xdr:colOff>114300</xdr:colOff>
      <xdr:row>77</xdr:row>
      <xdr:rowOff>121285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6730" y="12326620"/>
          <a:ext cx="86995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40640</xdr:rowOff>
    </xdr:from>
    <xdr:to>
      <xdr:col>102</xdr:col>
      <xdr:colOff>165100</xdr:colOff>
      <xdr:row>77</xdr:row>
      <xdr:rowOff>142240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05880" y="127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158750</xdr:rowOff>
    </xdr:from>
    <xdr:ext cx="530860" cy="2584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893155" y="125476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116205</xdr:rowOff>
    </xdr:from>
    <xdr:to>
      <xdr:col>98</xdr:col>
      <xdr:colOff>38100</xdr:colOff>
      <xdr:row>77</xdr:row>
      <xdr:rowOff>45720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235930" y="1267015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36830</xdr:rowOff>
    </xdr:from>
    <xdr:ext cx="53086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023205" y="1275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136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136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136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56515</xdr:rowOff>
    </xdr:from>
    <xdr:to>
      <xdr:col>116</xdr:col>
      <xdr:colOff>114300</xdr:colOff>
      <xdr:row>77</xdr:row>
      <xdr:rowOff>158115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66874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34925</xdr:rowOff>
    </xdr:from>
    <xdr:ext cx="534035" cy="259080"/>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1770340" y="1275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53340</xdr:rowOff>
    </xdr:from>
    <xdr:to>
      <xdr:col>112</xdr:col>
      <xdr:colOff>38100</xdr:colOff>
      <xdr:row>77</xdr:row>
      <xdr:rowOff>154940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849590" y="12772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146050</xdr:rowOff>
    </xdr:from>
    <xdr:ext cx="530860" cy="25590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636865" y="128651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42545</xdr:rowOff>
    </xdr:from>
    <xdr:to>
      <xdr:col>107</xdr:col>
      <xdr:colOff>101600</xdr:colOff>
      <xdr:row>77</xdr:row>
      <xdr:rowOff>144145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7583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135255</xdr:rowOff>
    </xdr:from>
    <xdr:ext cx="530860" cy="25590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766915" y="1285430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70485</xdr:rowOff>
    </xdr:from>
    <xdr:to>
      <xdr:col>102</xdr:col>
      <xdr:colOff>165100</xdr:colOff>
      <xdr:row>78</xdr:row>
      <xdr:rowOff>635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05880" y="1278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163195</xdr:rowOff>
    </xdr:from>
    <xdr:ext cx="530860"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893155" y="128822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52070</xdr:rowOff>
    </xdr:from>
    <xdr:to>
      <xdr:col>98</xdr:col>
      <xdr:colOff>38100</xdr:colOff>
      <xdr:row>74</xdr:row>
      <xdr:rowOff>153670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235930" y="122758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165100</xdr:rowOff>
    </xdr:from>
    <xdr:ext cx="53086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23205" y="12058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225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8879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792224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4574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680940" y="163588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792224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64185" cy="25527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466310" y="1603184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792224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64185"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466310" y="157054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792224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64185" cy="25527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466310" y="1537970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792224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64185" cy="2584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466310" y="150526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792224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086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402175" y="14738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0860" cy="2552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402175" y="14424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153670</xdr:rowOff>
    </xdr:from>
    <xdr:to>
      <xdr:col>116</xdr:col>
      <xdr:colOff>62865</xdr:colOff>
      <xdr:row>99</xdr:row>
      <xdr:rowOff>99060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1717635" y="1501902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8920" cy="25527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1770340" y="165481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634450" y="16501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100330</xdr:rowOff>
    </xdr:from>
    <xdr:ext cx="469265" cy="25590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1770340" y="148005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153670</xdr:rowOff>
    </xdr:from>
    <xdr:to>
      <xdr:col>116</xdr:col>
      <xdr:colOff>152400</xdr:colOff>
      <xdr:row>90</xdr:row>
      <xdr:rowOff>153670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634450" y="15019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900390" y="165011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055" cy="25527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1770340" y="16294100"/>
          <a:ext cx="3130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66874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026630" y="165011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142240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849590" y="16442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158750</xdr:rowOff>
    </xdr:from>
    <xdr:ext cx="31369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743545" y="16217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156680" y="165011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40640</xdr:rowOff>
    </xdr:from>
    <xdr:to>
      <xdr:col>107</xdr:col>
      <xdr:colOff>101600</xdr:colOff>
      <xdr:row>99</xdr:row>
      <xdr:rowOff>141605</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97583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158115</xdr:rowOff>
    </xdr:from>
    <xdr:ext cx="313690" cy="25527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873595" y="162172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6730" y="165011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39370</xdr:rowOff>
    </xdr:from>
    <xdr:to>
      <xdr:col>102</xdr:col>
      <xdr:colOff>165100</xdr:colOff>
      <xdr:row>99</xdr:row>
      <xdr:rowOff>140970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0588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157480</xdr:rowOff>
    </xdr:from>
    <xdr:ext cx="313690" cy="25527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03645" y="162166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235930" y="164395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527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129885" y="162147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136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136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66874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8920" cy="25527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1770340" y="164211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849590" y="16450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4574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77593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7583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90598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0588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3603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235930" y="16450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16227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人件費では、給与水準は低いものの市の面積が広大で支所へも多く人員配置しており、人事院勧告による給与・報酬増の影響により、前年度から0.6％増加し類似団体平均を上回っている。</a:t>
          </a:r>
        </a:p>
        <a:p>
          <a:r>
            <a:rPr kumimoji="1" lang="ja-JP" altLang="en-US" sz="1300">
              <a:latin typeface="ＭＳ Ｐゴシック"/>
              <a:ea typeface="ＭＳ Ｐゴシック"/>
            </a:rPr>
            <a:t>物件費では、CATV事業の民間移譲により、前年度から6.6％減少し類似団体平均を下回った。</a:t>
          </a:r>
        </a:p>
        <a:p>
          <a:r>
            <a:rPr kumimoji="1" lang="ja-JP" altLang="en-US" sz="1300">
              <a:latin typeface="ＭＳ Ｐゴシック"/>
              <a:ea typeface="ＭＳ Ｐゴシック"/>
            </a:rPr>
            <a:t>補助費等では、昨年度、臨時交付金を活用して実施した物価高騰対策に係る各種補助事業の減少により、前年度から8.8％減少したが、一部事務組合負担金や公営企業会計繰出金、各種団体などへの補助金が多額になっているため類似団体平均を上回っている。補助交付金等の制度見直しや公営企業の健全化による繰出金の適正化を進めていく必要がある。</a:t>
          </a:r>
        </a:p>
        <a:p>
          <a:r>
            <a:rPr kumimoji="1" lang="ja-JP" altLang="en-US" sz="1300">
              <a:latin typeface="ＭＳ Ｐゴシック"/>
              <a:ea typeface="ＭＳ Ｐゴシック"/>
            </a:rPr>
            <a:t>普通建設事業費では、新庁舎整備事業や中学校長寿命化改修事業の実施により、前年度から121.5％増加した。</a:t>
          </a:r>
        </a:p>
        <a:p>
          <a:r>
            <a:rPr kumimoji="1" lang="ja-JP" altLang="en-US" sz="1300">
              <a:latin typeface="ＭＳ Ｐゴシック"/>
              <a:ea typeface="ＭＳ Ｐゴシック"/>
            </a:rPr>
            <a:t>扶助費では、物価高騰重点支援給付金支給事業の実施により、前年度から8.4％増加した。今後は市単独制度の見直しを進めるなど給付費の抑制に努める必要がある。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05460" y="6722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669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669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496951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124460</xdr:rowOff>
    </xdr:from>
    <xdr:ext cx="469265"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239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235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534035"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757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4969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86995</xdr:rowOff>
    </xdr:from>
    <xdr:to>
      <xdr:col>24</xdr:col>
      <xdr:colOff>63500</xdr:colOff>
      <xdr:row>34</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24910" y="5541645"/>
          <a:ext cx="8191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45085</xdr:rowOff>
    </xdr:from>
    <xdr:ext cx="469265"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8299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165100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851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86995</xdr:rowOff>
    </xdr:from>
    <xdr:to>
      <xdr:col>19</xdr:col>
      <xdr:colOff>177800</xdr:colOff>
      <xdr:row>34</xdr:row>
      <xdr:rowOff>42545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541645"/>
          <a:ext cx="87376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20320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875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11430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961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36195</xdr:rowOff>
    </xdr:from>
    <xdr:to>
      <xdr:col>15</xdr:col>
      <xdr:colOff>50800</xdr:colOff>
      <xdr:row>34</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981200" y="565594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100330</xdr:rowOff>
    </xdr:from>
    <xdr:to>
      <xdr:col>15</xdr:col>
      <xdr:colOff>101600</xdr:colOff>
      <xdr:row>36</xdr:row>
      <xdr:rowOff>30480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88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21590</xdr:rowOff>
    </xdr:from>
    <xdr:ext cx="46672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971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149225</xdr:rowOff>
    </xdr:from>
    <xdr:to>
      <xdr:col>10</xdr:col>
      <xdr:colOff>114300</xdr:colOff>
      <xdr:row>34</xdr:row>
      <xdr:rowOff>36195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5603875"/>
          <a:ext cx="869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125730</xdr:rowOff>
    </xdr:from>
    <xdr:to>
      <xdr:col>10</xdr:col>
      <xdr:colOff>165100</xdr:colOff>
      <xdr:row>36</xdr:row>
      <xdr:rowOff>55880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91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46990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996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17145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87121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7620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957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126365</xdr:rowOff>
    </xdr:from>
    <xdr:to>
      <xdr:col>24</xdr:col>
      <xdr:colOff>114300</xdr:colOff>
      <xdr:row>34</xdr:row>
      <xdr:rowOff>56515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581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149225</xdr:rowOff>
    </xdr:from>
    <xdr:ext cx="469265"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438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36195</xdr:rowOff>
    </xdr:from>
    <xdr:to>
      <xdr:col>20</xdr:col>
      <xdr:colOff>38100</xdr:colOff>
      <xdr:row>33</xdr:row>
      <xdr:rowOff>137795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4908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154940</xdr:rowOff>
    </xdr:from>
    <xdr:ext cx="466725" cy="25527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52793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163195</xdr:rowOff>
    </xdr:from>
    <xdr:to>
      <xdr:col>15</xdr:col>
      <xdr:colOff>101600</xdr:colOff>
      <xdr:row>34</xdr:row>
      <xdr:rowOff>93345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617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109855</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3994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156845</xdr:rowOff>
    </xdr:from>
    <xdr:to>
      <xdr:col>10</xdr:col>
      <xdr:colOff>165100</xdr:colOff>
      <xdr:row>34</xdr:row>
      <xdr:rowOff>86995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611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103505</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3930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97790</xdr:rowOff>
    </xdr:from>
    <xdr:to>
      <xdr:col>6</xdr:col>
      <xdr:colOff>38100</xdr:colOff>
      <xdr:row>34</xdr:row>
      <xdr:rowOff>27940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552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44450</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334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262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8896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27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820660"/>
          <a:ext cx="6826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88900</xdr:rowOff>
    </xdr:from>
    <xdr:to>
      <xdr:col>24</xdr:col>
      <xdr:colOff>62865</xdr:colOff>
      <xdr:row>58</xdr:row>
      <xdr:rowOff>163195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35025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165100</xdr:rowOff>
    </xdr:from>
    <xdr:ext cx="534035" cy="25590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74725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745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35560</xdr:rowOff>
    </xdr:from>
    <xdr:ext cx="689610"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1318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dr:col>23</xdr:col>
      <xdr:colOff>165100</xdr:colOff>
      <xdr:row>50</xdr:row>
      <xdr:rowOff>88900</xdr:rowOff>
    </xdr:from>
    <xdr:to>
      <xdr:col>24</xdr:col>
      <xdr:colOff>152400</xdr:colOff>
      <xdr:row>50</xdr:row>
      <xdr:rowOff>88900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350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12065</xdr:rowOff>
    </xdr:from>
    <xdr:to>
      <xdr:col>24</xdr:col>
      <xdr:colOff>63500</xdr:colOff>
      <xdr:row>58</xdr:row>
      <xdr:rowOff>34290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594215"/>
          <a:ext cx="8191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98170" cy="25590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56056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40640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51150" y="961644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99695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58215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90805</xdr:rowOff>
    </xdr:from>
    <xdr:ext cx="595630"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29000" y="967295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107315</xdr:rowOff>
    </xdr:from>
    <xdr:to>
      <xdr:col>15</xdr:col>
      <xdr:colOff>50800</xdr:colOff>
      <xdr:row>58</xdr:row>
      <xdr:rowOff>40640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981200" y="9524365"/>
          <a:ext cx="8699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165100</xdr:rowOff>
    </xdr:from>
    <xdr:to>
      <xdr:col>15</xdr:col>
      <xdr:colOff>101600</xdr:colOff>
      <xdr:row>58</xdr:row>
      <xdr:rowOff>95885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5821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86995</xdr:rowOff>
    </xdr:from>
    <xdr:ext cx="595630" cy="25527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59050" y="966914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107315</xdr:rowOff>
    </xdr:from>
    <xdr:to>
      <xdr:col>10</xdr:col>
      <xdr:colOff>114300</xdr:colOff>
      <xdr:row>58</xdr:row>
      <xdr:rowOff>83185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11250" y="9524365"/>
          <a:ext cx="8699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165100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486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161925</xdr:rowOff>
    </xdr:from>
    <xdr:ext cx="595630"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85290" y="9578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36195</xdr:rowOff>
    </xdr:from>
    <xdr:to>
      <xdr:col>6</xdr:col>
      <xdr:colOff>38100</xdr:colOff>
      <xdr:row>58</xdr:row>
      <xdr:rowOff>137795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6183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128905</xdr:rowOff>
    </xdr:from>
    <xdr:ext cx="59563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5340" y="97110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132715</xdr:rowOff>
    </xdr:from>
    <xdr:to>
      <xdr:col>24</xdr:col>
      <xdr:colOff>114300</xdr:colOff>
      <xdr:row>58</xdr:row>
      <xdr:rowOff>63500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5497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155575</xdr:rowOff>
    </xdr:from>
    <xdr:ext cx="598170" cy="25527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40752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160,710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5719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101600</xdr:rowOff>
    </xdr:from>
    <xdr:ext cx="5956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29000" y="9353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161290</xdr:rowOff>
    </xdr:from>
    <xdr:to>
      <xdr:col>15</xdr:col>
      <xdr:colOff>101600</xdr:colOff>
      <xdr:row>58</xdr:row>
      <xdr:rowOff>91440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578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107950</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59050" y="9359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56515</xdr:rowOff>
    </xdr:from>
    <xdr:to>
      <xdr:col>10</xdr:col>
      <xdr:colOff>165100</xdr:colOff>
      <xdr:row>57</xdr:row>
      <xdr:rowOff>158115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3175</xdr:rowOff>
    </xdr:from>
    <xdr:ext cx="5956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85290" y="925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32385</xdr:rowOff>
    </xdr:from>
    <xdr:to>
      <xdr:col>6</xdr:col>
      <xdr:colOff>38100</xdr:colOff>
      <xdr:row>58</xdr:row>
      <xdr:rowOff>133985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6145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150495</xdr:rowOff>
    </xdr:from>
    <xdr:ext cx="59563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15340" y="94024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74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05460" y="13326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165100</xdr:rowOff>
    </xdr:from>
    <xdr:ext cx="59245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841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2455"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13335</xdr:rowOff>
    </xdr:from>
    <xdr:to>
      <xdr:col>24</xdr:col>
      <xdr:colOff>62865</xdr:colOff>
      <xdr:row>77</xdr:row>
      <xdr:rowOff>42545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542155" y="11741785"/>
          <a:ext cx="127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46355</xdr:rowOff>
    </xdr:from>
    <xdr:ext cx="598170"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594860" y="12765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42545</xdr:rowOff>
    </xdr:from>
    <xdr:to>
      <xdr:col>24</xdr:col>
      <xdr:colOff>152400</xdr:colOff>
      <xdr:row>77</xdr:row>
      <xdr:rowOff>42545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458970" y="12761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170" cy="25590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594860" y="115303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dr:col>23</xdr:col>
      <xdr:colOff>165100</xdr:colOff>
      <xdr:row>71</xdr:row>
      <xdr:rowOff>13335</xdr:rowOff>
    </xdr:from>
    <xdr:to>
      <xdr:col>24</xdr:col>
      <xdr:colOff>152400</xdr:colOff>
      <xdr:row>71</xdr:row>
      <xdr:rowOff>13335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1741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13335</xdr:rowOff>
    </xdr:from>
    <xdr:to>
      <xdr:col>24</xdr:col>
      <xdr:colOff>63500</xdr:colOff>
      <xdr:row>75</xdr:row>
      <xdr:rowOff>60960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24910" y="12402185"/>
          <a:ext cx="8191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32385</xdr:rowOff>
    </xdr:from>
    <xdr:ext cx="598170" cy="25527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594860" y="12421235"/>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493260" y="1244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3175</xdr:rowOff>
    </xdr:from>
    <xdr:to>
      <xdr:col>19</xdr:col>
      <xdr:colOff>177800</xdr:colOff>
      <xdr:row>75</xdr:row>
      <xdr:rowOff>60960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851150" y="12392025"/>
          <a:ext cx="8737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110490</xdr:rowOff>
    </xdr:from>
    <xdr:to>
      <xdr:col>20</xdr:col>
      <xdr:colOff>38100</xdr:colOff>
      <xdr:row>76</xdr:row>
      <xdr:rowOff>40640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674110" y="124993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31750</xdr:rowOff>
    </xdr:from>
    <xdr:ext cx="595630" cy="25527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29000" y="125857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3175</xdr:rowOff>
    </xdr:from>
    <xdr:to>
      <xdr:col>15</xdr:col>
      <xdr:colOff>50800</xdr:colOff>
      <xdr:row>75</xdr:row>
      <xdr:rowOff>137795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981200" y="12392025"/>
          <a:ext cx="8699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70485</xdr:rowOff>
    </xdr:from>
    <xdr:to>
      <xdr:col>15</xdr:col>
      <xdr:colOff>101600</xdr:colOff>
      <xdr:row>76</xdr:row>
      <xdr:rowOff>635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00350" y="12459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163195</xdr:rowOff>
    </xdr:from>
    <xdr:ext cx="59563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559050" y="125520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137795</xdr:rowOff>
    </xdr:from>
    <xdr:to>
      <xdr:col>10</xdr:col>
      <xdr:colOff>114300</xdr:colOff>
      <xdr:row>76</xdr:row>
      <xdr:rowOff>50800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11250" y="12526645"/>
          <a:ext cx="869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30400" y="1257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118745</xdr:rowOff>
    </xdr:from>
    <xdr:ext cx="59563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685290" y="126726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60450" y="125945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133350</xdr:rowOff>
    </xdr:from>
    <xdr:ext cx="595630" cy="25590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15340" y="12687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133985</xdr:rowOff>
    </xdr:from>
    <xdr:to>
      <xdr:col>24</xdr:col>
      <xdr:colOff>114300</xdr:colOff>
      <xdr:row>75</xdr:row>
      <xdr:rowOff>64135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493260" y="12357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156845</xdr:rowOff>
    </xdr:from>
    <xdr:ext cx="598170" cy="25527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594860" y="1221549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10160</xdr:rowOff>
    </xdr:from>
    <xdr:to>
      <xdr:col>20</xdr:col>
      <xdr:colOff>38100</xdr:colOff>
      <xdr:row>75</xdr:row>
      <xdr:rowOff>111760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674110" y="123990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128270</xdr:rowOff>
    </xdr:from>
    <xdr:ext cx="59563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29000" y="121869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123825</xdr:rowOff>
    </xdr:from>
    <xdr:to>
      <xdr:col>15</xdr:col>
      <xdr:colOff>101600</xdr:colOff>
      <xdr:row>75</xdr:row>
      <xdr:rowOff>53975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00350" y="12347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70485</xdr:rowOff>
    </xdr:from>
    <xdr:ext cx="59563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559050" y="12129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86995</xdr:rowOff>
    </xdr:from>
    <xdr:to>
      <xdr:col>10</xdr:col>
      <xdr:colOff>165100</xdr:colOff>
      <xdr:row>76</xdr:row>
      <xdr:rowOff>17780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30400" y="124758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33655</xdr:rowOff>
    </xdr:from>
    <xdr:ext cx="59563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85290" y="12257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165100</xdr:rowOff>
    </xdr:from>
    <xdr:to>
      <xdr:col>6</xdr:col>
      <xdr:colOff>38100</xdr:colOff>
      <xdr:row>76</xdr:row>
      <xdr:rowOff>101600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60450" y="12553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118110</xdr:rowOff>
    </xdr:from>
    <xdr:ext cx="59563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15340" y="12341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225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1247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5745" cy="25527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0546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2455" cy="25527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2455" cy="2552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245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27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98</xdr:row>
      <xdr:rowOff>4445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542155" y="152279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035" cy="25527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594860" y="1623885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458970" y="16235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98170" cy="25590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594860" y="150094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458970" y="15227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144780</xdr:rowOff>
    </xdr:from>
    <xdr:to>
      <xdr:col>24</xdr:col>
      <xdr:colOff>63500</xdr:colOff>
      <xdr:row>96</xdr:row>
      <xdr:rowOff>157480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24910" y="16032480"/>
          <a:ext cx="8191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99695</xdr:rowOff>
    </xdr:from>
    <xdr:ext cx="534035" cy="25527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594860" y="1598739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493260" y="16008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144780</xdr:rowOff>
    </xdr:from>
    <xdr:to>
      <xdr:col>19</xdr:col>
      <xdr:colOff>177800</xdr:colOff>
      <xdr:row>96</xdr:row>
      <xdr:rowOff>164465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851150" y="16032480"/>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130810</xdr:rowOff>
    </xdr:from>
    <xdr:to>
      <xdr:col>20</xdr:col>
      <xdr:colOff>38100</xdr:colOff>
      <xdr:row>97</xdr:row>
      <xdr:rowOff>60960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674110" y="1601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30860" cy="25527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61385" y="16111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164465</xdr:rowOff>
    </xdr:from>
    <xdr:to>
      <xdr:col>15</xdr:col>
      <xdr:colOff>50800</xdr:colOff>
      <xdr:row>97</xdr:row>
      <xdr:rowOff>38100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981200" y="16052165"/>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136525</xdr:rowOff>
    </xdr:from>
    <xdr:to>
      <xdr:col>15</xdr:col>
      <xdr:colOff>101600</xdr:colOff>
      <xdr:row>97</xdr:row>
      <xdr:rowOff>66675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00350" y="1602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3086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591435" y="16116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38100</xdr:rowOff>
    </xdr:from>
    <xdr:to>
      <xdr:col>10</xdr:col>
      <xdr:colOff>114300</xdr:colOff>
      <xdr:row>97</xdr:row>
      <xdr:rowOff>44450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11250" y="1609725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171450</xdr:rowOff>
    </xdr:from>
    <xdr:to>
      <xdr:col>10</xdr:col>
      <xdr:colOff>165100</xdr:colOff>
      <xdr:row>97</xdr:row>
      <xdr:rowOff>101600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30400" y="16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92710</xdr:rowOff>
    </xdr:from>
    <xdr:ext cx="53086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767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60450" y="160655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98425</xdr:rowOff>
    </xdr:from>
    <xdr:ext cx="530860" cy="25527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47725" y="16157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136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106680</xdr:rowOff>
    </xdr:from>
    <xdr:to>
      <xdr:col>24</xdr:col>
      <xdr:colOff>114300</xdr:colOff>
      <xdr:row>97</xdr:row>
      <xdr:rowOff>36830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493260" y="159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130175</xdr:rowOff>
    </xdr:from>
    <xdr:ext cx="534035"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594860" y="15846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93980</xdr:rowOff>
    </xdr:from>
    <xdr:to>
      <xdr:col>20</xdr:col>
      <xdr:colOff>38100</xdr:colOff>
      <xdr:row>97</xdr:row>
      <xdr:rowOff>24130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674110" y="159816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40640</xdr:rowOff>
    </xdr:from>
    <xdr:ext cx="530860" cy="25527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61385" y="15756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113665</xdr:rowOff>
    </xdr:from>
    <xdr:to>
      <xdr:col>15</xdr:col>
      <xdr:colOff>101600</xdr:colOff>
      <xdr:row>97</xdr:row>
      <xdr:rowOff>43815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0035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60325</xdr:rowOff>
    </xdr:from>
    <xdr:ext cx="53086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591435" y="15776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158750</xdr:rowOff>
    </xdr:from>
    <xdr:to>
      <xdr:col>10</xdr:col>
      <xdr:colOff>165100</xdr:colOff>
      <xdr:row>97</xdr:row>
      <xdr:rowOff>88900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3040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106045</xdr:rowOff>
    </xdr:from>
    <xdr:ext cx="53086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7675" y="15822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165100</xdr:rowOff>
    </xdr:from>
    <xdr:to>
      <xdr:col>6</xdr:col>
      <xdr:colOff>38100</xdr:colOff>
      <xdr:row>97</xdr:row>
      <xdr:rowOff>95250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60450" y="160528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111760</xdr:rowOff>
    </xdr:from>
    <xdr:ext cx="530860" cy="25527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47725" y="15828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225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43636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229350" y="64084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14720" y="609409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14720" y="57804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14720" y="54610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781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14720" y="514667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14720" y="48323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27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14720" y="451866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42545</xdr:rowOff>
    </xdr:from>
    <xdr:to>
      <xdr:col>54</xdr:col>
      <xdr:colOff>186690</xdr:colOff>
      <xdr:row>39</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267950" y="500189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920"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3187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265" cy="2584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318750" y="4789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182860" y="5001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165100</xdr:rowOff>
    </xdr:from>
    <xdr:to>
      <xdr:col>55</xdr:col>
      <xdr:colOff>0</xdr:colOff>
      <xdr:row>38</xdr:row>
      <xdr:rowOff>165100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448800" y="64452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154940</xdr:rowOff>
    </xdr:from>
    <xdr:ext cx="377825" cy="25527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318750" y="6104890"/>
          <a:ext cx="377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220960" y="62471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39</xdr:row>
      <xdr:rowOff>2540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578850" y="644525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119380</xdr:rowOff>
    </xdr:from>
    <xdr:to>
      <xdr:col>50</xdr:col>
      <xdr:colOff>165100</xdr:colOff>
      <xdr:row>38</xdr:row>
      <xdr:rowOff>50165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66040</xdr:rowOff>
    </xdr:from>
    <xdr:ext cx="377825" cy="25590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263380" y="601599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2540</xdr:rowOff>
    </xdr:from>
    <xdr:to>
      <xdr:col>45</xdr:col>
      <xdr:colOff>177800</xdr:colOff>
      <xdr:row>39</xdr:row>
      <xdr:rowOff>6350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705090" y="644779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132715</xdr:rowOff>
    </xdr:from>
    <xdr:to>
      <xdr:col>46</xdr:col>
      <xdr:colOff>38100</xdr:colOff>
      <xdr:row>38</xdr:row>
      <xdr:rowOff>63500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528050" y="62477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79375</xdr:rowOff>
    </xdr:from>
    <xdr:ext cx="377825"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393430" y="60293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6350</xdr:rowOff>
    </xdr:from>
    <xdr:to>
      <xdr:col>41</xdr:col>
      <xdr:colOff>50800</xdr:colOff>
      <xdr:row>39</xdr:row>
      <xdr:rowOff>9525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835140" y="645160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158115</xdr:rowOff>
    </xdr:from>
    <xdr:to>
      <xdr:col>41</xdr:col>
      <xdr:colOff>101600</xdr:colOff>
      <xdr:row>38</xdr:row>
      <xdr:rowOff>88265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654290" y="6273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104775</xdr:rowOff>
    </xdr:from>
    <xdr:ext cx="377825"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519670" y="60547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784340" y="626999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7825"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649720" y="605091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118745</xdr:rowOff>
    </xdr:from>
    <xdr:to>
      <xdr:col>55</xdr:col>
      <xdr:colOff>50800</xdr:colOff>
      <xdr:row>39</xdr:row>
      <xdr:rowOff>48895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220960" y="63988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33655</xdr:rowOff>
    </xdr:from>
    <xdr:ext cx="377825" cy="2584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318750" y="63138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119380</xdr:rowOff>
    </xdr:from>
    <xdr:to>
      <xdr:col>50</xdr:col>
      <xdr:colOff>165100</xdr:colOff>
      <xdr:row>39</xdr:row>
      <xdr:rowOff>50165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399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40640</xdr:rowOff>
    </xdr:from>
    <xdr:ext cx="377825" cy="25590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263380" y="648589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123190</xdr:rowOff>
    </xdr:from>
    <xdr:to>
      <xdr:col>46</xdr:col>
      <xdr:colOff>38100</xdr:colOff>
      <xdr:row>39</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528050" y="6403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44450</xdr:rowOff>
    </xdr:from>
    <xdr:ext cx="37782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393430" y="64897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127000</xdr:rowOff>
    </xdr:from>
    <xdr:to>
      <xdr:col>41</xdr:col>
      <xdr:colOff>101600</xdr:colOff>
      <xdr:row>39</xdr:row>
      <xdr:rowOff>57150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654290" y="640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48260</xdr:rowOff>
    </xdr:from>
    <xdr:ext cx="37782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519670" y="64935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130175</xdr:rowOff>
    </xdr:from>
    <xdr:to>
      <xdr:col>36</xdr:col>
      <xdr:colOff>165100</xdr:colOff>
      <xdr:row>39</xdr:row>
      <xdr:rowOff>60325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784340" y="6410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52070</xdr:rowOff>
    </xdr:from>
    <xdr:ext cx="377825" cy="25527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649720" y="649732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225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43636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22935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2455" cy="25590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89026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89026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90260" y="8188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27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89026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26035</xdr:rowOff>
    </xdr:from>
    <xdr:to>
      <xdr:col>54</xdr:col>
      <xdr:colOff>186690</xdr:colOff>
      <xdr:row>58</xdr:row>
      <xdr:rowOff>165100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267950" y="8452485"/>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xdr:rowOff>
    </xdr:from>
    <xdr:ext cx="469265"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318750" y="9749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165100</xdr:rowOff>
    </xdr:from>
    <xdr:to>
      <xdr:col>55</xdr:col>
      <xdr:colOff>88900</xdr:colOff>
      <xdr:row>58</xdr:row>
      <xdr:rowOff>165100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182860" y="9747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598170" cy="25590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318750" y="82403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182860" y="8452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165100</xdr:rowOff>
    </xdr:from>
    <xdr:to>
      <xdr:col>55</xdr:col>
      <xdr:colOff>0</xdr:colOff>
      <xdr:row>57</xdr:row>
      <xdr:rowOff>36195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48800" y="9417050"/>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34035"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318750" y="94202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220960" y="94418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36195</xdr:rowOff>
    </xdr:from>
    <xdr:to>
      <xdr:col>50</xdr:col>
      <xdr:colOff>114300</xdr:colOff>
      <xdr:row>57</xdr:row>
      <xdr:rowOff>47625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578850" y="9453245"/>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398000" y="945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30860" cy="25590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185275" y="955103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47625</xdr:rowOff>
    </xdr:from>
    <xdr:to>
      <xdr:col>45</xdr:col>
      <xdr:colOff>177800</xdr:colOff>
      <xdr:row>57</xdr:row>
      <xdr:rowOff>80010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705090" y="9464675"/>
          <a:ext cx="873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38100</xdr:rowOff>
    </xdr:from>
    <xdr:to>
      <xdr:col>46</xdr:col>
      <xdr:colOff>38100</xdr:colOff>
      <xdr:row>57</xdr:row>
      <xdr:rowOff>139700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528050" y="9455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130810</xdr:rowOff>
    </xdr:from>
    <xdr:ext cx="53086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315325" y="9547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21590</xdr:rowOff>
    </xdr:from>
    <xdr:to>
      <xdr:col>41</xdr:col>
      <xdr:colOff>50800</xdr:colOff>
      <xdr:row>57</xdr:row>
      <xdr:rowOff>80010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835140" y="9438640"/>
          <a:ext cx="8699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45085</xdr:rowOff>
    </xdr:from>
    <xdr:to>
      <xdr:col>41</xdr:col>
      <xdr:colOff>101600</xdr:colOff>
      <xdr:row>57</xdr:row>
      <xdr:rowOff>146685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654290" y="946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137795</xdr:rowOff>
    </xdr:from>
    <xdr:ext cx="53086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445375" y="9554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165100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784340" y="94837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159385</xdr:rowOff>
    </xdr:from>
    <xdr:ext cx="530860" cy="25781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571615" y="957643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118110</xdr:rowOff>
    </xdr:from>
    <xdr:to>
      <xdr:col>55</xdr:col>
      <xdr:colOff>50800</xdr:colOff>
      <xdr:row>57</xdr:row>
      <xdr:rowOff>48260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220960" y="93700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140970</xdr:rowOff>
    </xdr:from>
    <xdr:ext cx="534035"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318750" y="9227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156845</xdr:rowOff>
    </xdr:from>
    <xdr:to>
      <xdr:col>50</xdr:col>
      <xdr:colOff>165100</xdr:colOff>
      <xdr:row>57</xdr:row>
      <xdr:rowOff>86995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398000" y="9408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103505</xdr:rowOff>
    </xdr:from>
    <xdr:ext cx="53086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185275" y="9190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165100</xdr:rowOff>
    </xdr:from>
    <xdr:to>
      <xdr:col>46</xdr:col>
      <xdr:colOff>38100</xdr:colOff>
      <xdr:row>57</xdr:row>
      <xdr:rowOff>98425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528050" y="941705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114935</xdr:rowOff>
    </xdr:from>
    <xdr:ext cx="53086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315325" y="9201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29210</xdr:rowOff>
    </xdr:from>
    <xdr:to>
      <xdr:col>41</xdr:col>
      <xdr:colOff>101600</xdr:colOff>
      <xdr:row>57</xdr:row>
      <xdr:rowOff>130810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654290" y="9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147320</xdr:rowOff>
    </xdr:from>
    <xdr:ext cx="53086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445375" y="9234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142240</xdr:rowOff>
    </xdr:from>
    <xdr:to>
      <xdr:col>36</xdr:col>
      <xdr:colOff>165100</xdr:colOff>
      <xdr:row>57</xdr:row>
      <xdr:rowOff>72390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784340" y="939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88900</xdr:rowOff>
    </xdr:from>
    <xdr:ext cx="530860" cy="25527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571615" y="9175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225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43636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745" cy="25590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229350" y="12884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2455" cy="25527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89026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83185</xdr:rowOff>
    </xdr:from>
    <xdr:to>
      <xdr:col>59</xdr:col>
      <xdr:colOff>50800</xdr:colOff>
      <xdr:row>73</xdr:row>
      <xdr:rowOff>83185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2455" cy="25590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89026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2455" cy="25590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9026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27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9026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29210</xdr:rowOff>
    </xdr:from>
    <xdr:to>
      <xdr:col>54</xdr:col>
      <xdr:colOff>186690</xdr:colOff>
      <xdr:row>78</xdr:row>
      <xdr:rowOff>120650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267950" y="1175766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265" cy="2584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318750" y="13008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182860" y="1300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147320</xdr:rowOff>
    </xdr:from>
    <xdr:ext cx="598170" cy="25908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318750" y="11545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182860" y="11757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97790</xdr:rowOff>
    </xdr:from>
    <xdr:to>
      <xdr:col>55</xdr:col>
      <xdr:colOff>0</xdr:colOff>
      <xdr:row>78</xdr:row>
      <xdr:rowOff>99695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48800" y="1298194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155575</xdr:rowOff>
    </xdr:from>
    <xdr:ext cx="534035" cy="25527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318750" y="1270952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132715</xdr:rowOff>
    </xdr:from>
    <xdr:to>
      <xdr:col>55</xdr:col>
      <xdr:colOff>50800</xdr:colOff>
      <xdr:row>78</xdr:row>
      <xdr:rowOff>63500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220960" y="128517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165100</xdr:rowOff>
    </xdr:from>
    <xdr:to>
      <xdr:col>50</xdr:col>
      <xdr:colOff>114300</xdr:colOff>
      <xdr:row>78</xdr:row>
      <xdr:rowOff>99695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578850" y="12884150"/>
          <a:ext cx="8699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123190</xdr:rowOff>
    </xdr:from>
    <xdr:to>
      <xdr:col>50</xdr:col>
      <xdr:colOff>165100</xdr:colOff>
      <xdr:row>78</xdr:row>
      <xdr:rowOff>53340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2842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69850</xdr:rowOff>
    </xdr:from>
    <xdr:ext cx="530860"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185275" y="12623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165100</xdr:rowOff>
    </xdr:from>
    <xdr:to>
      <xdr:col>45</xdr:col>
      <xdr:colOff>177800</xdr:colOff>
      <xdr:row>78</xdr:row>
      <xdr:rowOff>26670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705090" y="12884150"/>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50165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528050" y="1283843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30860" cy="25590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315325" y="129247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26670</xdr:rowOff>
    </xdr:from>
    <xdr:to>
      <xdr:col>41</xdr:col>
      <xdr:colOff>50800</xdr:colOff>
      <xdr:row>78</xdr:row>
      <xdr:rowOff>106680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835140" y="12910820"/>
          <a:ext cx="8699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111760</xdr:rowOff>
    </xdr:from>
    <xdr:to>
      <xdr:col>41</xdr:col>
      <xdr:colOff>101600</xdr:colOff>
      <xdr:row>78</xdr:row>
      <xdr:rowOff>41910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54290" y="12830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58420</xdr:rowOff>
    </xdr:from>
    <xdr:ext cx="530860"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445375" y="126123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784340" y="1288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3086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571615" y="12661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136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46355</xdr:rowOff>
    </xdr:from>
    <xdr:to>
      <xdr:col>55</xdr:col>
      <xdr:colOff>50800</xdr:colOff>
      <xdr:row>78</xdr:row>
      <xdr:rowOff>147955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220960" y="129305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132715</xdr:rowOff>
    </xdr:from>
    <xdr:ext cx="469265" cy="25590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318750" y="1285176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48895</xdr:rowOff>
    </xdr:from>
    <xdr:to>
      <xdr:col>50</xdr:col>
      <xdr:colOff>165100</xdr:colOff>
      <xdr:row>78</xdr:row>
      <xdr:rowOff>150495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142240</xdr:rowOff>
    </xdr:from>
    <xdr:ext cx="46672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17660" y="13026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117475</xdr:rowOff>
    </xdr:from>
    <xdr:to>
      <xdr:col>46</xdr:col>
      <xdr:colOff>38100</xdr:colOff>
      <xdr:row>78</xdr:row>
      <xdr:rowOff>47625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528050" y="128365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64135</xdr:rowOff>
    </xdr:from>
    <xdr:ext cx="530860" cy="25527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315325" y="12618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147320</xdr:rowOff>
    </xdr:from>
    <xdr:to>
      <xdr:col>41</xdr:col>
      <xdr:colOff>101600</xdr:colOff>
      <xdr:row>78</xdr:row>
      <xdr:rowOff>77470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654290" y="1286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68580</xdr:rowOff>
    </xdr:from>
    <xdr:ext cx="5308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445375" y="12952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55880</xdr:rowOff>
    </xdr:from>
    <xdr:to>
      <xdr:col>36</xdr:col>
      <xdr:colOff>165100</xdr:colOff>
      <xdr:row>78</xdr:row>
      <xdr:rowOff>157480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78434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149225</xdr:rowOff>
    </xdr:from>
    <xdr:ext cx="46672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04000" y="130333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225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43636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229350" y="163042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2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890260" y="15542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890260"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84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90260" y="14792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27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89026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89</xdr:row>
      <xdr:rowOff>154940</xdr:rowOff>
    </xdr:from>
    <xdr:to>
      <xdr:col>54</xdr:col>
      <xdr:colOff>186690</xdr:colOff>
      <xdr:row>98</xdr:row>
      <xdr:rowOff>74930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267950" y="1485519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78740</xdr:rowOff>
    </xdr:from>
    <xdr:ext cx="534035" cy="25908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318750"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182860" y="16305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101600</xdr:rowOff>
    </xdr:from>
    <xdr:ext cx="598170"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318750" y="14636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dr:col>54</xdr:col>
      <xdr:colOff>101600</xdr:colOff>
      <xdr:row>89</xdr:row>
      <xdr:rowOff>154940</xdr:rowOff>
    </xdr:from>
    <xdr:to>
      <xdr:col>55</xdr:col>
      <xdr:colOff>88900</xdr:colOff>
      <xdr:row>89</xdr:row>
      <xdr:rowOff>154940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182860" y="14855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157480</xdr:rowOff>
    </xdr:from>
    <xdr:to>
      <xdr:col>55</xdr:col>
      <xdr:colOff>0</xdr:colOff>
      <xdr:row>96</xdr:row>
      <xdr:rowOff>52070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48800" y="15873730"/>
          <a:ext cx="8191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xdr:rowOff>
    </xdr:from>
    <xdr:ext cx="534035"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318750" y="158889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220960" y="159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141605</xdr:rowOff>
    </xdr:from>
    <xdr:to>
      <xdr:col>50</xdr:col>
      <xdr:colOff>114300</xdr:colOff>
      <xdr:row>96</xdr:row>
      <xdr:rowOff>52070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578850" y="15686405"/>
          <a:ext cx="86995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398000" y="159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118745</xdr:rowOff>
    </xdr:from>
    <xdr:ext cx="530860"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185275" y="16006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141605</xdr:rowOff>
    </xdr:from>
    <xdr:to>
      <xdr:col>45</xdr:col>
      <xdr:colOff>177800</xdr:colOff>
      <xdr:row>95</xdr:row>
      <xdr:rowOff>32385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705090" y="15686405"/>
          <a:ext cx="8737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528050" y="159010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3086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315325" y="15993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32385</xdr:rowOff>
    </xdr:from>
    <xdr:to>
      <xdr:col>41</xdr:col>
      <xdr:colOff>50800</xdr:colOff>
      <xdr:row>96</xdr:row>
      <xdr:rowOff>29210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835140" y="15748635"/>
          <a:ext cx="8699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65429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146050</xdr:rowOff>
    </xdr:from>
    <xdr:ext cx="530860" cy="25527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445375" y="16033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78434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14605</xdr:rowOff>
    </xdr:from>
    <xdr:ext cx="53086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571615" y="16073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136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106680</xdr:rowOff>
    </xdr:from>
    <xdr:to>
      <xdr:col>55</xdr:col>
      <xdr:colOff>50800</xdr:colOff>
      <xdr:row>96</xdr:row>
      <xdr:rowOff>36830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220960" y="158229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129540</xdr:rowOff>
    </xdr:from>
    <xdr:ext cx="53403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318750" y="1567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635</xdr:rowOff>
    </xdr:from>
    <xdr:to>
      <xdr:col>50</xdr:col>
      <xdr:colOff>165100</xdr:colOff>
      <xdr:row>96</xdr:row>
      <xdr:rowOff>102235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3980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118745</xdr:rowOff>
    </xdr:from>
    <xdr:ext cx="5308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185275" y="15663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90805</xdr:rowOff>
    </xdr:from>
    <xdr:to>
      <xdr:col>46</xdr:col>
      <xdr:colOff>38100</xdr:colOff>
      <xdr:row>95</xdr:row>
      <xdr:rowOff>20955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528050" y="15635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37465</xdr:rowOff>
    </xdr:from>
    <xdr:ext cx="53086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315325" y="15410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153035</xdr:rowOff>
    </xdr:from>
    <xdr:to>
      <xdr:col>41</xdr:col>
      <xdr:colOff>101600</xdr:colOff>
      <xdr:row>95</xdr:row>
      <xdr:rowOff>83185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65429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99695</xdr:rowOff>
    </xdr:from>
    <xdr:ext cx="530860" cy="25527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445375" y="15473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149225</xdr:rowOff>
    </xdr:from>
    <xdr:to>
      <xdr:col>36</xdr:col>
      <xdr:colOff>165100</xdr:colOff>
      <xdr:row>96</xdr:row>
      <xdr:rowOff>79375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784340" y="15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95885</xdr:rowOff>
    </xdr:from>
    <xdr:ext cx="53086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571615" y="15640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225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602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745" cy="25590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53240" y="6280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860" cy="2552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678285" y="5839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83185</xdr:rowOff>
    </xdr:from>
    <xdr:to>
      <xdr:col>89</xdr:col>
      <xdr:colOff>177800</xdr:colOff>
      <xdr:row>33</xdr:row>
      <xdr:rowOff>83185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860" cy="2559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678285" y="54013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860" cy="25590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678285" y="49593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52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123190</xdr:rowOff>
    </xdr:from>
    <xdr:to>
      <xdr:col>85</xdr:col>
      <xdr:colOff>126365</xdr:colOff>
      <xdr:row>37</xdr:row>
      <xdr:rowOff>71755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993745" y="508254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035" cy="25590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046450" y="619061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71755</xdr:rowOff>
    </xdr:from>
    <xdr:to>
      <xdr:col>86</xdr:col>
      <xdr:colOff>25400</xdr:colOff>
      <xdr:row>37</xdr:row>
      <xdr:rowOff>71755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906750" y="6186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69850</xdr:rowOff>
    </xdr:from>
    <xdr:ext cx="534035"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046450" y="486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dr:col>85</xdr:col>
      <xdr:colOff>38100</xdr:colOff>
      <xdr:row>30</xdr:row>
      <xdr:rowOff>123190</xdr:rowOff>
    </xdr:from>
    <xdr:to>
      <xdr:col>86</xdr:col>
      <xdr:colOff>25400</xdr:colOff>
      <xdr:row>30</xdr:row>
      <xdr:rowOff>123190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906750" y="5082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26035</xdr:rowOff>
    </xdr:from>
    <xdr:to>
      <xdr:col>85</xdr:col>
      <xdr:colOff>127000</xdr:colOff>
      <xdr:row>34</xdr:row>
      <xdr:rowOff>109220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172690" y="5645785"/>
          <a:ext cx="8229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125730</xdr:rowOff>
    </xdr:from>
    <xdr:ext cx="534035" cy="2584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046450" y="57454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944850" y="5767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0</xdr:rowOff>
    </xdr:from>
    <xdr:to>
      <xdr:col>81</xdr:col>
      <xdr:colOff>50800</xdr:colOff>
      <xdr:row>34</xdr:row>
      <xdr:rowOff>109220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302740" y="5619750"/>
          <a:ext cx="8699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8890</xdr:rowOff>
    </xdr:from>
    <xdr:to>
      <xdr:col>81</xdr:col>
      <xdr:colOff>101600</xdr:colOff>
      <xdr:row>35</xdr:row>
      <xdr:rowOff>110490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12189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101600</xdr:rowOff>
    </xdr:from>
    <xdr:ext cx="530860"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912975" y="5886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149225</xdr:rowOff>
    </xdr:from>
    <xdr:to>
      <xdr:col>76</xdr:col>
      <xdr:colOff>114300</xdr:colOff>
      <xdr:row>34</xdr:row>
      <xdr:rowOff>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432790" y="560387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160020</xdr:rowOff>
    </xdr:from>
    <xdr:to>
      <xdr:col>76</xdr:col>
      <xdr:colOff>165100</xdr:colOff>
      <xdr:row>35</xdr:row>
      <xdr:rowOff>90170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251940" y="5779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81280</xdr:rowOff>
    </xdr:from>
    <xdr:ext cx="530860"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039215" y="5866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149225</xdr:rowOff>
    </xdr:from>
    <xdr:to>
      <xdr:col>71</xdr:col>
      <xdr:colOff>177800</xdr:colOff>
      <xdr:row>34</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559030" y="5603875"/>
          <a:ext cx="873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381990" y="57670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68580</xdr:rowOff>
    </xdr:from>
    <xdr:ext cx="530860"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169265" y="5853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33655</xdr:rowOff>
    </xdr:from>
    <xdr:to>
      <xdr:col>67</xdr:col>
      <xdr:colOff>101600</xdr:colOff>
      <xdr:row>35</xdr:row>
      <xdr:rowOff>135255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508230" y="581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126365</xdr:rowOff>
    </xdr:from>
    <xdr:ext cx="530860"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299315" y="59112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136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146685</xdr:rowOff>
    </xdr:from>
    <xdr:to>
      <xdr:col>85</xdr:col>
      <xdr:colOff>177800</xdr:colOff>
      <xdr:row>34</xdr:row>
      <xdr:rowOff>76835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944850" y="5601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165100</xdr:rowOff>
    </xdr:from>
    <xdr:ext cx="534035" cy="25590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046450" y="545465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57785</xdr:rowOff>
    </xdr:from>
    <xdr:to>
      <xdr:col>81</xdr:col>
      <xdr:colOff>101600</xdr:colOff>
      <xdr:row>34</xdr:row>
      <xdr:rowOff>159385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12189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4445</xdr:rowOff>
    </xdr:from>
    <xdr:ext cx="53086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912975" y="5459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120650</xdr:rowOff>
    </xdr:from>
    <xdr:to>
      <xdr:col>76</xdr:col>
      <xdr:colOff>165100</xdr:colOff>
      <xdr:row>34</xdr:row>
      <xdr:rowOff>50800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251940" y="5575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67310</xdr:rowOff>
    </xdr:from>
    <xdr:ext cx="53086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039215" y="5356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97790</xdr:rowOff>
    </xdr:from>
    <xdr:to>
      <xdr:col>72</xdr:col>
      <xdr:colOff>38100</xdr:colOff>
      <xdr:row>34</xdr:row>
      <xdr:rowOff>27940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381990" y="5552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44450</xdr:rowOff>
    </xdr:from>
    <xdr:ext cx="53086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169265" y="5334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145415</xdr:rowOff>
    </xdr:from>
    <xdr:to>
      <xdr:col>67</xdr:col>
      <xdr:colOff>101600</xdr:colOff>
      <xdr:row>34</xdr:row>
      <xdr:rowOff>75565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508230" y="5600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92075</xdr:rowOff>
    </xdr:from>
    <xdr:ext cx="530860"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299315" y="53816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225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602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5745" cy="25590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5324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2455" cy="2552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614150" y="9141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83185</xdr:rowOff>
    </xdr:from>
    <xdr:to>
      <xdr:col>89</xdr:col>
      <xdr:colOff>177800</xdr:colOff>
      <xdr:row>53</xdr:row>
      <xdr:rowOff>83185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2455" cy="25590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614150" y="8703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2455" cy="25590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614150" y="8261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27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61415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17780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993745" y="8359775"/>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20955</xdr:rowOff>
    </xdr:from>
    <xdr:ext cx="534035" cy="255270"/>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046450" y="960310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17780</xdr:rowOff>
    </xdr:from>
    <xdr:to>
      <xdr:col>86</xdr:col>
      <xdr:colOff>25400</xdr:colOff>
      <xdr:row>58</xdr:row>
      <xdr:rowOff>17780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906750" y="9599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170" cy="2584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046450" y="8141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906750" y="83597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10795</xdr:rowOff>
    </xdr:from>
    <xdr:to>
      <xdr:col>85</xdr:col>
      <xdr:colOff>127000</xdr:colOff>
      <xdr:row>57</xdr:row>
      <xdr:rowOff>60325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172690" y="9427845"/>
          <a:ext cx="8229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142240</xdr:rowOff>
    </xdr:from>
    <xdr:ext cx="534035" cy="25908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046450" y="92290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50165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944850" y="93713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52070</xdr:rowOff>
    </xdr:from>
    <xdr:to>
      <xdr:col>81</xdr:col>
      <xdr:colOff>50800</xdr:colOff>
      <xdr:row>57</xdr:row>
      <xdr:rowOff>60325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302740" y="946912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137795</xdr:rowOff>
    </xdr:from>
    <xdr:to>
      <xdr:col>81</xdr:col>
      <xdr:colOff>101600</xdr:colOff>
      <xdr:row>57</xdr:row>
      <xdr:rowOff>67945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121890" y="938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84455</xdr:rowOff>
    </xdr:from>
    <xdr:ext cx="530860"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912975" y="91713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130175</xdr:rowOff>
    </xdr:from>
    <xdr:to>
      <xdr:col>76</xdr:col>
      <xdr:colOff>114300</xdr:colOff>
      <xdr:row>57</xdr:row>
      <xdr:rowOff>52070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432790" y="9217025"/>
          <a:ext cx="86995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130810</xdr:rowOff>
    </xdr:from>
    <xdr:to>
      <xdr:col>76</xdr:col>
      <xdr:colOff>165100</xdr:colOff>
      <xdr:row>57</xdr:row>
      <xdr:rowOff>60960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251940" y="938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77470</xdr:rowOff>
    </xdr:from>
    <xdr:ext cx="530860" cy="25590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039215" y="916432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130175</xdr:rowOff>
    </xdr:from>
    <xdr:to>
      <xdr:col>71</xdr:col>
      <xdr:colOff>177800</xdr:colOff>
      <xdr:row>56</xdr:row>
      <xdr:rowOff>106680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559030" y="9217025"/>
          <a:ext cx="87376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107950</xdr:rowOff>
    </xdr:from>
    <xdr:to>
      <xdr:col>72</xdr:col>
      <xdr:colOff>38100</xdr:colOff>
      <xdr:row>57</xdr:row>
      <xdr:rowOff>38100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381990" y="93599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29210</xdr:rowOff>
    </xdr:from>
    <xdr:ext cx="530860" cy="25527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169265" y="9446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50823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48260</xdr:rowOff>
    </xdr:from>
    <xdr:ext cx="53086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299315" y="946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1365"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132080</xdr:rowOff>
    </xdr:from>
    <xdr:to>
      <xdr:col>85</xdr:col>
      <xdr:colOff>177800</xdr:colOff>
      <xdr:row>57</xdr:row>
      <xdr:rowOff>61595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944850" y="93840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109855</xdr:rowOff>
    </xdr:from>
    <xdr:ext cx="534035" cy="25590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046450" y="936180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9525</xdr:rowOff>
    </xdr:from>
    <xdr:to>
      <xdr:col>81</xdr:col>
      <xdr:colOff>101600</xdr:colOff>
      <xdr:row>57</xdr:row>
      <xdr:rowOff>111125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12189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102235</xdr:rowOff>
    </xdr:from>
    <xdr:ext cx="53086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912975" y="9519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1270</xdr:rowOff>
    </xdr:from>
    <xdr:to>
      <xdr:col>76</xdr:col>
      <xdr:colOff>165100</xdr:colOff>
      <xdr:row>57</xdr:row>
      <xdr:rowOff>102870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25194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93980</xdr:rowOff>
    </xdr:from>
    <xdr:ext cx="530860"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039215" y="95110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79375</xdr:rowOff>
    </xdr:from>
    <xdr:to>
      <xdr:col>72</xdr:col>
      <xdr:colOff>38100</xdr:colOff>
      <xdr:row>56</xdr:row>
      <xdr:rowOff>9525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381990" y="91662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26035</xdr:rowOff>
    </xdr:from>
    <xdr:ext cx="59563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136880" y="89477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55880</xdr:rowOff>
    </xdr:from>
    <xdr:to>
      <xdr:col>67</xdr:col>
      <xdr:colOff>101600</xdr:colOff>
      <xdr:row>56</xdr:row>
      <xdr:rowOff>157480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50823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2540</xdr:rowOff>
    </xdr:from>
    <xdr:ext cx="53086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299315" y="9089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225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602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5324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86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67828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860" cy="25590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67828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860" cy="2584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67828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84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61415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2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6141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993745" y="1171448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8920" cy="259080"/>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0464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90675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170" cy="255270"/>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046450" y="1149604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906750" y="11714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37465</xdr:rowOff>
    </xdr:from>
    <xdr:to>
      <xdr:col>85</xdr:col>
      <xdr:colOff>127000</xdr:colOff>
      <xdr:row>79</xdr:row>
      <xdr:rowOff>40640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172690" y="13086715"/>
          <a:ext cx="8229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88900</xdr:rowOff>
    </xdr:from>
    <xdr:ext cx="469265" cy="255270"/>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046450" y="1280795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165100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9448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6985</xdr:rowOff>
    </xdr:from>
    <xdr:to>
      <xdr:col>81</xdr:col>
      <xdr:colOff>50800</xdr:colOff>
      <xdr:row>79</xdr:row>
      <xdr:rowOff>37465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302740" y="13056235"/>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121890" y="12936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165100</xdr:rowOff>
    </xdr:from>
    <xdr:ext cx="46672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941550" y="127190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124460</xdr:rowOff>
    </xdr:from>
    <xdr:to>
      <xdr:col>76</xdr:col>
      <xdr:colOff>114300</xdr:colOff>
      <xdr:row>79</xdr:row>
      <xdr:rowOff>6985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432790" y="13008610"/>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37465</xdr:rowOff>
    </xdr:from>
    <xdr:to>
      <xdr:col>76</xdr:col>
      <xdr:colOff>165100</xdr:colOff>
      <xdr:row>78</xdr:row>
      <xdr:rowOff>139065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251940" y="129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155575</xdr:rowOff>
    </xdr:from>
    <xdr:ext cx="530860" cy="25527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039215" y="12709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1270</xdr:rowOff>
    </xdr:from>
    <xdr:to>
      <xdr:col>71</xdr:col>
      <xdr:colOff>177800</xdr:colOff>
      <xdr:row>78</xdr:row>
      <xdr:rowOff>124460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559030" y="12885420"/>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381990" y="129324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165100</xdr:rowOff>
    </xdr:from>
    <xdr:ext cx="46672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201650" y="12719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36830</xdr:rowOff>
    </xdr:from>
    <xdr:to>
      <xdr:col>67</xdr:col>
      <xdr:colOff>101600</xdr:colOff>
      <xdr:row>78</xdr:row>
      <xdr:rowOff>138430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50823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129540</xdr:rowOff>
    </xdr:from>
    <xdr:ext cx="530860" cy="2584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299315" y="130136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136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161290</xdr:rowOff>
    </xdr:from>
    <xdr:to>
      <xdr:col>85</xdr:col>
      <xdr:colOff>177800</xdr:colOff>
      <xdr:row>79</xdr:row>
      <xdr:rowOff>91440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944850" y="1304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76200</xdr:rowOff>
    </xdr:from>
    <xdr:ext cx="377825" cy="25590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046450" y="1296035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158115</xdr:rowOff>
    </xdr:from>
    <xdr:to>
      <xdr:col>81</xdr:col>
      <xdr:colOff>101600</xdr:colOff>
      <xdr:row>79</xdr:row>
      <xdr:rowOff>88265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121890" y="13042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79375</xdr:rowOff>
    </xdr:from>
    <xdr:ext cx="377825" cy="2584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987270" y="131286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127635</xdr:rowOff>
    </xdr:from>
    <xdr:to>
      <xdr:col>76</xdr:col>
      <xdr:colOff>165100</xdr:colOff>
      <xdr:row>79</xdr:row>
      <xdr:rowOff>57785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251940" y="13011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48895</xdr:rowOff>
    </xdr:from>
    <xdr:ext cx="46672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071600" y="13098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73660</xdr:rowOff>
    </xdr:from>
    <xdr:to>
      <xdr:col>72</xdr:col>
      <xdr:colOff>38100</xdr:colOff>
      <xdr:row>79</xdr:row>
      <xdr:rowOff>3810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381990" y="129578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165100</xdr:rowOff>
    </xdr:from>
    <xdr:ext cx="466725" cy="25590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201650" y="13049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121920</xdr:rowOff>
    </xdr:from>
    <xdr:to>
      <xdr:col>67</xdr:col>
      <xdr:colOff>101600</xdr:colOff>
      <xdr:row>78</xdr:row>
      <xdr:rowOff>52070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508230" y="12840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68580</xdr:rowOff>
    </xdr:from>
    <xdr:ext cx="53086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299315" y="12622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225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602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2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5324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2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61415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27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61415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2455"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61415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2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61415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104140</xdr:rowOff>
    </xdr:from>
    <xdr:to>
      <xdr:col>85</xdr:col>
      <xdr:colOff>126365</xdr:colOff>
      <xdr:row>98</xdr:row>
      <xdr:rowOff>64770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993745" y="151345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035"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046450" y="1629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906750" y="16295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50800</xdr:rowOff>
    </xdr:from>
    <xdr:ext cx="598170" cy="2584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046450" y="14916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dr:col>85</xdr:col>
      <xdr:colOff>38100</xdr:colOff>
      <xdr:row>91</xdr:row>
      <xdr:rowOff>104140</xdr:rowOff>
    </xdr:from>
    <xdr:to>
      <xdr:col>86</xdr:col>
      <xdr:colOff>25400</xdr:colOff>
      <xdr:row>91</xdr:row>
      <xdr:rowOff>104140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5906750" y="15134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52070</xdr:rowOff>
    </xdr:from>
    <xdr:to>
      <xdr:col>85</xdr:col>
      <xdr:colOff>127000</xdr:colOff>
      <xdr:row>97</xdr:row>
      <xdr:rowOff>69215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172690" y="1611122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62230</xdr:rowOff>
    </xdr:from>
    <xdr:ext cx="534035"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046450" y="161213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83820</xdr:rowOff>
    </xdr:from>
    <xdr:to>
      <xdr:col>85</xdr:col>
      <xdr:colOff>177800</xdr:colOff>
      <xdr:row>98</xdr:row>
      <xdr:rowOff>13970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944850"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52070</xdr:rowOff>
    </xdr:from>
    <xdr:to>
      <xdr:col>81</xdr:col>
      <xdr:colOff>50800</xdr:colOff>
      <xdr:row>97</xdr:row>
      <xdr:rowOff>69215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302740" y="161112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83185</xdr:rowOff>
    </xdr:from>
    <xdr:to>
      <xdr:col>81</xdr:col>
      <xdr:colOff>101600</xdr:colOff>
      <xdr:row>98</xdr:row>
      <xdr:rowOff>13335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12189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xdr:rowOff>
    </xdr:from>
    <xdr:ext cx="5308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912975" y="162350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69215</xdr:rowOff>
    </xdr:from>
    <xdr:to>
      <xdr:col>76</xdr:col>
      <xdr:colOff>114300</xdr:colOff>
      <xdr:row>97</xdr:row>
      <xdr:rowOff>80010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432790" y="1612836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88900</xdr:rowOff>
    </xdr:from>
    <xdr:to>
      <xdr:col>76</xdr:col>
      <xdr:colOff>165100</xdr:colOff>
      <xdr:row>98</xdr:row>
      <xdr:rowOff>19050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251940" y="161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xdr:rowOff>
    </xdr:from>
    <xdr:ext cx="530860"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039215" y="16240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73025</xdr:rowOff>
    </xdr:from>
    <xdr:to>
      <xdr:col>71</xdr:col>
      <xdr:colOff>177800</xdr:colOff>
      <xdr:row>97</xdr:row>
      <xdr:rowOff>80010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559030" y="16132175"/>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99060</xdr:rowOff>
    </xdr:from>
    <xdr:to>
      <xdr:col>72</xdr:col>
      <xdr:colOff>38100</xdr:colOff>
      <xdr:row>98</xdr:row>
      <xdr:rowOff>29210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381990" y="161582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20320</xdr:rowOff>
    </xdr:from>
    <xdr:ext cx="530860" cy="25527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169265" y="162509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102235</xdr:rowOff>
    </xdr:from>
    <xdr:to>
      <xdr:col>67</xdr:col>
      <xdr:colOff>101600</xdr:colOff>
      <xdr:row>98</xdr:row>
      <xdr:rowOff>32385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508230" y="161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23495</xdr:rowOff>
    </xdr:from>
    <xdr:ext cx="53086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299315" y="1625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136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18415</xdr:rowOff>
    </xdr:from>
    <xdr:to>
      <xdr:col>85</xdr:col>
      <xdr:colOff>177800</xdr:colOff>
      <xdr:row>97</xdr:row>
      <xdr:rowOff>120650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944850" y="16077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41275</xdr:rowOff>
    </xdr:from>
    <xdr:ext cx="598170" cy="25527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046450" y="1592897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xdr:rowOff>
    </xdr:from>
    <xdr:to>
      <xdr:col>81</xdr:col>
      <xdr:colOff>101600</xdr:colOff>
      <xdr:row>97</xdr:row>
      <xdr:rowOff>102870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121890" y="16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119380</xdr:rowOff>
    </xdr:from>
    <xdr:ext cx="59563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880590" y="15835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18415</xdr:rowOff>
    </xdr:from>
    <xdr:to>
      <xdr:col>76</xdr:col>
      <xdr:colOff>165100</xdr:colOff>
      <xdr:row>97</xdr:row>
      <xdr:rowOff>120650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251940" y="16077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136525</xdr:rowOff>
    </xdr:from>
    <xdr:ext cx="59563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006830" y="158527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29210</xdr:rowOff>
    </xdr:from>
    <xdr:to>
      <xdr:col>72</xdr:col>
      <xdr:colOff>38100</xdr:colOff>
      <xdr:row>97</xdr:row>
      <xdr:rowOff>130810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381990" y="160883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147320</xdr:rowOff>
    </xdr:from>
    <xdr:ext cx="5956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36880" y="15863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22225</xdr:rowOff>
    </xdr:from>
    <xdr:to>
      <xdr:col>67</xdr:col>
      <xdr:colOff>101600</xdr:colOff>
      <xdr:row>97</xdr:row>
      <xdr:rowOff>123825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50823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140335</xdr:rowOff>
    </xdr:from>
    <xdr:ext cx="5956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266930" y="158565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225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8879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6809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466310" y="5985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4185" cy="25590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466310" y="56197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466310" y="525526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52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40217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90805</xdr:rowOff>
    </xdr:from>
    <xdr:to>
      <xdr:col>116</xdr:col>
      <xdr:colOff>62865</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1717635" y="505015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8920" cy="25590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1770340" y="652145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534035" cy="259080"/>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1770340" y="4831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dr:col>115</xdr:col>
      <xdr:colOff>165100</xdr:colOff>
      <xdr:row>30</xdr:row>
      <xdr:rowOff>90805</xdr:rowOff>
    </xdr:from>
    <xdr:to>
      <xdr:col>116</xdr:col>
      <xdr:colOff>152400</xdr:colOff>
      <xdr:row>30</xdr:row>
      <xdr:rowOff>90805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634450" y="50501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7825" cy="259080"/>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1770340" y="628015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668740" y="642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849590" y="6427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93980</xdr:rowOff>
    </xdr:from>
    <xdr:ext cx="37782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714970" y="62090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156680" y="5454650"/>
          <a:ext cx="869950" cy="1035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157480</xdr:rowOff>
    </xdr:from>
    <xdr:to>
      <xdr:col>107</xdr:col>
      <xdr:colOff>101600</xdr:colOff>
      <xdr:row>39</xdr:row>
      <xdr:rowOff>87630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975830" y="6437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873595" y="62191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33</xdr:row>
      <xdr:rowOff>0</xdr:rowOff>
    </xdr:from>
    <xdr:to>
      <xdr:col>102</xdr:col>
      <xdr:colOff>114300</xdr:colOff>
      <xdr:row>38</xdr:row>
      <xdr:rowOff>121285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286730" y="5454650"/>
          <a:ext cx="869950" cy="946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105880" y="642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69215</xdr:rowOff>
    </xdr:from>
    <xdr:ext cx="377825"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971260" y="651446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235930" y="64300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71120</xdr:rowOff>
    </xdr:from>
    <xdr:ext cx="377825"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101310" y="65163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1365"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1365"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8920" cy="255270"/>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1770340" y="64008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77593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90598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32</xdr:row>
      <xdr:rowOff>120650</xdr:rowOff>
    </xdr:from>
    <xdr:to>
      <xdr:col>102</xdr:col>
      <xdr:colOff>165100</xdr:colOff>
      <xdr:row>33</xdr:row>
      <xdr:rowOff>50800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105880" y="541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31</xdr:row>
      <xdr:rowOff>67310</xdr:rowOff>
    </xdr:from>
    <xdr:ext cx="46672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9255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70485</xdr:rowOff>
    </xdr:from>
    <xdr:to>
      <xdr:col>98</xdr:col>
      <xdr:colOff>38100</xdr:colOff>
      <xdr:row>39</xdr:row>
      <xdr:rowOff>635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235930" y="63506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17780</xdr:rowOff>
    </xdr:from>
    <xdr:ext cx="377825" cy="25527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101310" y="613283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225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8879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792224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84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680940" y="97104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792224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4185" cy="25590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66310" y="939609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792224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4185" cy="2584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466310" y="90824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792224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4185" cy="25590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466310" y="87630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792224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64185" cy="25781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466310" y="844867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792224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0860"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402175" y="813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52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402175" y="7820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153670</xdr:rowOff>
    </xdr:from>
    <xdr:to>
      <xdr:col>116</xdr:col>
      <xdr:colOff>62865</xdr:colOff>
      <xdr:row>59</xdr:row>
      <xdr:rowOff>99060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1717635" y="841502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8920" cy="25590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1770340" y="989330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634450" y="9846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100330</xdr:rowOff>
    </xdr:from>
    <xdr:ext cx="469265" cy="25590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1770340" y="81965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dr:col>115</xdr:col>
      <xdr:colOff>165100</xdr:colOff>
      <xdr:row>50</xdr:row>
      <xdr:rowOff>153670</xdr:rowOff>
    </xdr:from>
    <xdr:to>
      <xdr:col>116</xdr:col>
      <xdr:colOff>152400</xdr:colOff>
      <xdr:row>50</xdr:row>
      <xdr:rowOff>153670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634450" y="8415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900390" y="98463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055" cy="25527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1770340" y="9645650"/>
          <a:ext cx="3130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66874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026630" y="9846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142240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849590" y="9787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158750</xdr:rowOff>
    </xdr:from>
    <xdr:ext cx="313690" cy="2584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743545" y="95758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156680" y="9846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141605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975830" y="9787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158115</xdr:rowOff>
    </xdr:from>
    <xdr:ext cx="313690" cy="25527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873595" y="95751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6730" y="9846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39370</xdr:rowOff>
    </xdr:from>
    <xdr:to>
      <xdr:col>102</xdr:col>
      <xdr:colOff>165100</xdr:colOff>
      <xdr:row>59</xdr:row>
      <xdr:rowOff>140970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10588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157480</xdr:rowOff>
    </xdr:from>
    <xdr:ext cx="313690" cy="25590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003645" y="957453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235930" y="97847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527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129885" y="95726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136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136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66874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8920" cy="25527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1770340" y="97663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849590" y="9795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574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77593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97583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574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90598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10588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574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03603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235930" y="9795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574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16227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総務費では、新庁舎建設にかかる庁舎等施設整備事業の増加により、前年度から12.2％増加した。</a:t>
          </a:r>
        </a:p>
        <a:p>
          <a:r>
            <a:rPr kumimoji="1" lang="ja-JP" altLang="en-US" sz="1300">
              <a:latin typeface="ＭＳ Ｐゴシック"/>
              <a:ea typeface="ＭＳ Ｐゴシック"/>
            </a:rPr>
            <a:t>民生費では、物価高騰重点支援給付金支給事業や、児童福祉施設整備事業の増加により、前年度から4.5％増加した。</a:t>
          </a:r>
        </a:p>
        <a:p>
          <a:r>
            <a:rPr kumimoji="1" lang="ja-JP" altLang="en-US" sz="1300">
              <a:latin typeface="ＭＳ Ｐゴシック"/>
              <a:ea typeface="ＭＳ Ｐゴシック"/>
            </a:rPr>
            <a:t>農林水産業費では、森林環境譲与税を活用した森林経営管理推進事業や八木農業関連施設管理費の増加により、前年度から11.0％増加した。</a:t>
          </a:r>
        </a:p>
        <a:p>
          <a:r>
            <a:rPr kumimoji="1" lang="ja-JP" altLang="en-US" sz="1300">
              <a:latin typeface="ＭＳ Ｐゴシック"/>
              <a:ea typeface="ＭＳ Ｐゴシック"/>
            </a:rPr>
            <a:t>土木費では、道路新設改良事業などの普通建設事業の増加により、前年度から12.9％増加した。</a:t>
          </a:r>
        </a:p>
        <a:p>
          <a:r>
            <a:rPr kumimoji="1" lang="ja-JP" altLang="en-US" sz="1300">
              <a:latin typeface="ＭＳ Ｐゴシック"/>
              <a:ea typeface="ＭＳ Ｐゴシック"/>
            </a:rPr>
            <a:t>消防費では、防災施設整備事業の増加により、前年度から11.5％増加した。</a:t>
          </a:r>
        </a:p>
        <a:p>
          <a:r>
            <a:rPr kumimoji="1" lang="ja-JP" altLang="en-US" sz="1300">
              <a:latin typeface="ＭＳ Ｐゴシック"/>
              <a:ea typeface="ＭＳ Ｐゴシック"/>
            </a:rPr>
            <a:t>教育費では、中学校長寿命化改修にかかる安全・安心な学校教育環境整備事業の増加により、前年度から19.7％増加した。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普通交付税等の一般財源の減少により、財政調整基金の取崩が増加し実質単年度収支は赤字となった。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すべての会計で黒字を計上し、標準財政規模比は1.01％増加の35.51％となった。</a:t>
          </a:r>
          <a:endParaRPr kumimoji="1" lang="en-US" altLang="ja-JP" sz="1400">
            <a:latin typeface="ＭＳ ゴシック"/>
            <a:ea typeface="ＭＳ ゴシック"/>
          </a:endParaRPr>
        </a:p>
        <a:p>
          <a:r>
            <a:rPr kumimoji="1" lang="ja-JP" altLang="en-US" sz="1400">
              <a:latin typeface="ＭＳ ゴシック"/>
              <a:ea typeface="ＭＳ ゴシック"/>
            </a:rPr>
            <a:t>　なお、令和５年度より市営バス運行事業特別会計を一般会計へ統合したため、市営バス運行事業特別会計の令和４年度以前の数値については、その他会計（黒字）に計上している。</a:t>
          </a:r>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4%20&#21335;&#20025;&#24066;&#9675;ok\&#12304;&#36001;&#25919;&#29366;&#27841;&#36039;&#26009;&#38598;&#12305;_262137_&#21335;&#20025;&#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4%20&#21335;&#20025;&#24066;&#9675;ok/&#12304;&#36001;&#25919;&#29366;&#27841;&#36039;&#26009;&#38598;&#12305;_262137_&#21335;&#2002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82.7</v>
          </cell>
          <cell r="BX51">
            <v>70.7</v>
          </cell>
          <cell r="CF51">
            <v>57.5</v>
          </cell>
          <cell r="CN51">
            <v>55.9</v>
          </cell>
          <cell r="CV51">
            <v>54.7</v>
          </cell>
        </row>
        <row r="53">
          <cell r="BP53">
            <v>61.9</v>
          </cell>
          <cell r="BX53">
            <v>62.9</v>
          </cell>
          <cell r="CF53">
            <v>64</v>
          </cell>
          <cell r="CN53">
            <v>65.599999999999994</v>
          </cell>
          <cell r="CV53">
            <v>66.5</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3">
          <cell r="AN73" t="str">
            <v>当該団体値</v>
          </cell>
          <cell r="BP73">
            <v>82.7</v>
          </cell>
          <cell r="BX73">
            <v>70.7</v>
          </cell>
          <cell r="CF73">
            <v>57.5</v>
          </cell>
          <cell r="CN73">
            <v>55.9</v>
          </cell>
          <cell r="CV73">
            <v>54.7</v>
          </cell>
        </row>
        <row r="75">
          <cell r="BP75">
            <v>13.4</v>
          </cell>
          <cell r="BX75">
            <v>12.2</v>
          </cell>
          <cell r="CF75">
            <v>11.6</v>
          </cell>
          <cell r="CN75">
            <v>12</v>
          </cell>
          <cell r="CV75">
            <v>12.7</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137</v>
      </c>
      <c r="C2" s="3"/>
      <c r="D2" s="10"/>
    </row>
    <row r="3" spans="1:119" ht="18.75" customHeight="1" x14ac:dyDescent="0.15">
      <c r="A3" s="2"/>
      <c r="B3" s="469" t="s">
        <v>139</v>
      </c>
      <c r="C3" s="470"/>
      <c r="D3" s="470"/>
      <c r="E3" s="471"/>
      <c r="F3" s="471"/>
      <c r="G3" s="471"/>
      <c r="H3" s="471"/>
      <c r="I3" s="471"/>
      <c r="J3" s="471"/>
      <c r="K3" s="471"/>
      <c r="L3" s="471" t="s">
        <v>142</v>
      </c>
      <c r="M3" s="471"/>
      <c r="N3" s="471"/>
      <c r="O3" s="471"/>
      <c r="P3" s="471"/>
      <c r="Q3" s="471"/>
      <c r="R3" s="478"/>
      <c r="S3" s="478"/>
      <c r="T3" s="478"/>
      <c r="U3" s="478"/>
      <c r="V3" s="479"/>
      <c r="W3" s="318" t="s">
        <v>144</v>
      </c>
      <c r="X3" s="319"/>
      <c r="Y3" s="319"/>
      <c r="Z3" s="319"/>
      <c r="AA3" s="319"/>
      <c r="AB3" s="470"/>
      <c r="AC3" s="478" t="s">
        <v>146</v>
      </c>
      <c r="AD3" s="319"/>
      <c r="AE3" s="319"/>
      <c r="AF3" s="319"/>
      <c r="AG3" s="319"/>
      <c r="AH3" s="319"/>
      <c r="AI3" s="319"/>
      <c r="AJ3" s="319"/>
      <c r="AK3" s="319"/>
      <c r="AL3" s="320"/>
      <c r="AM3" s="318" t="s">
        <v>147</v>
      </c>
      <c r="AN3" s="319"/>
      <c r="AO3" s="319"/>
      <c r="AP3" s="319"/>
      <c r="AQ3" s="319"/>
      <c r="AR3" s="319"/>
      <c r="AS3" s="319"/>
      <c r="AT3" s="319"/>
      <c r="AU3" s="319"/>
      <c r="AV3" s="319"/>
      <c r="AW3" s="319"/>
      <c r="AX3" s="320"/>
      <c r="AY3" s="315" t="s">
        <v>5</v>
      </c>
      <c r="AZ3" s="316"/>
      <c r="BA3" s="316"/>
      <c r="BB3" s="316"/>
      <c r="BC3" s="316"/>
      <c r="BD3" s="316"/>
      <c r="BE3" s="316"/>
      <c r="BF3" s="316"/>
      <c r="BG3" s="316"/>
      <c r="BH3" s="316"/>
      <c r="BI3" s="316"/>
      <c r="BJ3" s="316"/>
      <c r="BK3" s="316"/>
      <c r="BL3" s="316"/>
      <c r="BM3" s="317"/>
      <c r="BN3" s="318" t="s">
        <v>151</v>
      </c>
      <c r="BO3" s="319"/>
      <c r="BP3" s="319"/>
      <c r="BQ3" s="319"/>
      <c r="BR3" s="319"/>
      <c r="BS3" s="319"/>
      <c r="BT3" s="319"/>
      <c r="BU3" s="320"/>
      <c r="BV3" s="318" t="s">
        <v>12</v>
      </c>
      <c r="BW3" s="319"/>
      <c r="BX3" s="319"/>
      <c r="BY3" s="319"/>
      <c r="BZ3" s="319"/>
      <c r="CA3" s="319"/>
      <c r="CB3" s="319"/>
      <c r="CC3" s="320"/>
      <c r="CD3" s="315" t="s">
        <v>5</v>
      </c>
      <c r="CE3" s="316"/>
      <c r="CF3" s="316"/>
      <c r="CG3" s="316"/>
      <c r="CH3" s="316"/>
      <c r="CI3" s="316"/>
      <c r="CJ3" s="316"/>
      <c r="CK3" s="316"/>
      <c r="CL3" s="316"/>
      <c r="CM3" s="316"/>
      <c r="CN3" s="316"/>
      <c r="CO3" s="316"/>
      <c r="CP3" s="316"/>
      <c r="CQ3" s="316"/>
      <c r="CR3" s="316"/>
      <c r="CS3" s="317"/>
      <c r="CT3" s="318" t="s">
        <v>152</v>
      </c>
      <c r="CU3" s="319"/>
      <c r="CV3" s="319"/>
      <c r="CW3" s="319"/>
      <c r="CX3" s="319"/>
      <c r="CY3" s="319"/>
      <c r="CZ3" s="319"/>
      <c r="DA3" s="320"/>
      <c r="DB3" s="318" t="s">
        <v>154</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156</v>
      </c>
      <c r="AZ4" s="322"/>
      <c r="BA4" s="322"/>
      <c r="BB4" s="322"/>
      <c r="BC4" s="322"/>
      <c r="BD4" s="322"/>
      <c r="BE4" s="322"/>
      <c r="BF4" s="322"/>
      <c r="BG4" s="322"/>
      <c r="BH4" s="322"/>
      <c r="BI4" s="322"/>
      <c r="BJ4" s="322"/>
      <c r="BK4" s="322"/>
      <c r="BL4" s="322"/>
      <c r="BM4" s="323"/>
      <c r="BN4" s="324">
        <v>25966163</v>
      </c>
      <c r="BO4" s="325"/>
      <c r="BP4" s="325"/>
      <c r="BQ4" s="325"/>
      <c r="BR4" s="325"/>
      <c r="BS4" s="325"/>
      <c r="BT4" s="325"/>
      <c r="BU4" s="326"/>
      <c r="BV4" s="324">
        <v>24707459</v>
      </c>
      <c r="BW4" s="325"/>
      <c r="BX4" s="325"/>
      <c r="BY4" s="325"/>
      <c r="BZ4" s="325"/>
      <c r="CA4" s="325"/>
      <c r="CB4" s="325"/>
      <c r="CC4" s="326"/>
      <c r="CD4" s="327" t="s">
        <v>157</v>
      </c>
      <c r="CE4" s="328"/>
      <c r="CF4" s="328"/>
      <c r="CG4" s="328"/>
      <c r="CH4" s="328"/>
      <c r="CI4" s="328"/>
      <c r="CJ4" s="328"/>
      <c r="CK4" s="328"/>
      <c r="CL4" s="328"/>
      <c r="CM4" s="328"/>
      <c r="CN4" s="328"/>
      <c r="CO4" s="328"/>
      <c r="CP4" s="328"/>
      <c r="CQ4" s="328"/>
      <c r="CR4" s="328"/>
      <c r="CS4" s="329"/>
      <c r="CT4" s="330">
        <v>7.9</v>
      </c>
      <c r="CU4" s="331"/>
      <c r="CV4" s="331"/>
      <c r="CW4" s="331"/>
      <c r="CX4" s="331"/>
      <c r="CY4" s="331"/>
      <c r="CZ4" s="331"/>
      <c r="DA4" s="332"/>
      <c r="DB4" s="330">
        <v>6.1</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159</v>
      </c>
      <c r="AN5" s="334"/>
      <c r="AO5" s="334"/>
      <c r="AP5" s="334"/>
      <c r="AQ5" s="334"/>
      <c r="AR5" s="334"/>
      <c r="AS5" s="334"/>
      <c r="AT5" s="335"/>
      <c r="AU5" s="336" t="s">
        <v>74</v>
      </c>
      <c r="AV5" s="337"/>
      <c r="AW5" s="337"/>
      <c r="AX5" s="337"/>
      <c r="AY5" s="338" t="s">
        <v>148</v>
      </c>
      <c r="AZ5" s="339"/>
      <c r="BA5" s="339"/>
      <c r="BB5" s="339"/>
      <c r="BC5" s="339"/>
      <c r="BD5" s="339"/>
      <c r="BE5" s="339"/>
      <c r="BF5" s="339"/>
      <c r="BG5" s="339"/>
      <c r="BH5" s="339"/>
      <c r="BI5" s="339"/>
      <c r="BJ5" s="339"/>
      <c r="BK5" s="339"/>
      <c r="BL5" s="339"/>
      <c r="BM5" s="340"/>
      <c r="BN5" s="341">
        <v>24739558</v>
      </c>
      <c r="BO5" s="342"/>
      <c r="BP5" s="342"/>
      <c r="BQ5" s="342"/>
      <c r="BR5" s="342"/>
      <c r="BS5" s="342"/>
      <c r="BT5" s="342"/>
      <c r="BU5" s="343"/>
      <c r="BV5" s="341">
        <v>23660337</v>
      </c>
      <c r="BW5" s="342"/>
      <c r="BX5" s="342"/>
      <c r="BY5" s="342"/>
      <c r="BZ5" s="342"/>
      <c r="CA5" s="342"/>
      <c r="CB5" s="342"/>
      <c r="CC5" s="343"/>
      <c r="CD5" s="344" t="s">
        <v>161</v>
      </c>
      <c r="CE5" s="345"/>
      <c r="CF5" s="345"/>
      <c r="CG5" s="345"/>
      <c r="CH5" s="345"/>
      <c r="CI5" s="345"/>
      <c r="CJ5" s="345"/>
      <c r="CK5" s="345"/>
      <c r="CL5" s="345"/>
      <c r="CM5" s="345"/>
      <c r="CN5" s="345"/>
      <c r="CO5" s="345"/>
      <c r="CP5" s="345"/>
      <c r="CQ5" s="345"/>
      <c r="CR5" s="345"/>
      <c r="CS5" s="346"/>
      <c r="CT5" s="347">
        <v>97.3</v>
      </c>
      <c r="CU5" s="348"/>
      <c r="CV5" s="348"/>
      <c r="CW5" s="348"/>
      <c r="CX5" s="348"/>
      <c r="CY5" s="348"/>
      <c r="CZ5" s="348"/>
      <c r="DA5" s="349"/>
      <c r="DB5" s="347">
        <v>95.7</v>
      </c>
      <c r="DC5" s="348"/>
      <c r="DD5" s="348"/>
      <c r="DE5" s="348"/>
      <c r="DF5" s="348"/>
      <c r="DG5" s="348"/>
      <c r="DH5" s="348"/>
      <c r="DI5" s="349"/>
    </row>
    <row r="6" spans="1:119" ht="18.75" customHeight="1" x14ac:dyDescent="0.15">
      <c r="A6" s="2"/>
      <c r="B6" s="489" t="s">
        <v>163</v>
      </c>
      <c r="C6" s="490"/>
      <c r="D6" s="490"/>
      <c r="E6" s="491"/>
      <c r="F6" s="491"/>
      <c r="G6" s="491"/>
      <c r="H6" s="491"/>
      <c r="I6" s="491"/>
      <c r="J6" s="491"/>
      <c r="K6" s="491"/>
      <c r="L6" s="491" t="s">
        <v>165</v>
      </c>
      <c r="M6" s="491"/>
      <c r="N6" s="491"/>
      <c r="O6" s="491"/>
      <c r="P6" s="491"/>
      <c r="Q6" s="491"/>
      <c r="R6" s="495"/>
      <c r="S6" s="495"/>
      <c r="T6" s="495"/>
      <c r="U6" s="495"/>
      <c r="V6" s="496"/>
      <c r="W6" s="499" t="s">
        <v>166</v>
      </c>
      <c r="X6" s="500"/>
      <c r="Y6" s="500"/>
      <c r="Z6" s="500"/>
      <c r="AA6" s="500"/>
      <c r="AB6" s="490"/>
      <c r="AC6" s="501" t="s">
        <v>167</v>
      </c>
      <c r="AD6" s="502"/>
      <c r="AE6" s="502"/>
      <c r="AF6" s="502"/>
      <c r="AG6" s="502"/>
      <c r="AH6" s="502"/>
      <c r="AI6" s="502"/>
      <c r="AJ6" s="502"/>
      <c r="AK6" s="502"/>
      <c r="AL6" s="503"/>
      <c r="AM6" s="333" t="s">
        <v>79</v>
      </c>
      <c r="AN6" s="334"/>
      <c r="AO6" s="334"/>
      <c r="AP6" s="334"/>
      <c r="AQ6" s="334"/>
      <c r="AR6" s="334"/>
      <c r="AS6" s="334"/>
      <c r="AT6" s="335"/>
      <c r="AU6" s="336" t="s">
        <v>74</v>
      </c>
      <c r="AV6" s="337"/>
      <c r="AW6" s="337"/>
      <c r="AX6" s="337"/>
      <c r="AY6" s="338" t="s">
        <v>168</v>
      </c>
      <c r="AZ6" s="339"/>
      <c r="BA6" s="339"/>
      <c r="BB6" s="339"/>
      <c r="BC6" s="339"/>
      <c r="BD6" s="339"/>
      <c r="BE6" s="339"/>
      <c r="BF6" s="339"/>
      <c r="BG6" s="339"/>
      <c r="BH6" s="339"/>
      <c r="BI6" s="339"/>
      <c r="BJ6" s="339"/>
      <c r="BK6" s="339"/>
      <c r="BL6" s="339"/>
      <c r="BM6" s="340"/>
      <c r="BN6" s="341">
        <v>1226605</v>
      </c>
      <c r="BO6" s="342"/>
      <c r="BP6" s="342"/>
      <c r="BQ6" s="342"/>
      <c r="BR6" s="342"/>
      <c r="BS6" s="342"/>
      <c r="BT6" s="342"/>
      <c r="BU6" s="343"/>
      <c r="BV6" s="341">
        <v>1047122</v>
      </c>
      <c r="BW6" s="342"/>
      <c r="BX6" s="342"/>
      <c r="BY6" s="342"/>
      <c r="BZ6" s="342"/>
      <c r="CA6" s="342"/>
      <c r="CB6" s="342"/>
      <c r="CC6" s="343"/>
      <c r="CD6" s="344" t="s">
        <v>171</v>
      </c>
      <c r="CE6" s="345"/>
      <c r="CF6" s="345"/>
      <c r="CG6" s="345"/>
      <c r="CH6" s="345"/>
      <c r="CI6" s="345"/>
      <c r="CJ6" s="345"/>
      <c r="CK6" s="345"/>
      <c r="CL6" s="345"/>
      <c r="CM6" s="345"/>
      <c r="CN6" s="345"/>
      <c r="CO6" s="345"/>
      <c r="CP6" s="345"/>
      <c r="CQ6" s="345"/>
      <c r="CR6" s="345"/>
      <c r="CS6" s="346"/>
      <c r="CT6" s="350">
        <v>97.3</v>
      </c>
      <c r="CU6" s="351"/>
      <c r="CV6" s="351"/>
      <c r="CW6" s="351"/>
      <c r="CX6" s="351"/>
      <c r="CY6" s="351"/>
      <c r="CZ6" s="351"/>
      <c r="DA6" s="352"/>
      <c r="DB6" s="350">
        <v>96.7</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172</v>
      </c>
      <c r="AN7" s="334"/>
      <c r="AO7" s="334"/>
      <c r="AP7" s="334"/>
      <c r="AQ7" s="334"/>
      <c r="AR7" s="334"/>
      <c r="AS7" s="334"/>
      <c r="AT7" s="335"/>
      <c r="AU7" s="336" t="s">
        <v>74</v>
      </c>
      <c r="AV7" s="337"/>
      <c r="AW7" s="337"/>
      <c r="AX7" s="337"/>
      <c r="AY7" s="338" t="s">
        <v>173</v>
      </c>
      <c r="AZ7" s="339"/>
      <c r="BA7" s="339"/>
      <c r="BB7" s="339"/>
      <c r="BC7" s="339"/>
      <c r="BD7" s="339"/>
      <c r="BE7" s="339"/>
      <c r="BF7" s="339"/>
      <c r="BG7" s="339"/>
      <c r="BH7" s="339"/>
      <c r="BI7" s="339"/>
      <c r="BJ7" s="339"/>
      <c r="BK7" s="339"/>
      <c r="BL7" s="339"/>
      <c r="BM7" s="340"/>
      <c r="BN7" s="341">
        <v>112467</v>
      </c>
      <c r="BO7" s="342"/>
      <c r="BP7" s="342"/>
      <c r="BQ7" s="342"/>
      <c r="BR7" s="342"/>
      <c r="BS7" s="342"/>
      <c r="BT7" s="342"/>
      <c r="BU7" s="343"/>
      <c r="BV7" s="341">
        <v>185214</v>
      </c>
      <c r="BW7" s="342"/>
      <c r="BX7" s="342"/>
      <c r="BY7" s="342"/>
      <c r="BZ7" s="342"/>
      <c r="CA7" s="342"/>
      <c r="CB7" s="342"/>
      <c r="CC7" s="343"/>
      <c r="CD7" s="344" t="s">
        <v>174</v>
      </c>
      <c r="CE7" s="345"/>
      <c r="CF7" s="345"/>
      <c r="CG7" s="345"/>
      <c r="CH7" s="345"/>
      <c r="CI7" s="345"/>
      <c r="CJ7" s="345"/>
      <c r="CK7" s="345"/>
      <c r="CL7" s="345"/>
      <c r="CM7" s="345"/>
      <c r="CN7" s="345"/>
      <c r="CO7" s="345"/>
      <c r="CP7" s="345"/>
      <c r="CQ7" s="345"/>
      <c r="CR7" s="345"/>
      <c r="CS7" s="346"/>
      <c r="CT7" s="341">
        <v>14026269</v>
      </c>
      <c r="CU7" s="342"/>
      <c r="CV7" s="342"/>
      <c r="CW7" s="342"/>
      <c r="CX7" s="342"/>
      <c r="CY7" s="342"/>
      <c r="CZ7" s="342"/>
      <c r="DA7" s="343"/>
      <c r="DB7" s="341">
        <v>14126070</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176</v>
      </c>
      <c r="AN8" s="334"/>
      <c r="AO8" s="334"/>
      <c r="AP8" s="334"/>
      <c r="AQ8" s="334"/>
      <c r="AR8" s="334"/>
      <c r="AS8" s="334"/>
      <c r="AT8" s="335"/>
      <c r="AU8" s="336" t="s">
        <v>178</v>
      </c>
      <c r="AV8" s="337"/>
      <c r="AW8" s="337"/>
      <c r="AX8" s="337"/>
      <c r="AY8" s="338" t="s">
        <v>181</v>
      </c>
      <c r="AZ8" s="339"/>
      <c r="BA8" s="339"/>
      <c r="BB8" s="339"/>
      <c r="BC8" s="339"/>
      <c r="BD8" s="339"/>
      <c r="BE8" s="339"/>
      <c r="BF8" s="339"/>
      <c r="BG8" s="339"/>
      <c r="BH8" s="339"/>
      <c r="BI8" s="339"/>
      <c r="BJ8" s="339"/>
      <c r="BK8" s="339"/>
      <c r="BL8" s="339"/>
      <c r="BM8" s="340"/>
      <c r="BN8" s="341">
        <v>1114138</v>
      </c>
      <c r="BO8" s="342"/>
      <c r="BP8" s="342"/>
      <c r="BQ8" s="342"/>
      <c r="BR8" s="342"/>
      <c r="BS8" s="342"/>
      <c r="BT8" s="342"/>
      <c r="BU8" s="343"/>
      <c r="BV8" s="341">
        <v>861908</v>
      </c>
      <c r="BW8" s="342"/>
      <c r="BX8" s="342"/>
      <c r="BY8" s="342"/>
      <c r="BZ8" s="342"/>
      <c r="CA8" s="342"/>
      <c r="CB8" s="342"/>
      <c r="CC8" s="343"/>
      <c r="CD8" s="344" t="s">
        <v>182</v>
      </c>
      <c r="CE8" s="345"/>
      <c r="CF8" s="345"/>
      <c r="CG8" s="345"/>
      <c r="CH8" s="345"/>
      <c r="CI8" s="345"/>
      <c r="CJ8" s="345"/>
      <c r="CK8" s="345"/>
      <c r="CL8" s="345"/>
      <c r="CM8" s="345"/>
      <c r="CN8" s="345"/>
      <c r="CO8" s="345"/>
      <c r="CP8" s="345"/>
      <c r="CQ8" s="345"/>
      <c r="CR8" s="345"/>
      <c r="CS8" s="346"/>
      <c r="CT8" s="353">
        <v>0.31</v>
      </c>
      <c r="CU8" s="354"/>
      <c r="CV8" s="354"/>
      <c r="CW8" s="354"/>
      <c r="CX8" s="354"/>
      <c r="CY8" s="354"/>
      <c r="CZ8" s="354"/>
      <c r="DA8" s="355"/>
      <c r="DB8" s="353">
        <v>0.31</v>
      </c>
      <c r="DC8" s="354"/>
      <c r="DD8" s="354"/>
      <c r="DE8" s="354"/>
      <c r="DF8" s="354"/>
      <c r="DG8" s="354"/>
      <c r="DH8" s="354"/>
      <c r="DI8" s="355"/>
    </row>
    <row r="9" spans="1:119" ht="18.75" customHeight="1" x14ac:dyDescent="0.15">
      <c r="A9" s="2"/>
      <c r="B9" s="315" t="s">
        <v>20</v>
      </c>
      <c r="C9" s="316"/>
      <c r="D9" s="316"/>
      <c r="E9" s="316"/>
      <c r="F9" s="316"/>
      <c r="G9" s="316"/>
      <c r="H9" s="316"/>
      <c r="I9" s="316"/>
      <c r="J9" s="316"/>
      <c r="K9" s="413"/>
      <c r="L9" s="366" t="s">
        <v>10</v>
      </c>
      <c r="M9" s="367"/>
      <c r="N9" s="367"/>
      <c r="O9" s="367"/>
      <c r="P9" s="367"/>
      <c r="Q9" s="368"/>
      <c r="R9" s="369">
        <v>31629</v>
      </c>
      <c r="S9" s="370"/>
      <c r="T9" s="370"/>
      <c r="U9" s="370"/>
      <c r="V9" s="371"/>
      <c r="W9" s="318" t="s">
        <v>183</v>
      </c>
      <c r="X9" s="319"/>
      <c r="Y9" s="319"/>
      <c r="Z9" s="319"/>
      <c r="AA9" s="319"/>
      <c r="AB9" s="319"/>
      <c r="AC9" s="319"/>
      <c r="AD9" s="319"/>
      <c r="AE9" s="319"/>
      <c r="AF9" s="319"/>
      <c r="AG9" s="319"/>
      <c r="AH9" s="319"/>
      <c r="AI9" s="319"/>
      <c r="AJ9" s="319"/>
      <c r="AK9" s="319"/>
      <c r="AL9" s="320"/>
      <c r="AM9" s="333" t="s">
        <v>185</v>
      </c>
      <c r="AN9" s="334"/>
      <c r="AO9" s="334"/>
      <c r="AP9" s="334"/>
      <c r="AQ9" s="334"/>
      <c r="AR9" s="334"/>
      <c r="AS9" s="334"/>
      <c r="AT9" s="335"/>
      <c r="AU9" s="336" t="s">
        <v>74</v>
      </c>
      <c r="AV9" s="337"/>
      <c r="AW9" s="337"/>
      <c r="AX9" s="337"/>
      <c r="AY9" s="338" t="s">
        <v>76</v>
      </c>
      <c r="AZ9" s="339"/>
      <c r="BA9" s="339"/>
      <c r="BB9" s="339"/>
      <c r="BC9" s="339"/>
      <c r="BD9" s="339"/>
      <c r="BE9" s="339"/>
      <c r="BF9" s="339"/>
      <c r="BG9" s="339"/>
      <c r="BH9" s="339"/>
      <c r="BI9" s="339"/>
      <c r="BJ9" s="339"/>
      <c r="BK9" s="339"/>
      <c r="BL9" s="339"/>
      <c r="BM9" s="340"/>
      <c r="BN9" s="341">
        <v>252230</v>
      </c>
      <c r="BO9" s="342"/>
      <c r="BP9" s="342"/>
      <c r="BQ9" s="342"/>
      <c r="BR9" s="342"/>
      <c r="BS9" s="342"/>
      <c r="BT9" s="342"/>
      <c r="BU9" s="343"/>
      <c r="BV9" s="341">
        <v>-85136</v>
      </c>
      <c r="BW9" s="342"/>
      <c r="BX9" s="342"/>
      <c r="BY9" s="342"/>
      <c r="BZ9" s="342"/>
      <c r="CA9" s="342"/>
      <c r="CB9" s="342"/>
      <c r="CC9" s="343"/>
      <c r="CD9" s="344" t="s">
        <v>72</v>
      </c>
      <c r="CE9" s="345"/>
      <c r="CF9" s="345"/>
      <c r="CG9" s="345"/>
      <c r="CH9" s="345"/>
      <c r="CI9" s="345"/>
      <c r="CJ9" s="345"/>
      <c r="CK9" s="345"/>
      <c r="CL9" s="345"/>
      <c r="CM9" s="345"/>
      <c r="CN9" s="345"/>
      <c r="CO9" s="345"/>
      <c r="CP9" s="345"/>
      <c r="CQ9" s="345"/>
      <c r="CR9" s="345"/>
      <c r="CS9" s="346"/>
      <c r="CT9" s="347">
        <v>17.399999999999999</v>
      </c>
      <c r="CU9" s="348"/>
      <c r="CV9" s="348"/>
      <c r="CW9" s="348"/>
      <c r="CX9" s="348"/>
      <c r="CY9" s="348"/>
      <c r="CZ9" s="348"/>
      <c r="DA9" s="349"/>
      <c r="DB9" s="347">
        <v>18.899999999999999</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187</v>
      </c>
      <c r="M10" s="334"/>
      <c r="N10" s="334"/>
      <c r="O10" s="334"/>
      <c r="P10" s="334"/>
      <c r="Q10" s="335"/>
      <c r="R10" s="357">
        <v>33145</v>
      </c>
      <c r="S10" s="358"/>
      <c r="T10" s="358"/>
      <c r="U10" s="358"/>
      <c r="V10" s="359"/>
      <c r="W10" s="484"/>
      <c r="X10" s="463"/>
      <c r="Y10" s="463"/>
      <c r="Z10" s="463"/>
      <c r="AA10" s="463"/>
      <c r="AB10" s="463"/>
      <c r="AC10" s="463"/>
      <c r="AD10" s="463"/>
      <c r="AE10" s="463"/>
      <c r="AF10" s="463"/>
      <c r="AG10" s="463"/>
      <c r="AH10" s="463"/>
      <c r="AI10" s="463"/>
      <c r="AJ10" s="463"/>
      <c r="AK10" s="463"/>
      <c r="AL10" s="487"/>
      <c r="AM10" s="333" t="s">
        <v>189</v>
      </c>
      <c r="AN10" s="334"/>
      <c r="AO10" s="334"/>
      <c r="AP10" s="334"/>
      <c r="AQ10" s="334"/>
      <c r="AR10" s="334"/>
      <c r="AS10" s="334"/>
      <c r="AT10" s="335"/>
      <c r="AU10" s="336" t="s">
        <v>178</v>
      </c>
      <c r="AV10" s="337"/>
      <c r="AW10" s="337"/>
      <c r="AX10" s="337"/>
      <c r="AY10" s="338" t="s">
        <v>191</v>
      </c>
      <c r="AZ10" s="339"/>
      <c r="BA10" s="339"/>
      <c r="BB10" s="339"/>
      <c r="BC10" s="339"/>
      <c r="BD10" s="339"/>
      <c r="BE10" s="339"/>
      <c r="BF10" s="339"/>
      <c r="BG10" s="339"/>
      <c r="BH10" s="339"/>
      <c r="BI10" s="339"/>
      <c r="BJ10" s="339"/>
      <c r="BK10" s="339"/>
      <c r="BL10" s="339"/>
      <c r="BM10" s="340"/>
      <c r="BN10" s="341">
        <v>433181</v>
      </c>
      <c r="BO10" s="342"/>
      <c r="BP10" s="342"/>
      <c r="BQ10" s="342"/>
      <c r="BR10" s="342"/>
      <c r="BS10" s="342"/>
      <c r="BT10" s="342"/>
      <c r="BU10" s="343"/>
      <c r="BV10" s="341">
        <v>472628</v>
      </c>
      <c r="BW10" s="342"/>
      <c r="BX10" s="342"/>
      <c r="BY10" s="342"/>
      <c r="BZ10" s="342"/>
      <c r="CA10" s="342"/>
      <c r="CB10" s="342"/>
      <c r="CC10" s="343"/>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194</v>
      </c>
      <c r="M11" s="361"/>
      <c r="N11" s="361"/>
      <c r="O11" s="361"/>
      <c r="P11" s="361"/>
      <c r="Q11" s="362"/>
      <c r="R11" s="363" t="s">
        <v>123</v>
      </c>
      <c r="S11" s="364"/>
      <c r="T11" s="364"/>
      <c r="U11" s="364"/>
      <c r="V11" s="365"/>
      <c r="W11" s="484"/>
      <c r="X11" s="463"/>
      <c r="Y11" s="463"/>
      <c r="Z11" s="463"/>
      <c r="AA11" s="463"/>
      <c r="AB11" s="463"/>
      <c r="AC11" s="463"/>
      <c r="AD11" s="463"/>
      <c r="AE11" s="463"/>
      <c r="AF11" s="463"/>
      <c r="AG11" s="463"/>
      <c r="AH11" s="463"/>
      <c r="AI11" s="463"/>
      <c r="AJ11" s="463"/>
      <c r="AK11" s="463"/>
      <c r="AL11" s="487"/>
      <c r="AM11" s="333" t="s">
        <v>68</v>
      </c>
      <c r="AN11" s="334"/>
      <c r="AO11" s="334"/>
      <c r="AP11" s="334"/>
      <c r="AQ11" s="334"/>
      <c r="AR11" s="334"/>
      <c r="AS11" s="334"/>
      <c r="AT11" s="335"/>
      <c r="AU11" s="336" t="s">
        <v>178</v>
      </c>
      <c r="AV11" s="337"/>
      <c r="AW11" s="337"/>
      <c r="AX11" s="337"/>
      <c r="AY11" s="338" t="s">
        <v>196</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199</v>
      </c>
      <c r="CE11" s="345"/>
      <c r="CF11" s="345"/>
      <c r="CG11" s="345"/>
      <c r="CH11" s="345"/>
      <c r="CI11" s="345"/>
      <c r="CJ11" s="345"/>
      <c r="CK11" s="345"/>
      <c r="CL11" s="345"/>
      <c r="CM11" s="345"/>
      <c r="CN11" s="345"/>
      <c r="CO11" s="345"/>
      <c r="CP11" s="345"/>
      <c r="CQ11" s="345"/>
      <c r="CR11" s="345"/>
      <c r="CS11" s="346"/>
      <c r="CT11" s="353" t="s">
        <v>200</v>
      </c>
      <c r="CU11" s="354"/>
      <c r="CV11" s="354"/>
      <c r="CW11" s="354"/>
      <c r="CX11" s="354"/>
      <c r="CY11" s="354"/>
      <c r="CZ11" s="354"/>
      <c r="DA11" s="355"/>
      <c r="DB11" s="353" t="s">
        <v>200</v>
      </c>
      <c r="DC11" s="354"/>
      <c r="DD11" s="354"/>
      <c r="DE11" s="354"/>
      <c r="DF11" s="354"/>
      <c r="DG11" s="354"/>
      <c r="DH11" s="354"/>
      <c r="DI11" s="355"/>
    </row>
    <row r="12" spans="1:119" ht="18.75" customHeight="1" x14ac:dyDescent="0.15">
      <c r="A12" s="2"/>
      <c r="B12" s="509" t="s">
        <v>201</v>
      </c>
      <c r="C12" s="510"/>
      <c r="D12" s="510"/>
      <c r="E12" s="510"/>
      <c r="F12" s="510"/>
      <c r="G12" s="510"/>
      <c r="H12" s="510"/>
      <c r="I12" s="510"/>
      <c r="J12" s="510"/>
      <c r="K12" s="511"/>
      <c r="L12" s="379" t="s">
        <v>203</v>
      </c>
      <c r="M12" s="380"/>
      <c r="N12" s="380"/>
      <c r="O12" s="380"/>
      <c r="P12" s="380"/>
      <c r="Q12" s="381"/>
      <c r="R12" s="382">
        <v>30123</v>
      </c>
      <c r="S12" s="383"/>
      <c r="T12" s="383"/>
      <c r="U12" s="383"/>
      <c r="V12" s="384"/>
      <c r="W12" s="385" t="s">
        <v>5</v>
      </c>
      <c r="X12" s="337"/>
      <c r="Y12" s="337"/>
      <c r="Z12" s="337"/>
      <c r="AA12" s="337"/>
      <c r="AB12" s="386"/>
      <c r="AC12" s="387" t="s">
        <v>116</v>
      </c>
      <c r="AD12" s="388"/>
      <c r="AE12" s="388"/>
      <c r="AF12" s="388"/>
      <c r="AG12" s="389"/>
      <c r="AH12" s="387" t="s">
        <v>204</v>
      </c>
      <c r="AI12" s="388"/>
      <c r="AJ12" s="388"/>
      <c r="AK12" s="388"/>
      <c r="AL12" s="390"/>
      <c r="AM12" s="333" t="s">
        <v>206</v>
      </c>
      <c r="AN12" s="334"/>
      <c r="AO12" s="334"/>
      <c r="AP12" s="334"/>
      <c r="AQ12" s="334"/>
      <c r="AR12" s="334"/>
      <c r="AS12" s="334"/>
      <c r="AT12" s="335"/>
      <c r="AU12" s="336" t="s">
        <v>74</v>
      </c>
      <c r="AV12" s="337"/>
      <c r="AW12" s="337"/>
      <c r="AX12" s="337"/>
      <c r="AY12" s="338" t="s">
        <v>208</v>
      </c>
      <c r="AZ12" s="339"/>
      <c r="BA12" s="339"/>
      <c r="BB12" s="339"/>
      <c r="BC12" s="339"/>
      <c r="BD12" s="339"/>
      <c r="BE12" s="339"/>
      <c r="BF12" s="339"/>
      <c r="BG12" s="339"/>
      <c r="BH12" s="339"/>
      <c r="BI12" s="339"/>
      <c r="BJ12" s="339"/>
      <c r="BK12" s="339"/>
      <c r="BL12" s="339"/>
      <c r="BM12" s="340"/>
      <c r="BN12" s="341">
        <v>939650</v>
      </c>
      <c r="BO12" s="342"/>
      <c r="BP12" s="342"/>
      <c r="BQ12" s="342"/>
      <c r="BR12" s="342"/>
      <c r="BS12" s="342"/>
      <c r="BT12" s="342"/>
      <c r="BU12" s="343"/>
      <c r="BV12" s="341">
        <v>603268</v>
      </c>
      <c r="BW12" s="342"/>
      <c r="BX12" s="342"/>
      <c r="BY12" s="342"/>
      <c r="BZ12" s="342"/>
      <c r="CA12" s="342"/>
      <c r="CB12" s="342"/>
      <c r="CC12" s="343"/>
      <c r="CD12" s="344" t="s">
        <v>210</v>
      </c>
      <c r="CE12" s="345"/>
      <c r="CF12" s="345"/>
      <c r="CG12" s="345"/>
      <c r="CH12" s="345"/>
      <c r="CI12" s="345"/>
      <c r="CJ12" s="345"/>
      <c r="CK12" s="345"/>
      <c r="CL12" s="345"/>
      <c r="CM12" s="345"/>
      <c r="CN12" s="345"/>
      <c r="CO12" s="345"/>
      <c r="CP12" s="345"/>
      <c r="CQ12" s="345"/>
      <c r="CR12" s="345"/>
      <c r="CS12" s="346"/>
      <c r="CT12" s="353" t="s">
        <v>200</v>
      </c>
      <c r="CU12" s="354"/>
      <c r="CV12" s="354"/>
      <c r="CW12" s="354"/>
      <c r="CX12" s="354"/>
      <c r="CY12" s="354"/>
      <c r="CZ12" s="354"/>
      <c r="DA12" s="355"/>
      <c r="DB12" s="353" t="s">
        <v>200</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211</v>
      </c>
      <c r="N13" s="373"/>
      <c r="O13" s="373"/>
      <c r="P13" s="373"/>
      <c r="Q13" s="374"/>
      <c r="R13" s="375">
        <v>29552</v>
      </c>
      <c r="S13" s="376"/>
      <c r="T13" s="376"/>
      <c r="U13" s="376"/>
      <c r="V13" s="377"/>
      <c r="W13" s="499" t="s">
        <v>213</v>
      </c>
      <c r="X13" s="500"/>
      <c r="Y13" s="500"/>
      <c r="Z13" s="500"/>
      <c r="AA13" s="500"/>
      <c r="AB13" s="490"/>
      <c r="AC13" s="357">
        <v>1301</v>
      </c>
      <c r="AD13" s="358"/>
      <c r="AE13" s="358"/>
      <c r="AF13" s="358"/>
      <c r="AG13" s="378"/>
      <c r="AH13" s="357">
        <v>1532</v>
      </c>
      <c r="AI13" s="358"/>
      <c r="AJ13" s="358"/>
      <c r="AK13" s="358"/>
      <c r="AL13" s="359"/>
      <c r="AM13" s="333" t="s">
        <v>214</v>
      </c>
      <c r="AN13" s="334"/>
      <c r="AO13" s="334"/>
      <c r="AP13" s="334"/>
      <c r="AQ13" s="334"/>
      <c r="AR13" s="334"/>
      <c r="AS13" s="334"/>
      <c r="AT13" s="335"/>
      <c r="AU13" s="336" t="s">
        <v>178</v>
      </c>
      <c r="AV13" s="337"/>
      <c r="AW13" s="337"/>
      <c r="AX13" s="337"/>
      <c r="AY13" s="338" t="s">
        <v>216</v>
      </c>
      <c r="AZ13" s="339"/>
      <c r="BA13" s="339"/>
      <c r="BB13" s="339"/>
      <c r="BC13" s="339"/>
      <c r="BD13" s="339"/>
      <c r="BE13" s="339"/>
      <c r="BF13" s="339"/>
      <c r="BG13" s="339"/>
      <c r="BH13" s="339"/>
      <c r="BI13" s="339"/>
      <c r="BJ13" s="339"/>
      <c r="BK13" s="339"/>
      <c r="BL13" s="339"/>
      <c r="BM13" s="340"/>
      <c r="BN13" s="341">
        <v>-254239</v>
      </c>
      <c r="BO13" s="342"/>
      <c r="BP13" s="342"/>
      <c r="BQ13" s="342"/>
      <c r="BR13" s="342"/>
      <c r="BS13" s="342"/>
      <c r="BT13" s="342"/>
      <c r="BU13" s="343"/>
      <c r="BV13" s="341">
        <v>-215776</v>
      </c>
      <c r="BW13" s="342"/>
      <c r="BX13" s="342"/>
      <c r="BY13" s="342"/>
      <c r="BZ13" s="342"/>
      <c r="CA13" s="342"/>
      <c r="CB13" s="342"/>
      <c r="CC13" s="343"/>
      <c r="CD13" s="344" t="s">
        <v>218</v>
      </c>
      <c r="CE13" s="345"/>
      <c r="CF13" s="345"/>
      <c r="CG13" s="345"/>
      <c r="CH13" s="345"/>
      <c r="CI13" s="345"/>
      <c r="CJ13" s="345"/>
      <c r="CK13" s="345"/>
      <c r="CL13" s="345"/>
      <c r="CM13" s="345"/>
      <c r="CN13" s="345"/>
      <c r="CO13" s="345"/>
      <c r="CP13" s="345"/>
      <c r="CQ13" s="345"/>
      <c r="CR13" s="345"/>
      <c r="CS13" s="346"/>
      <c r="CT13" s="347">
        <v>12.7</v>
      </c>
      <c r="CU13" s="348"/>
      <c r="CV13" s="348"/>
      <c r="CW13" s="348"/>
      <c r="CX13" s="348"/>
      <c r="CY13" s="348"/>
      <c r="CZ13" s="348"/>
      <c r="DA13" s="349"/>
      <c r="DB13" s="347">
        <v>12</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219</v>
      </c>
      <c r="M14" s="398"/>
      <c r="N14" s="398"/>
      <c r="O14" s="398"/>
      <c r="P14" s="398"/>
      <c r="Q14" s="399"/>
      <c r="R14" s="375">
        <v>30499</v>
      </c>
      <c r="S14" s="376"/>
      <c r="T14" s="376"/>
      <c r="U14" s="376"/>
      <c r="V14" s="377"/>
      <c r="W14" s="485"/>
      <c r="X14" s="486"/>
      <c r="Y14" s="486"/>
      <c r="Z14" s="486"/>
      <c r="AA14" s="486"/>
      <c r="AB14" s="476"/>
      <c r="AC14" s="400">
        <v>9.1</v>
      </c>
      <c r="AD14" s="401"/>
      <c r="AE14" s="401"/>
      <c r="AF14" s="401"/>
      <c r="AG14" s="402"/>
      <c r="AH14" s="400">
        <v>10.3</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221</v>
      </c>
      <c r="CE14" s="392"/>
      <c r="CF14" s="392"/>
      <c r="CG14" s="392"/>
      <c r="CH14" s="392"/>
      <c r="CI14" s="392"/>
      <c r="CJ14" s="392"/>
      <c r="CK14" s="392"/>
      <c r="CL14" s="392"/>
      <c r="CM14" s="392"/>
      <c r="CN14" s="392"/>
      <c r="CO14" s="392"/>
      <c r="CP14" s="392"/>
      <c r="CQ14" s="392"/>
      <c r="CR14" s="392"/>
      <c r="CS14" s="393"/>
      <c r="CT14" s="394">
        <v>54.7</v>
      </c>
      <c r="CU14" s="395"/>
      <c r="CV14" s="395"/>
      <c r="CW14" s="395"/>
      <c r="CX14" s="395"/>
      <c r="CY14" s="395"/>
      <c r="CZ14" s="395"/>
      <c r="DA14" s="396"/>
      <c r="DB14" s="394">
        <v>55.9</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211</v>
      </c>
      <c r="N15" s="373"/>
      <c r="O15" s="373"/>
      <c r="P15" s="373"/>
      <c r="Q15" s="374"/>
      <c r="R15" s="375">
        <v>30048</v>
      </c>
      <c r="S15" s="376"/>
      <c r="T15" s="376"/>
      <c r="U15" s="376"/>
      <c r="V15" s="377"/>
      <c r="W15" s="499" t="s">
        <v>7</v>
      </c>
      <c r="X15" s="500"/>
      <c r="Y15" s="500"/>
      <c r="Z15" s="500"/>
      <c r="AA15" s="500"/>
      <c r="AB15" s="490"/>
      <c r="AC15" s="357">
        <v>3629</v>
      </c>
      <c r="AD15" s="358"/>
      <c r="AE15" s="358"/>
      <c r="AF15" s="358"/>
      <c r="AG15" s="378"/>
      <c r="AH15" s="357">
        <v>3734</v>
      </c>
      <c r="AI15" s="358"/>
      <c r="AJ15" s="358"/>
      <c r="AK15" s="358"/>
      <c r="AL15" s="359"/>
      <c r="AM15" s="333"/>
      <c r="AN15" s="334"/>
      <c r="AO15" s="334"/>
      <c r="AP15" s="334"/>
      <c r="AQ15" s="334"/>
      <c r="AR15" s="334"/>
      <c r="AS15" s="334"/>
      <c r="AT15" s="335"/>
      <c r="AU15" s="336"/>
      <c r="AV15" s="337"/>
      <c r="AW15" s="337"/>
      <c r="AX15" s="337"/>
      <c r="AY15" s="321" t="s">
        <v>224</v>
      </c>
      <c r="AZ15" s="322"/>
      <c r="BA15" s="322"/>
      <c r="BB15" s="322"/>
      <c r="BC15" s="322"/>
      <c r="BD15" s="322"/>
      <c r="BE15" s="322"/>
      <c r="BF15" s="322"/>
      <c r="BG15" s="322"/>
      <c r="BH15" s="322"/>
      <c r="BI15" s="322"/>
      <c r="BJ15" s="322"/>
      <c r="BK15" s="322"/>
      <c r="BL15" s="322"/>
      <c r="BM15" s="323"/>
      <c r="BN15" s="324">
        <v>4149015</v>
      </c>
      <c r="BO15" s="325"/>
      <c r="BP15" s="325"/>
      <c r="BQ15" s="325"/>
      <c r="BR15" s="325"/>
      <c r="BS15" s="325"/>
      <c r="BT15" s="325"/>
      <c r="BU15" s="326"/>
      <c r="BV15" s="324">
        <v>4072859</v>
      </c>
      <c r="BW15" s="325"/>
      <c r="BX15" s="325"/>
      <c r="BY15" s="325"/>
      <c r="BZ15" s="325"/>
      <c r="CA15" s="325"/>
      <c r="CB15" s="325"/>
      <c r="CC15" s="326"/>
      <c r="CD15" s="327" t="s">
        <v>212</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225</v>
      </c>
      <c r="M16" s="404"/>
      <c r="N16" s="404"/>
      <c r="O16" s="404"/>
      <c r="P16" s="404"/>
      <c r="Q16" s="405"/>
      <c r="R16" s="406" t="s">
        <v>227</v>
      </c>
      <c r="S16" s="407"/>
      <c r="T16" s="407"/>
      <c r="U16" s="407"/>
      <c r="V16" s="408"/>
      <c r="W16" s="485"/>
      <c r="X16" s="486"/>
      <c r="Y16" s="486"/>
      <c r="Z16" s="486"/>
      <c r="AA16" s="486"/>
      <c r="AB16" s="476"/>
      <c r="AC16" s="400">
        <v>25.4</v>
      </c>
      <c r="AD16" s="401"/>
      <c r="AE16" s="401"/>
      <c r="AF16" s="401"/>
      <c r="AG16" s="402"/>
      <c r="AH16" s="400">
        <v>25</v>
      </c>
      <c r="AI16" s="401"/>
      <c r="AJ16" s="401"/>
      <c r="AK16" s="401"/>
      <c r="AL16" s="403"/>
      <c r="AM16" s="333"/>
      <c r="AN16" s="334"/>
      <c r="AO16" s="334"/>
      <c r="AP16" s="334"/>
      <c r="AQ16" s="334"/>
      <c r="AR16" s="334"/>
      <c r="AS16" s="334"/>
      <c r="AT16" s="335"/>
      <c r="AU16" s="336"/>
      <c r="AV16" s="337"/>
      <c r="AW16" s="337"/>
      <c r="AX16" s="337"/>
      <c r="AY16" s="338" t="s">
        <v>113</v>
      </c>
      <c r="AZ16" s="339"/>
      <c r="BA16" s="339"/>
      <c r="BB16" s="339"/>
      <c r="BC16" s="339"/>
      <c r="BD16" s="339"/>
      <c r="BE16" s="339"/>
      <c r="BF16" s="339"/>
      <c r="BG16" s="339"/>
      <c r="BH16" s="339"/>
      <c r="BI16" s="339"/>
      <c r="BJ16" s="339"/>
      <c r="BK16" s="339"/>
      <c r="BL16" s="339"/>
      <c r="BM16" s="340"/>
      <c r="BN16" s="341">
        <v>12891990</v>
      </c>
      <c r="BO16" s="342"/>
      <c r="BP16" s="342"/>
      <c r="BQ16" s="342"/>
      <c r="BR16" s="342"/>
      <c r="BS16" s="342"/>
      <c r="BT16" s="342"/>
      <c r="BU16" s="343"/>
      <c r="BV16" s="341">
        <v>12954710</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108</v>
      </c>
      <c r="N17" s="410"/>
      <c r="O17" s="410"/>
      <c r="P17" s="410"/>
      <c r="Q17" s="411"/>
      <c r="R17" s="406" t="s">
        <v>229</v>
      </c>
      <c r="S17" s="407"/>
      <c r="T17" s="407"/>
      <c r="U17" s="407"/>
      <c r="V17" s="408"/>
      <c r="W17" s="499" t="s">
        <v>100</v>
      </c>
      <c r="X17" s="500"/>
      <c r="Y17" s="500"/>
      <c r="Z17" s="500"/>
      <c r="AA17" s="500"/>
      <c r="AB17" s="490"/>
      <c r="AC17" s="357">
        <v>9337</v>
      </c>
      <c r="AD17" s="358"/>
      <c r="AE17" s="358"/>
      <c r="AF17" s="358"/>
      <c r="AG17" s="378"/>
      <c r="AH17" s="357">
        <v>9645</v>
      </c>
      <c r="AI17" s="358"/>
      <c r="AJ17" s="358"/>
      <c r="AK17" s="358"/>
      <c r="AL17" s="359"/>
      <c r="AM17" s="333"/>
      <c r="AN17" s="334"/>
      <c r="AO17" s="334"/>
      <c r="AP17" s="334"/>
      <c r="AQ17" s="334"/>
      <c r="AR17" s="334"/>
      <c r="AS17" s="334"/>
      <c r="AT17" s="335"/>
      <c r="AU17" s="336"/>
      <c r="AV17" s="337"/>
      <c r="AW17" s="337"/>
      <c r="AX17" s="337"/>
      <c r="AY17" s="338" t="s">
        <v>230</v>
      </c>
      <c r="AZ17" s="339"/>
      <c r="BA17" s="339"/>
      <c r="BB17" s="339"/>
      <c r="BC17" s="339"/>
      <c r="BD17" s="339"/>
      <c r="BE17" s="339"/>
      <c r="BF17" s="339"/>
      <c r="BG17" s="339"/>
      <c r="BH17" s="339"/>
      <c r="BI17" s="339"/>
      <c r="BJ17" s="339"/>
      <c r="BK17" s="339"/>
      <c r="BL17" s="339"/>
      <c r="BM17" s="340"/>
      <c r="BN17" s="341">
        <v>5188357</v>
      </c>
      <c r="BO17" s="342"/>
      <c r="BP17" s="342"/>
      <c r="BQ17" s="342"/>
      <c r="BR17" s="342"/>
      <c r="BS17" s="342"/>
      <c r="BT17" s="342"/>
      <c r="BU17" s="343"/>
      <c r="BV17" s="341">
        <v>5094397</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231</v>
      </c>
      <c r="C18" s="413"/>
      <c r="D18" s="413"/>
      <c r="E18" s="414"/>
      <c r="F18" s="414"/>
      <c r="G18" s="414"/>
      <c r="H18" s="414"/>
      <c r="I18" s="414"/>
      <c r="J18" s="414"/>
      <c r="K18" s="414"/>
      <c r="L18" s="415">
        <v>616.4</v>
      </c>
      <c r="M18" s="415"/>
      <c r="N18" s="415"/>
      <c r="O18" s="415"/>
      <c r="P18" s="415"/>
      <c r="Q18" s="415"/>
      <c r="R18" s="416"/>
      <c r="S18" s="416"/>
      <c r="T18" s="416"/>
      <c r="U18" s="416"/>
      <c r="V18" s="417"/>
      <c r="W18" s="431"/>
      <c r="X18" s="432"/>
      <c r="Y18" s="432"/>
      <c r="Z18" s="432"/>
      <c r="AA18" s="432"/>
      <c r="AB18" s="493"/>
      <c r="AC18" s="418">
        <v>65.400000000000006</v>
      </c>
      <c r="AD18" s="419"/>
      <c r="AE18" s="419"/>
      <c r="AF18" s="419"/>
      <c r="AG18" s="420"/>
      <c r="AH18" s="418">
        <v>64.7</v>
      </c>
      <c r="AI18" s="419"/>
      <c r="AJ18" s="419"/>
      <c r="AK18" s="419"/>
      <c r="AL18" s="421"/>
      <c r="AM18" s="333"/>
      <c r="AN18" s="334"/>
      <c r="AO18" s="334"/>
      <c r="AP18" s="334"/>
      <c r="AQ18" s="334"/>
      <c r="AR18" s="334"/>
      <c r="AS18" s="334"/>
      <c r="AT18" s="335"/>
      <c r="AU18" s="336"/>
      <c r="AV18" s="337"/>
      <c r="AW18" s="337"/>
      <c r="AX18" s="337"/>
      <c r="AY18" s="338" t="s">
        <v>232</v>
      </c>
      <c r="AZ18" s="339"/>
      <c r="BA18" s="339"/>
      <c r="BB18" s="339"/>
      <c r="BC18" s="339"/>
      <c r="BD18" s="339"/>
      <c r="BE18" s="339"/>
      <c r="BF18" s="339"/>
      <c r="BG18" s="339"/>
      <c r="BH18" s="339"/>
      <c r="BI18" s="339"/>
      <c r="BJ18" s="339"/>
      <c r="BK18" s="339"/>
      <c r="BL18" s="339"/>
      <c r="BM18" s="340"/>
      <c r="BN18" s="341">
        <v>13817233</v>
      </c>
      <c r="BO18" s="342"/>
      <c r="BP18" s="342"/>
      <c r="BQ18" s="342"/>
      <c r="BR18" s="342"/>
      <c r="BS18" s="342"/>
      <c r="BT18" s="342"/>
      <c r="BU18" s="343"/>
      <c r="BV18" s="341">
        <v>13770349</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57</v>
      </c>
      <c r="C19" s="413"/>
      <c r="D19" s="413"/>
      <c r="E19" s="414"/>
      <c r="F19" s="414"/>
      <c r="G19" s="414"/>
      <c r="H19" s="414"/>
      <c r="I19" s="414"/>
      <c r="J19" s="414"/>
      <c r="K19" s="414"/>
      <c r="L19" s="422">
        <v>51</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134</v>
      </c>
      <c r="AZ19" s="339"/>
      <c r="BA19" s="339"/>
      <c r="BB19" s="339"/>
      <c r="BC19" s="339"/>
      <c r="BD19" s="339"/>
      <c r="BE19" s="339"/>
      <c r="BF19" s="339"/>
      <c r="BG19" s="339"/>
      <c r="BH19" s="339"/>
      <c r="BI19" s="339"/>
      <c r="BJ19" s="339"/>
      <c r="BK19" s="339"/>
      <c r="BL19" s="339"/>
      <c r="BM19" s="340"/>
      <c r="BN19" s="341">
        <v>18138215</v>
      </c>
      <c r="BO19" s="342"/>
      <c r="BP19" s="342"/>
      <c r="BQ19" s="342"/>
      <c r="BR19" s="342"/>
      <c r="BS19" s="342"/>
      <c r="BT19" s="342"/>
      <c r="BU19" s="343"/>
      <c r="BV19" s="341">
        <v>18151773</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233</v>
      </c>
      <c r="C20" s="413"/>
      <c r="D20" s="413"/>
      <c r="E20" s="414"/>
      <c r="F20" s="414"/>
      <c r="G20" s="414"/>
      <c r="H20" s="414"/>
      <c r="I20" s="414"/>
      <c r="J20" s="414"/>
      <c r="K20" s="414"/>
      <c r="L20" s="422">
        <v>13195</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235</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236</v>
      </c>
      <c r="C22" s="454"/>
      <c r="D22" s="455"/>
      <c r="E22" s="495" t="s">
        <v>5</v>
      </c>
      <c r="F22" s="500"/>
      <c r="G22" s="500"/>
      <c r="H22" s="500"/>
      <c r="I22" s="500"/>
      <c r="J22" s="500"/>
      <c r="K22" s="490"/>
      <c r="L22" s="495" t="s">
        <v>238</v>
      </c>
      <c r="M22" s="500"/>
      <c r="N22" s="500"/>
      <c r="O22" s="500"/>
      <c r="P22" s="490"/>
      <c r="Q22" s="520" t="s">
        <v>239</v>
      </c>
      <c r="R22" s="521"/>
      <c r="S22" s="521"/>
      <c r="T22" s="521"/>
      <c r="U22" s="521"/>
      <c r="V22" s="522"/>
      <c r="W22" s="534" t="s">
        <v>54</v>
      </c>
      <c r="X22" s="454"/>
      <c r="Y22" s="455"/>
      <c r="Z22" s="495" t="s">
        <v>5</v>
      </c>
      <c r="AA22" s="500"/>
      <c r="AB22" s="500"/>
      <c r="AC22" s="500"/>
      <c r="AD22" s="500"/>
      <c r="AE22" s="500"/>
      <c r="AF22" s="500"/>
      <c r="AG22" s="490"/>
      <c r="AH22" s="526" t="s">
        <v>186</v>
      </c>
      <c r="AI22" s="500"/>
      <c r="AJ22" s="500"/>
      <c r="AK22" s="500"/>
      <c r="AL22" s="490"/>
      <c r="AM22" s="526" t="s">
        <v>241</v>
      </c>
      <c r="AN22" s="527"/>
      <c r="AO22" s="527"/>
      <c r="AP22" s="527"/>
      <c r="AQ22" s="527"/>
      <c r="AR22" s="528"/>
      <c r="AS22" s="520" t="s">
        <v>239</v>
      </c>
      <c r="AT22" s="521"/>
      <c r="AU22" s="521"/>
      <c r="AV22" s="521"/>
      <c r="AW22" s="521"/>
      <c r="AX22" s="532"/>
      <c r="AY22" s="321" t="s">
        <v>242</v>
      </c>
      <c r="AZ22" s="322"/>
      <c r="BA22" s="322"/>
      <c r="BB22" s="322"/>
      <c r="BC22" s="322"/>
      <c r="BD22" s="322"/>
      <c r="BE22" s="322"/>
      <c r="BF22" s="322"/>
      <c r="BG22" s="322"/>
      <c r="BH22" s="322"/>
      <c r="BI22" s="322"/>
      <c r="BJ22" s="322"/>
      <c r="BK22" s="322"/>
      <c r="BL22" s="322"/>
      <c r="BM22" s="323"/>
      <c r="BN22" s="324">
        <v>20648430</v>
      </c>
      <c r="BO22" s="325"/>
      <c r="BP22" s="325"/>
      <c r="BQ22" s="325"/>
      <c r="BR22" s="325"/>
      <c r="BS22" s="325"/>
      <c r="BT22" s="325"/>
      <c r="BU22" s="326"/>
      <c r="BV22" s="324">
        <v>21351981</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245</v>
      </c>
      <c r="AZ23" s="339"/>
      <c r="BA23" s="339"/>
      <c r="BB23" s="339"/>
      <c r="BC23" s="339"/>
      <c r="BD23" s="339"/>
      <c r="BE23" s="339"/>
      <c r="BF23" s="339"/>
      <c r="BG23" s="339"/>
      <c r="BH23" s="339"/>
      <c r="BI23" s="339"/>
      <c r="BJ23" s="339"/>
      <c r="BK23" s="339"/>
      <c r="BL23" s="339"/>
      <c r="BM23" s="340"/>
      <c r="BN23" s="341">
        <v>12649117</v>
      </c>
      <c r="BO23" s="342"/>
      <c r="BP23" s="342"/>
      <c r="BQ23" s="342"/>
      <c r="BR23" s="342"/>
      <c r="BS23" s="342"/>
      <c r="BT23" s="342"/>
      <c r="BU23" s="343"/>
      <c r="BV23" s="341">
        <v>13139858</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246</v>
      </c>
      <c r="F24" s="334"/>
      <c r="G24" s="334"/>
      <c r="H24" s="334"/>
      <c r="I24" s="334"/>
      <c r="J24" s="334"/>
      <c r="K24" s="335"/>
      <c r="L24" s="357">
        <v>1</v>
      </c>
      <c r="M24" s="358"/>
      <c r="N24" s="358"/>
      <c r="O24" s="358"/>
      <c r="P24" s="378"/>
      <c r="Q24" s="357">
        <v>7360</v>
      </c>
      <c r="R24" s="358"/>
      <c r="S24" s="358"/>
      <c r="T24" s="358"/>
      <c r="U24" s="358"/>
      <c r="V24" s="378"/>
      <c r="W24" s="535"/>
      <c r="X24" s="457"/>
      <c r="Y24" s="458"/>
      <c r="Z24" s="356" t="s">
        <v>248</v>
      </c>
      <c r="AA24" s="334"/>
      <c r="AB24" s="334"/>
      <c r="AC24" s="334"/>
      <c r="AD24" s="334"/>
      <c r="AE24" s="334"/>
      <c r="AF24" s="334"/>
      <c r="AG24" s="335"/>
      <c r="AH24" s="357">
        <v>302</v>
      </c>
      <c r="AI24" s="358"/>
      <c r="AJ24" s="358"/>
      <c r="AK24" s="358"/>
      <c r="AL24" s="378"/>
      <c r="AM24" s="357">
        <v>941938</v>
      </c>
      <c r="AN24" s="358"/>
      <c r="AO24" s="358"/>
      <c r="AP24" s="358"/>
      <c r="AQ24" s="358"/>
      <c r="AR24" s="378"/>
      <c r="AS24" s="357">
        <v>3119</v>
      </c>
      <c r="AT24" s="358"/>
      <c r="AU24" s="358"/>
      <c r="AV24" s="358"/>
      <c r="AW24" s="358"/>
      <c r="AX24" s="359"/>
      <c r="AY24" s="438" t="s">
        <v>249</v>
      </c>
      <c r="AZ24" s="439"/>
      <c r="BA24" s="439"/>
      <c r="BB24" s="439"/>
      <c r="BC24" s="439"/>
      <c r="BD24" s="439"/>
      <c r="BE24" s="439"/>
      <c r="BF24" s="439"/>
      <c r="BG24" s="439"/>
      <c r="BH24" s="439"/>
      <c r="BI24" s="439"/>
      <c r="BJ24" s="439"/>
      <c r="BK24" s="439"/>
      <c r="BL24" s="439"/>
      <c r="BM24" s="440"/>
      <c r="BN24" s="341">
        <v>13698262</v>
      </c>
      <c r="BO24" s="342"/>
      <c r="BP24" s="342"/>
      <c r="BQ24" s="342"/>
      <c r="BR24" s="342"/>
      <c r="BS24" s="342"/>
      <c r="BT24" s="342"/>
      <c r="BU24" s="343"/>
      <c r="BV24" s="341">
        <v>13649240</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251</v>
      </c>
      <c r="F25" s="334"/>
      <c r="G25" s="334"/>
      <c r="H25" s="334"/>
      <c r="I25" s="334"/>
      <c r="J25" s="334"/>
      <c r="K25" s="335"/>
      <c r="L25" s="357">
        <v>1</v>
      </c>
      <c r="M25" s="358"/>
      <c r="N25" s="358"/>
      <c r="O25" s="358"/>
      <c r="P25" s="378"/>
      <c r="Q25" s="357">
        <v>6478</v>
      </c>
      <c r="R25" s="358"/>
      <c r="S25" s="358"/>
      <c r="T25" s="358"/>
      <c r="U25" s="358"/>
      <c r="V25" s="378"/>
      <c r="W25" s="535"/>
      <c r="X25" s="457"/>
      <c r="Y25" s="458"/>
      <c r="Z25" s="356" t="s">
        <v>254</v>
      </c>
      <c r="AA25" s="334"/>
      <c r="AB25" s="334"/>
      <c r="AC25" s="334"/>
      <c r="AD25" s="334"/>
      <c r="AE25" s="334"/>
      <c r="AF25" s="334"/>
      <c r="AG25" s="335"/>
      <c r="AH25" s="357" t="s">
        <v>200</v>
      </c>
      <c r="AI25" s="358"/>
      <c r="AJ25" s="358"/>
      <c r="AK25" s="358"/>
      <c r="AL25" s="378"/>
      <c r="AM25" s="357" t="s">
        <v>200</v>
      </c>
      <c r="AN25" s="358"/>
      <c r="AO25" s="358"/>
      <c r="AP25" s="358"/>
      <c r="AQ25" s="358"/>
      <c r="AR25" s="378"/>
      <c r="AS25" s="357" t="s">
        <v>200</v>
      </c>
      <c r="AT25" s="358"/>
      <c r="AU25" s="358"/>
      <c r="AV25" s="358"/>
      <c r="AW25" s="358"/>
      <c r="AX25" s="359"/>
      <c r="AY25" s="321" t="s">
        <v>36</v>
      </c>
      <c r="AZ25" s="322"/>
      <c r="BA25" s="322"/>
      <c r="BB25" s="322"/>
      <c r="BC25" s="322"/>
      <c r="BD25" s="322"/>
      <c r="BE25" s="322"/>
      <c r="BF25" s="322"/>
      <c r="BG25" s="322"/>
      <c r="BH25" s="322"/>
      <c r="BI25" s="322"/>
      <c r="BJ25" s="322"/>
      <c r="BK25" s="322"/>
      <c r="BL25" s="322"/>
      <c r="BM25" s="323"/>
      <c r="BN25" s="324">
        <v>1702556</v>
      </c>
      <c r="BO25" s="325"/>
      <c r="BP25" s="325"/>
      <c r="BQ25" s="325"/>
      <c r="BR25" s="325"/>
      <c r="BS25" s="325"/>
      <c r="BT25" s="325"/>
      <c r="BU25" s="326"/>
      <c r="BV25" s="324">
        <v>3142243</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255</v>
      </c>
      <c r="F26" s="334"/>
      <c r="G26" s="334"/>
      <c r="H26" s="334"/>
      <c r="I26" s="334"/>
      <c r="J26" s="334"/>
      <c r="K26" s="335"/>
      <c r="L26" s="357">
        <v>1</v>
      </c>
      <c r="M26" s="358"/>
      <c r="N26" s="358"/>
      <c r="O26" s="358"/>
      <c r="P26" s="378"/>
      <c r="Q26" s="357">
        <v>5792</v>
      </c>
      <c r="R26" s="358"/>
      <c r="S26" s="358"/>
      <c r="T26" s="358"/>
      <c r="U26" s="358"/>
      <c r="V26" s="378"/>
      <c r="W26" s="535"/>
      <c r="X26" s="457"/>
      <c r="Y26" s="458"/>
      <c r="Z26" s="356" t="s">
        <v>256</v>
      </c>
      <c r="AA26" s="444"/>
      <c r="AB26" s="444"/>
      <c r="AC26" s="444"/>
      <c r="AD26" s="444"/>
      <c r="AE26" s="444"/>
      <c r="AF26" s="444"/>
      <c r="AG26" s="445"/>
      <c r="AH26" s="357" t="s">
        <v>200</v>
      </c>
      <c r="AI26" s="358"/>
      <c r="AJ26" s="358"/>
      <c r="AK26" s="358"/>
      <c r="AL26" s="378"/>
      <c r="AM26" s="357" t="s">
        <v>200</v>
      </c>
      <c r="AN26" s="358"/>
      <c r="AO26" s="358"/>
      <c r="AP26" s="358"/>
      <c r="AQ26" s="358"/>
      <c r="AR26" s="378"/>
      <c r="AS26" s="357" t="s">
        <v>200</v>
      </c>
      <c r="AT26" s="358"/>
      <c r="AU26" s="358"/>
      <c r="AV26" s="358"/>
      <c r="AW26" s="358"/>
      <c r="AX26" s="359"/>
      <c r="AY26" s="344" t="s">
        <v>257</v>
      </c>
      <c r="AZ26" s="345"/>
      <c r="BA26" s="345"/>
      <c r="BB26" s="345"/>
      <c r="BC26" s="345"/>
      <c r="BD26" s="345"/>
      <c r="BE26" s="345"/>
      <c r="BF26" s="345"/>
      <c r="BG26" s="345"/>
      <c r="BH26" s="345"/>
      <c r="BI26" s="345"/>
      <c r="BJ26" s="345"/>
      <c r="BK26" s="345"/>
      <c r="BL26" s="345"/>
      <c r="BM26" s="346"/>
      <c r="BN26" s="341" t="s">
        <v>200</v>
      </c>
      <c r="BO26" s="342"/>
      <c r="BP26" s="342"/>
      <c r="BQ26" s="342"/>
      <c r="BR26" s="342"/>
      <c r="BS26" s="342"/>
      <c r="BT26" s="342"/>
      <c r="BU26" s="343"/>
      <c r="BV26" s="341" t="s">
        <v>200</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258</v>
      </c>
      <c r="F27" s="334"/>
      <c r="G27" s="334"/>
      <c r="H27" s="334"/>
      <c r="I27" s="334"/>
      <c r="J27" s="334"/>
      <c r="K27" s="335"/>
      <c r="L27" s="357">
        <v>1</v>
      </c>
      <c r="M27" s="358"/>
      <c r="N27" s="358"/>
      <c r="O27" s="358"/>
      <c r="P27" s="378"/>
      <c r="Q27" s="357">
        <v>4700</v>
      </c>
      <c r="R27" s="358"/>
      <c r="S27" s="358"/>
      <c r="T27" s="358"/>
      <c r="U27" s="358"/>
      <c r="V27" s="378"/>
      <c r="W27" s="535"/>
      <c r="X27" s="457"/>
      <c r="Y27" s="458"/>
      <c r="Z27" s="356" t="s">
        <v>259</v>
      </c>
      <c r="AA27" s="334"/>
      <c r="AB27" s="334"/>
      <c r="AC27" s="334"/>
      <c r="AD27" s="334"/>
      <c r="AE27" s="334"/>
      <c r="AF27" s="334"/>
      <c r="AG27" s="335"/>
      <c r="AH27" s="357">
        <v>14</v>
      </c>
      <c r="AI27" s="358"/>
      <c r="AJ27" s="358"/>
      <c r="AK27" s="358"/>
      <c r="AL27" s="378"/>
      <c r="AM27" s="357">
        <v>48642</v>
      </c>
      <c r="AN27" s="358"/>
      <c r="AO27" s="358"/>
      <c r="AP27" s="358"/>
      <c r="AQ27" s="358"/>
      <c r="AR27" s="378"/>
      <c r="AS27" s="357">
        <v>3474</v>
      </c>
      <c r="AT27" s="358"/>
      <c r="AU27" s="358"/>
      <c r="AV27" s="358"/>
      <c r="AW27" s="358"/>
      <c r="AX27" s="359"/>
      <c r="AY27" s="391" t="s">
        <v>262</v>
      </c>
      <c r="AZ27" s="392"/>
      <c r="BA27" s="392"/>
      <c r="BB27" s="392"/>
      <c r="BC27" s="392"/>
      <c r="BD27" s="392"/>
      <c r="BE27" s="392"/>
      <c r="BF27" s="392"/>
      <c r="BG27" s="392"/>
      <c r="BH27" s="392"/>
      <c r="BI27" s="392"/>
      <c r="BJ27" s="392"/>
      <c r="BK27" s="392"/>
      <c r="BL27" s="392"/>
      <c r="BM27" s="393"/>
      <c r="BN27" s="441">
        <v>999329</v>
      </c>
      <c r="BO27" s="442"/>
      <c r="BP27" s="442"/>
      <c r="BQ27" s="442"/>
      <c r="BR27" s="442"/>
      <c r="BS27" s="442"/>
      <c r="BT27" s="442"/>
      <c r="BU27" s="443"/>
      <c r="BV27" s="441">
        <v>999267</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263</v>
      </c>
      <c r="F28" s="334"/>
      <c r="G28" s="334"/>
      <c r="H28" s="334"/>
      <c r="I28" s="334"/>
      <c r="J28" s="334"/>
      <c r="K28" s="335"/>
      <c r="L28" s="357">
        <v>1</v>
      </c>
      <c r="M28" s="358"/>
      <c r="N28" s="358"/>
      <c r="O28" s="358"/>
      <c r="P28" s="378"/>
      <c r="Q28" s="357">
        <v>4150</v>
      </c>
      <c r="R28" s="358"/>
      <c r="S28" s="358"/>
      <c r="T28" s="358"/>
      <c r="U28" s="358"/>
      <c r="V28" s="378"/>
      <c r="W28" s="535"/>
      <c r="X28" s="457"/>
      <c r="Y28" s="458"/>
      <c r="Z28" s="356" t="s">
        <v>34</v>
      </c>
      <c r="AA28" s="334"/>
      <c r="AB28" s="334"/>
      <c r="AC28" s="334"/>
      <c r="AD28" s="334"/>
      <c r="AE28" s="334"/>
      <c r="AF28" s="334"/>
      <c r="AG28" s="335"/>
      <c r="AH28" s="357" t="s">
        <v>200</v>
      </c>
      <c r="AI28" s="358"/>
      <c r="AJ28" s="358"/>
      <c r="AK28" s="358"/>
      <c r="AL28" s="378"/>
      <c r="AM28" s="357" t="s">
        <v>200</v>
      </c>
      <c r="AN28" s="358"/>
      <c r="AO28" s="358"/>
      <c r="AP28" s="358"/>
      <c r="AQ28" s="358"/>
      <c r="AR28" s="378"/>
      <c r="AS28" s="357" t="s">
        <v>200</v>
      </c>
      <c r="AT28" s="358"/>
      <c r="AU28" s="358"/>
      <c r="AV28" s="358"/>
      <c r="AW28" s="358"/>
      <c r="AX28" s="359"/>
      <c r="AY28" s="539" t="s">
        <v>264</v>
      </c>
      <c r="AZ28" s="540"/>
      <c r="BA28" s="540"/>
      <c r="BB28" s="541"/>
      <c r="BC28" s="321" t="s">
        <v>107</v>
      </c>
      <c r="BD28" s="322"/>
      <c r="BE28" s="322"/>
      <c r="BF28" s="322"/>
      <c r="BG28" s="322"/>
      <c r="BH28" s="322"/>
      <c r="BI28" s="322"/>
      <c r="BJ28" s="322"/>
      <c r="BK28" s="322"/>
      <c r="BL28" s="322"/>
      <c r="BM28" s="323"/>
      <c r="BN28" s="324">
        <v>2564944</v>
      </c>
      <c r="BO28" s="325"/>
      <c r="BP28" s="325"/>
      <c r="BQ28" s="325"/>
      <c r="BR28" s="325"/>
      <c r="BS28" s="325"/>
      <c r="BT28" s="325"/>
      <c r="BU28" s="326"/>
      <c r="BV28" s="324">
        <v>3071413</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267</v>
      </c>
      <c r="F29" s="334"/>
      <c r="G29" s="334"/>
      <c r="H29" s="334"/>
      <c r="I29" s="334"/>
      <c r="J29" s="334"/>
      <c r="K29" s="335"/>
      <c r="L29" s="357">
        <v>18</v>
      </c>
      <c r="M29" s="358"/>
      <c r="N29" s="358"/>
      <c r="O29" s="358"/>
      <c r="P29" s="378"/>
      <c r="Q29" s="357">
        <v>3800</v>
      </c>
      <c r="R29" s="358"/>
      <c r="S29" s="358"/>
      <c r="T29" s="358"/>
      <c r="U29" s="358"/>
      <c r="V29" s="378"/>
      <c r="W29" s="536"/>
      <c r="X29" s="537"/>
      <c r="Y29" s="538"/>
      <c r="Z29" s="356" t="s">
        <v>269</v>
      </c>
      <c r="AA29" s="334"/>
      <c r="AB29" s="334"/>
      <c r="AC29" s="334"/>
      <c r="AD29" s="334"/>
      <c r="AE29" s="334"/>
      <c r="AF29" s="334"/>
      <c r="AG29" s="335"/>
      <c r="AH29" s="357">
        <v>316</v>
      </c>
      <c r="AI29" s="358"/>
      <c r="AJ29" s="358"/>
      <c r="AK29" s="358"/>
      <c r="AL29" s="378"/>
      <c r="AM29" s="357">
        <v>990580</v>
      </c>
      <c r="AN29" s="358"/>
      <c r="AO29" s="358"/>
      <c r="AP29" s="358"/>
      <c r="AQ29" s="358"/>
      <c r="AR29" s="378"/>
      <c r="AS29" s="357">
        <v>3135</v>
      </c>
      <c r="AT29" s="358"/>
      <c r="AU29" s="358"/>
      <c r="AV29" s="358"/>
      <c r="AW29" s="358"/>
      <c r="AX29" s="359"/>
      <c r="AY29" s="542"/>
      <c r="AZ29" s="543"/>
      <c r="BA29" s="543"/>
      <c r="BB29" s="544"/>
      <c r="BC29" s="338" t="s">
        <v>270</v>
      </c>
      <c r="BD29" s="339"/>
      <c r="BE29" s="339"/>
      <c r="BF29" s="339"/>
      <c r="BG29" s="339"/>
      <c r="BH29" s="339"/>
      <c r="BI29" s="339"/>
      <c r="BJ29" s="339"/>
      <c r="BK29" s="339"/>
      <c r="BL29" s="339"/>
      <c r="BM29" s="340"/>
      <c r="BN29" s="341">
        <v>1094478</v>
      </c>
      <c r="BO29" s="342"/>
      <c r="BP29" s="342"/>
      <c r="BQ29" s="342"/>
      <c r="BR29" s="342"/>
      <c r="BS29" s="342"/>
      <c r="BT29" s="342"/>
      <c r="BU29" s="343"/>
      <c r="BV29" s="341">
        <v>1022770</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272</v>
      </c>
      <c r="X30" s="450"/>
      <c r="Y30" s="450"/>
      <c r="Z30" s="450"/>
      <c r="AA30" s="450"/>
      <c r="AB30" s="450"/>
      <c r="AC30" s="450"/>
      <c r="AD30" s="450"/>
      <c r="AE30" s="450"/>
      <c r="AF30" s="450"/>
      <c r="AG30" s="451"/>
      <c r="AH30" s="418">
        <v>97</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73</v>
      </c>
      <c r="BD30" s="439"/>
      <c r="BE30" s="439"/>
      <c r="BF30" s="439"/>
      <c r="BG30" s="439"/>
      <c r="BH30" s="439"/>
      <c r="BI30" s="439"/>
      <c r="BJ30" s="439"/>
      <c r="BK30" s="439"/>
      <c r="BL30" s="439"/>
      <c r="BM30" s="440"/>
      <c r="BN30" s="441">
        <v>3919681</v>
      </c>
      <c r="BO30" s="442"/>
      <c r="BP30" s="442"/>
      <c r="BQ30" s="442"/>
      <c r="BR30" s="442"/>
      <c r="BS30" s="442"/>
      <c r="BT30" s="442"/>
      <c r="BU30" s="443"/>
      <c r="BV30" s="441">
        <v>3835036</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190</v>
      </c>
      <c r="D32" s="452"/>
      <c r="E32" s="452"/>
      <c r="F32" s="452"/>
      <c r="G32" s="452"/>
      <c r="H32" s="452"/>
      <c r="I32" s="452"/>
      <c r="J32" s="452"/>
      <c r="K32" s="452"/>
      <c r="L32" s="452"/>
      <c r="M32" s="452"/>
      <c r="N32" s="452"/>
      <c r="O32" s="452"/>
      <c r="P32" s="452"/>
      <c r="Q32" s="452"/>
      <c r="R32" s="452"/>
      <c r="S32" s="452"/>
      <c r="U32" s="345" t="s">
        <v>98</v>
      </c>
      <c r="V32" s="345"/>
      <c r="W32" s="345"/>
      <c r="X32" s="345"/>
      <c r="Y32" s="345"/>
      <c r="Z32" s="345"/>
      <c r="AA32" s="345"/>
      <c r="AB32" s="345"/>
      <c r="AC32" s="345"/>
      <c r="AD32" s="345"/>
      <c r="AE32" s="345"/>
      <c r="AF32" s="345"/>
      <c r="AG32" s="345"/>
      <c r="AH32" s="345"/>
      <c r="AI32" s="345"/>
      <c r="AJ32" s="345"/>
      <c r="AK32" s="345"/>
      <c r="AM32" s="345" t="s">
        <v>275</v>
      </c>
      <c r="AN32" s="345"/>
      <c r="AO32" s="345"/>
      <c r="AP32" s="345"/>
      <c r="AQ32" s="345"/>
      <c r="AR32" s="345"/>
      <c r="AS32" s="345"/>
      <c r="AT32" s="345"/>
      <c r="AU32" s="345"/>
      <c r="AV32" s="345"/>
      <c r="AW32" s="345"/>
      <c r="AX32" s="345"/>
      <c r="AY32" s="345"/>
      <c r="AZ32" s="345"/>
      <c r="BA32" s="345"/>
      <c r="BB32" s="345"/>
      <c r="BC32" s="345"/>
      <c r="BE32" s="345" t="s">
        <v>276</v>
      </c>
      <c r="BF32" s="345"/>
      <c r="BG32" s="345"/>
      <c r="BH32" s="345"/>
      <c r="BI32" s="345"/>
      <c r="BJ32" s="345"/>
      <c r="BK32" s="345"/>
      <c r="BL32" s="345"/>
      <c r="BM32" s="345"/>
      <c r="BN32" s="345"/>
      <c r="BO32" s="345"/>
      <c r="BP32" s="345"/>
      <c r="BQ32" s="345"/>
      <c r="BR32" s="345"/>
      <c r="BS32" s="345"/>
      <c r="BT32" s="345"/>
      <c r="BU32" s="345"/>
      <c r="BW32" s="345" t="s">
        <v>277</v>
      </c>
      <c r="BX32" s="345"/>
      <c r="BY32" s="345"/>
      <c r="BZ32" s="345"/>
      <c r="CA32" s="345"/>
      <c r="CB32" s="345"/>
      <c r="CC32" s="345"/>
      <c r="CD32" s="345"/>
      <c r="CE32" s="345"/>
      <c r="CF32" s="345"/>
      <c r="CG32" s="345"/>
      <c r="CH32" s="345"/>
      <c r="CI32" s="345"/>
      <c r="CJ32" s="345"/>
      <c r="CK32" s="345"/>
      <c r="CL32" s="345"/>
      <c r="CM32" s="345"/>
      <c r="CO32" s="345" t="s">
        <v>279</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63</v>
      </c>
      <c r="D33" s="462"/>
      <c r="E33" s="463" t="s">
        <v>280</v>
      </c>
      <c r="F33" s="463"/>
      <c r="G33" s="463"/>
      <c r="H33" s="463"/>
      <c r="I33" s="463"/>
      <c r="J33" s="463"/>
      <c r="K33" s="463"/>
      <c r="L33" s="463"/>
      <c r="M33" s="463"/>
      <c r="N33" s="463"/>
      <c r="O33" s="463"/>
      <c r="P33" s="463"/>
      <c r="Q33" s="463"/>
      <c r="R33" s="463"/>
      <c r="S33" s="463"/>
      <c r="T33" s="12"/>
      <c r="U33" s="462" t="s">
        <v>63</v>
      </c>
      <c r="V33" s="462"/>
      <c r="W33" s="463" t="s">
        <v>280</v>
      </c>
      <c r="X33" s="463"/>
      <c r="Y33" s="463"/>
      <c r="Z33" s="463"/>
      <c r="AA33" s="463"/>
      <c r="AB33" s="463"/>
      <c r="AC33" s="463"/>
      <c r="AD33" s="463"/>
      <c r="AE33" s="463"/>
      <c r="AF33" s="463"/>
      <c r="AG33" s="463"/>
      <c r="AH33" s="463"/>
      <c r="AI33" s="463"/>
      <c r="AJ33" s="463"/>
      <c r="AK33" s="463"/>
      <c r="AL33" s="12"/>
      <c r="AM33" s="462" t="s">
        <v>63</v>
      </c>
      <c r="AN33" s="462"/>
      <c r="AO33" s="463" t="s">
        <v>280</v>
      </c>
      <c r="AP33" s="463"/>
      <c r="AQ33" s="463"/>
      <c r="AR33" s="463"/>
      <c r="AS33" s="463"/>
      <c r="AT33" s="463"/>
      <c r="AU33" s="463"/>
      <c r="AV33" s="463"/>
      <c r="AW33" s="463"/>
      <c r="AX33" s="463"/>
      <c r="AY33" s="463"/>
      <c r="AZ33" s="463"/>
      <c r="BA33" s="463"/>
      <c r="BB33" s="463"/>
      <c r="BC33" s="463"/>
      <c r="BD33" s="8"/>
      <c r="BE33" s="463" t="s">
        <v>282</v>
      </c>
      <c r="BF33" s="463"/>
      <c r="BG33" s="463" t="s">
        <v>169</v>
      </c>
      <c r="BH33" s="463"/>
      <c r="BI33" s="463"/>
      <c r="BJ33" s="463"/>
      <c r="BK33" s="463"/>
      <c r="BL33" s="463"/>
      <c r="BM33" s="463"/>
      <c r="BN33" s="463"/>
      <c r="BO33" s="463"/>
      <c r="BP33" s="463"/>
      <c r="BQ33" s="463"/>
      <c r="BR33" s="463"/>
      <c r="BS33" s="463"/>
      <c r="BT33" s="463"/>
      <c r="BU33" s="463"/>
      <c r="BV33" s="8"/>
      <c r="BW33" s="462" t="s">
        <v>282</v>
      </c>
      <c r="BX33" s="462"/>
      <c r="BY33" s="463" t="s">
        <v>114</v>
      </c>
      <c r="BZ33" s="463"/>
      <c r="CA33" s="463"/>
      <c r="CB33" s="463"/>
      <c r="CC33" s="463"/>
      <c r="CD33" s="463"/>
      <c r="CE33" s="463"/>
      <c r="CF33" s="463"/>
      <c r="CG33" s="463"/>
      <c r="CH33" s="463"/>
      <c r="CI33" s="463"/>
      <c r="CJ33" s="463"/>
      <c r="CK33" s="463"/>
      <c r="CL33" s="463"/>
      <c r="CM33" s="463"/>
      <c r="CN33" s="12"/>
      <c r="CO33" s="462" t="s">
        <v>63</v>
      </c>
      <c r="CP33" s="462"/>
      <c r="CQ33" s="463" t="s">
        <v>284</v>
      </c>
      <c r="CR33" s="463"/>
      <c r="CS33" s="463"/>
      <c r="CT33" s="463"/>
      <c r="CU33" s="463"/>
      <c r="CV33" s="463"/>
      <c r="CW33" s="463"/>
      <c r="CX33" s="463"/>
      <c r="CY33" s="463"/>
      <c r="CZ33" s="463"/>
      <c r="DA33" s="463"/>
      <c r="DB33" s="463"/>
      <c r="DC33" s="463"/>
      <c r="DD33" s="463"/>
      <c r="DE33" s="463"/>
      <c r="DF33" s="12"/>
      <c r="DG33" s="464" t="s">
        <v>85</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3</v>
      </c>
      <c r="V34" s="465"/>
      <c r="W34" s="466" t="str">
        <f>IF('各会計、関係団体の財政状況及び健全化判断比率'!B28="","",'各会計、関係団体の財政状況及び健全化判断比率'!B28)</f>
        <v>国民健康保険事業特別会計（事業勘定）</v>
      </c>
      <c r="X34" s="466"/>
      <c r="Y34" s="466"/>
      <c r="Z34" s="466"/>
      <c r="AA34" s="466"/>
      <c r="AB34" s="466"/>
      <c r="AC34" s="466"/>
      <c r="AD34" s="466"/>
      <c r="AE34" s="466"/>
      <c r="AF34" s="466"/>
      <c r="AG34" s="466"/>
      <c r="AH34" s="466"/>
      <c r="AI34" s="466"/>
      <c r="AJ34" s="466"/>
      <c r="AK34" s="466"/>
      <c r="AL34" s="2"/>
      <c r="AM34" s="465">
        <f>IF(AO34="","",MAX(C34:D43,U34:V43)+1)</f>
        <v>7</v>
      </c>
      <c r="AN34" s="465"/>
      <c r="AO34" s="466" t="str">
        <f>IF('各会計、関係団体の財政状況及び健全化判断比率'!B32="","",'各会計、関係団体の財政状況及び健全化判断比率'!B32)</f>
        <v>水道事業会計</v>
      </c>
      <c r="AP34" s="466"/>
      <c r="AQ34" s="466"/>
      <c r="AR34" s="466"/>
      <c r="AS34" s="466"/>
      <c r="AT34" s="466"/>
      <c r="AU34" s="466"/>
      <c r="AV34" s="466"/>
      <c r="AW34" s="466"/>
      <c r="AX34" s="466"/>
      <c r="AY34" s="466"/>
      <c r="AZ34" s="466"/>
      <c r="BA34" s="466"/>
      <c r="BB34" s="466"/>
      <c r="BC34" s="466"/>
      <c r="BD34" s="2"/>
      <c r="BE34" s="465" t="str">
        <f>IF(BG34="","",MAX(C34:D43,U34:V43,AM34:AN43)+1)</f>
        <v/>
      </c>
      <c r="BF34" s="465"/>
      <c r="BG34" s="466"/>
      <c r="BH34" s="466"/>
      <c r="BI34" s="466"/>
      <c r="BJ34" s="466"/>
      <c r="BK34" s="466"/>
      <c r="BL34" s="466"/>
      <c r="BM34" s="466"/>
      <c r="BN34" s="466"/>
      <c r="BO34" s="466"/>
      <c r="BP34" s="466"/>
      <c r="BQ34" s="466"/>
      <c r="BR34" s="466"/>
      <c r="BS34" s="466"/>
      <c r="BT34" s="466"/>
      <c r="BU34" s="466"/>
      <c r="BV34" s="2"/>
      <c r="BW34" s="465">
        <f>IF(BY34="","",MAX(C34:D43,U34:V43,AM34:AN43,BE34:BF43)+1)</f>
        <v>9</v>
      </c>
      <c r="BX34" s="465"/>
      <c r="BY34" s="466" t="str">
        <f>IF('各会計、関係団体の財政状況及び健全化判断比率'!B68="","",'各会計、関係団体の財政状況及び健全化判断比率'!B68)</f>
        <v>船井郡衛生管理組合(一般会計)</v>
      </c>
      <c r="BZ34" s="466"/>
      <c r="CA34" s="466"/>
      <c r="CB34" s="466"/>
      <c r="CC34" s="466"/>
      <c r="CD34" s="466"/>
      <c r="CE34" s="466"/>
      <c r="CF34" s="466"/>
      <c r="CG34" s="466"/>
      <c r="CH34" s="466"/>
      <c r="CI34" s="466"/>
      <c r="CJ34" s="466"/>
      <c r="CK34" s="466"/>
      <c r="CL34" s="466"/>
      <c r="CM34" s="466"/>
      <c r="CN34" s="2"/>
      <c r="CO34" s="465">
        <f>IF(CQ34="","",MAX(C34:D43,U34:V43,AM34:AN43,BE34:BF43,BW34:BX43)+1)</f>
        <v>19</v>
      </c>
      <c r="CP34" s="465"/>
      <c r="CQ34" s="466" t="str">
        <f>IF('各会計、関係団体の財政状況及び健全化判断比率'!BS7="","",'各会計、関係団体の財政状況及び健全化判断比率'!BS7)</f>
        <v>南丹市福祉シルバー人材センター</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f t="shared" ref="C35:C43" si="0">IF(E35="","",C34+1)</f>
        <v>2</v>
      </c>
      <c r="D35" s="465"/>
      <c r="E35" s="466" t="str">
        <f>IF('各会計、関係団体の財政状況及び健全化判断比率'!B8="","",'各会計、関係団体の財政状況及び健全化判断比率'!B8)</f>
        <v>土地取得事業特別会計</v>
      </c>
      <c r="F35" s="466"/>
      <c r="G35" s="466"/>
      <c r="H35" s="466"/>
      <c r="I35" s="466"/>
      <c r="J35" s="466"/>
      <c r="K35" s="466"/>
      <c r="L35" s="466"/>
      <c r="M35" s="466"/>
      <c r="N35" s="466"/>
      <c r="O35" s="466"/>
      <c r="P35" s="466"/>
      <c r="Q35" s="466"/>
      <c r="R35" s="466"/>
      <c r="S35" s="466"/>
      <c r="T35" s="2"/>
      <c r="U35" s="465">
        <f t="shared" ref="U35:U43" si="1">IF(W35="","",U34+1)</f>
        <v>4</v>
      </c>
      <c r="V35" s="465"/>
      <c r="W35" s="466" t="str">
        <f>IF('各会計、関係団体の財政状況及び健全化判断比率'!B29="","",'各会計、関係団体の財政状況及び健全化判断比率'!B29)</f>
        <v>国民健康保険事業特別会計（直営診療施設勘定）</v>
      </c>
      <c r="X35" s="466"/>
      <c r="Y35" s="466"/>
      <c r="Z35" s="466"/>
      <c r="AA35" s="466"/>
      <c r="AB35" s="466"/>
      <c r="AC35" s="466"/>
      <c r="AD35" s="466"/>
      <c r="AE35" s="466"/>
      <c r="AF35" s="466"/>
      <c r="AG35" s="466"/>
      <c r="AH35" s="466"/>
      <c r="AI35" s="466"/>
      <c r="AJ35" s="466"/>
      <c r="AK35" s="466"/>
      <c r="AL35" s="2"/>
      <c r="AM35" s="465">
        <f t="shared" ref="AM35:AM43" si="2">IF(AO35="","",AM34+1)</f>
        <v>8</v>
      </c>
      <c r="AN35" s="465"/>
      <c r="AO35" s="466" t="str">
        <f>IF('各会計、関係団体の財政状況及び健全化判断比率'!B33="","",'各会計、関係団体の財政状況及び健全化判断比率'!B33)</f>
        <v>下水道事業会計</v>
      </c>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10</v>
      </c>
      <c r="BX35" s="465"/>
      <c r="BY35" s="466" t="str">
        <f>IF('各会計、関係団体の財政状況及び健全化判断比率'!B69="","",'各会計、関係団体の財政状況及び健全化判断比率'!B69)</f>
        <v>国民健康保険南丹病院組合(病院事業会計)</v>
      </c>
      <c r="BZ35" s="466"/>
      <c r="CA35" s="466"/>
      <c r="CB35" s="466"/>
      <c r="CC35" s="466"/>
      <c r="CD35" s="466"/>
      <c r="CE35" s="466"/>
      <c r="CF35" s="466"/>
      <c r="CG35" s="466"/>
      <c r="CH35" s="466"/>
      <c r="CI35" s="466"/>
      <c r="CJ35" s="466"/>
      <c r="CK35" s="466"/>
      <c r="CL35" s="466"/>
      <c r="CM35" s="466"/>
      <c r="CN35" s="2"/>
      <c r="CO35" s="465">
        <f t="shared" ref="CO35:CO43" si="5">IF(CQ35="","",CO34+1)</f>
        <v>20</v>
      </c>
      <c r="CP35" s="465"/>
      <c r="CQ35" s="466" t="str">
        <f>IF('各会計、関係団体の財政状況及び健全化判断比率'!BS8="","",'各会計、関係団体の財政状況及び健全化判断比率'!BS8)</f>
        <v>南丹市情報センター</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
      </c>
      <c r="DH35" s="467"/>
      <c r="DI35" s="19"/>
    </row>
    <row r="36" spans="1:113" ht="32.25" customHeight="1" x14ac:dyDescent="0.15">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5</v>
      </c>
      <c r="V36" s="465"/>
      <c r="W36" s="466" t="str">
        <f>IF('各会計、関係団体の財政状況及び健全化判断比率'!B30="","",'各会計、関係団体の財政状況及び健全化判断比率'!B30)</f>
        <v>介護保険事業特別会計</v>
      </c>
      <c r="X36" s="466"/>
      <c r="Y36" s="466"/>
      <c r="Z36" s="466"/>
      <c r="AA36" s="466"/>
      <c r="AB36" s="466"/>
      <c r="AC36" s="466"/>
      <c r="AD36" s="466"/>
      <c r="AE36" s="466"/>
      <c r="AF36" s="466"/>
      <c r="AG36" s="466"/>
      <c r="AH36" s="466"/>
      <c r="AI36" s="466"/>
      <c r="AJ36" s="466"/>
      <c r="AK36" s="466"/>
      <c r="AL36" s="2"/>
      <c r="AM36" s="465" t="str">
        <f t="shared" si="2"/>
        <v/>
      </c>
      <c r="AN36" s="465"/>
      <c r="AO36" s="466"/>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11</v>
      </c>
      <c r="BX36" s="465"/>
      <c r="BY36" s="466" t="str">
        <f>IF('各会計、関係団体の財政状況及び健全化判断比率'!B70="","",'各会計、関係団体の財政状況及び健全化判断比率'!B70)</f>
        <v>京都中部広域消防組合(一般会計)</v>
      </c>
      <c r="BZ36" s="466"/>
      <c r="CA36" s="466"/>
      <c r="CB36" s="466"/>
      <c r="CC36" s="466"/>
      <c r="CD36" s="466"/>
      <c r="CE36" s="466"/>
      <c r="CF36" s="466"/>
      <c r="CG36" s="466"/>
      <c r="CH36" s="466"/>
      <c r="CI36" s="466"/>
      <c r="CJ36" s="466"/>
      <c r="CK36" s="466"/>
      <c r="CL36" s="466"/>
      <c r="CM36" s="466"/>
      <c r="CN36" s="2"/>
      <c r="CO36" s="465">
        <f t="shared" si="5"/>
        <v>21</v>
      </c>
      <c r="CP36" s="465"/>
      <c r="CQ36" s="466" t="str">
        <f>IF('各会計、関係団体の財政状況及び健全化判断比率'!BS9="","",'各会計、関係団体の財政状況及び健全化判断比率'!BS9)</f>
        <v>園部町振興公社</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f t="shared" si="1"/>
        <v>6</v>
      </c>
      <c r="V37" s="465"/>
      <c r="W37" s="466" t="str">
        <f>IF('各会計、関係団体の財政状況及び健全化判断比率'!B31="","",'各会計、関係団体の財政状況及び健全化判断比率'!B31)</f>
        <v>後期高齢者医療事業特別会計</v>
      </c>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12</v>
      </c>
      <c r="BX37" s="465"/>
      <c r="BY37" s="466" t="str">
        <f>IF('各会計、関係団体の財政状況及び健全化判断比率'!B71="","",'各会計、関係団体の財政状況及び健全化判断比率'!B71)</f>
        <v>京都府市町村議会議員公務災害補償等組合(一般会計)</v>
      </c>
      <c r="BZ37" s="466"/>
      <c r="CA37" s="466"/>
      <c r="CB37" s="466"/>
      <c r="CC37" s="466"/>
      <c r="CD37" s="466"/>
      <c r="CE37" s="466"/>
      <c r="CF37" s="466"/>
      <c r="CG37" s="466"/>
      <c r="CH37" s="466"/>
      <c r="CI37" s="466"/>
      <c r="CJ37" s="466"/>
      <c r="CK37" s="466"/>
      <c r="CL37" s="466"/>
      <c r="CM37" s="466"/>
      <c r="CN37" s="2"/>
      <c r="CO37" s="465">
        <f t="shared" si="5"/>
        <v>22</v>
      </c>
      <c r="CP37" s="465"/>
      <c r="CQ37" s="466" t="str">
        <f>IF('各会計、関係団体の財政状況及び健全化判断比率'!BS10="","",'各会計、関係団体の財政状況及び健全化判断比率'!BS10)</f>
        <v>園部町農業公社</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13</v>
      </c>
      <c r="BX38" s="465"/>
      <c r="BY38" s="466" t="str">
        <f>IF('各会計、関係団体の財政状況及び健全化判断比率'!B72="","",'各会計、関係団体の財政状況及び健全化判断比率'!B72)</f>
        <v>京都府市町村職員退職手当組合（一般会計）</v>
      </c>
      <c r="BZ38" s="466"/>
      <c r="CA38" s="466"/>
      <c r="CB38" s="466"/>
      <c r="CC38" s="466"/>
      <c r="CD38" s="466"/>
      <c r="CE38" s="466"/>
      <c r="CF38" s="466"/>
      <c r="CG38" s="466"/>
      <c r="CH38" s="466"/>
      <c r="CI38" s="466"/>
      <c r="CJ38" s="466"/>
      <c r="CK38" s="466"/>
      <c r="CL38" s="466"/>
      <c r="CM38" s="466"/>
      <c r="CN38" s="2"/>
      <c r="CO38" s="465">
        <f t="shared" si="5"/>
        <v>23</v>
      </c>
      <c r="CP38" s="465"/>
      <c r="CQ38" s="466" t="str">
        <f>IF('各会計、関係団体の財政状況及び健全化判断比率'!BS11="","",'各会計、関係団体の財政状況及び健全化判断比率'!BS11)</f>
        <v>八木町農業公社</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14</v>
      </c>
      <c r="BX39" s="465"/>
      <c r="BY39" s="466" t="str">
        <f>IF('各会計、関係団体の財政状況及び健全化判断比率'!B73="","",'各会計、関係団体の財政状況及び健全化判断比率'!B73)</f>
        <v>京都府自治会館管理組合(一般会計)</v>
      </c>
      <c r="BZ39" s="466"/>
      <c r="CA39" s="466"/>
      <c r="CB39" s="466"/>
      <c r="CC39" s="466"/>
      <c r="CD39" s="466"/>
      <c r="CE39" s="466"/>
      <c r="CF39" s="466"/>
      <c r="CG39" s="466"/>
      <c r="CH39" s="466"/>
      <c r="CI39" s="466"/>
      <c r="CJ39" s="466"/>
      <c r="CK39" s="466"/>
      <c r="CL39" s="466"/>
      <c r="CM39" s="466"/>
      <c r="CN39" s="2"/>
      <c r="CO39" s="465">
        <f t="shared" si="5"/>
        <v>24</v>
      </c>
      <c r="CP39" s="465"/>
      <c r="CQ39" s="466" t="str">
        <f>IF('各会計、関係団体の財政状況及び健全化判断比率'!BS12="","",'各会計、関係団体の財政状況及び健全化判断比率'!BS12)</f>
        <v>美山ふるさと</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15</v>
      </c>
      <c r="BX40" s="465"/>
      <c r="BY40" s="466" t="str">
        <f>IF('各会計、関係団体の財政状況及び健全化判断比率'!B74="","",'各会計、関係団体の財政状況及び健全化判断比率'!B74)</f>
        <v>京都府後期高齢者医療広域連合（一般会計）</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16</v>
      </c>
      <c r="BX41" s="465"/>
      <c r="BY41" s="466" t="str">
        <f>IF('各会計、関係団体の財政状況及び健全化判断比率'!B75="","",'各会計、関係団体の財政状況及び健全化判断比率'!B75)</f>
        <v>京都府後期高齢者医療広域連合（後期高齢者医療特別会計）</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f t="shared" si="4"/>
        <v>17</v>
      </c>
      <c r="BX42" s="465"/>
      <c r="BY42" s="466" t="str">
        <f>IF('各会計、関係団体の財政状況及び健全化判断比率'!B76="","",'各会計、関係団体の財政状況及び健全化判断比率'!B76)</f>
        <v>京都府住宅新築資金等貸付事業管理組合（一般会計）</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f t="shared" si="4"/>
        <v>18</v>
      </c>
      <c r="BX43" s="465"/>
      <c r="BY43" s="466" t="str">
        <f>IF('各会計、関係団体の財政状況及び健全化判断比率'!B77="","",'各会計、関係団体の財政状況及び健全化判断比率'!B77)</f>
        <v>京都府住宅新築資金等貸付事業管理組合（特別会計）</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468" t="s">
        <v>286</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287</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289</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291</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197</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293</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295</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297</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WOICpytaTlgtpx6BjOfmtqymnO4xgPqe3UD4no6EMehPgW/L73LjihrwnSJBY3Me3nF653H8FC5FHjYnKVwMyA==" saltValue="ejfRD+70uvmIGNTw2PI8u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18</v>
      </c>
      <c r="F33" s="195" t="s">
        <v>527</v>
      </c>
      <c r="G33" s="199" t="s">
        <v>528</v>
      </c>
      <c r="H33" s="199" t="s">
        <v>529</v>
      </c>
      <c r="I33" s="199" t="s">
        <v>530</v>
      </c>
      <c r="J33" s="203" t="s">
        <v>252</v>
      </c>
      <c r="K33" s="185"/>
      <c r="L33" s="185"/>
      <c r="M33" s="185"/>
      <c r="N33" s="185"/>
      <c r="O33" s="185"/>
      <c r="P33" s="185"/>
    </row>
    <row r="34" spans="1:16" ht="39" customHeight="1" x14ac:dyDescent="0.15">
      <c r="A34" s="185"/>
      <c r="B34" s="187"/>
      <c r="C34" s="1019" t="s">
        <v>467</v>
      </c>
      <c r="D34" s="1019"/>
      <c r="E34" s="1020"/>
      <c r="F34" s="196" t="s">
        <v>200</v>
      </c>
      <c r="G34" s="200">
        <v>22.06</v>
      </c>
      <c r="H34" s="200">
        <v>20.12</v>
      </c>
      <c r="I34" s="200">
        <v>18.52</v>
      </c>
      <c r="J34" s="204">
        <v>17.86</v>
      </c>
      <c r="K34" s="185"/>
      <c r="L34" s="185"/>
      <c r="M34" s="185"/>
      <c r="N34" s="185"/>
      <c r="O34" s="185"/>
      <c r="P34" s="185"/>
    </row>
    <row r="35" spans="1:16" ht="39" customHeight="1" x14ac:dyDescent="0.15">
      <c r="A35" s="185"/>
      <c r="B35" s="188"/>
      <c r="C35" s="1021" t="s">
        <v>349</v>
      </c>
      <c r="D35" s="1021"/>
      <c r="E35" s="1022"/>
      <c r="F35" s="197" t="s">
        <v>200</v>
      </c>
      <c r="G35" s="201">
        <v>6.29</v>
      </c>
      <c r="H35" s="201">
        <v>7.39</v>
      </c>
      <c r="I35" s="201">
        <v>8.31</v>
      </c>
      <c r="J35" s="205">
        <v>8.15</v>
      </c>
      <c r="K35" s="185"/>
      <c r="L35" s="185"/>
      <c r="M35" s="185"/>
      <c r="N35" s="185"/>
      <c r="O35" s="185"/>
      <c r="P35" s="185"/>
    </row>
    <row r="36" spans="1:16" ht="39" customHeight="1" x14ac:dyDescent="0.15">
      <c r="A36" s="185"/>
      <c r="B36" s="188"/>
      <c r="C36" s="1021" t="s">
        <v>455</v>
      </c>
      <c r="D36" s="1021"/>
      <c r="E36" s="1022"/>
      <c r="F36" s="197">
        <v>4.3499999999999996</v>
      </c>
      <c r="G36" s="201">
        <v>4.2</v>
      </c>
      <c r="H36" s="201">
        <v>6.52</v>
      </c>
      <c r="I36" s="201">
        <v>6.1</v>
      </c>
      <c r="J36" s="205">
        <v>7.94</v>
      </c>
      <c r="K36" s="185"/>
      <c r="L36" s="185"/>
      <c r="M36" s="185"/>
      <c r="N36" s="185"/>
      <c r="O36" s="185"/>
      <c r="P36" s="185"/>
    </row>
    <row r="37" spans="1:16" ht="39" customHeight="1" x14ac:dyDescent="0.15">
      <c r="A37" s="185"/>
      <c r="B37" s="188"/>
      <c r="C37" s="1021" t="s">
        <v>281</v>
      </c>
      <c r="D37" s="1021"/>
      <c r="E37" s="1022"/>
      <c r="F37" s="197">
        <v>0.87</v>
      </c>
      <c r="G37" s="201">
        <v>0.68</v>
      </c>
      <c r="H37" s="201">
        <v>1</v>
      </c>
      <c r="I37" s="201">
        <v>1.37</v>
      </c>
      <c r="J37" s="205">
        <v>1.1399999999999999</v>
      </c>
      <c r="K37" s="185"/>
      <c r="L37" s="185"/>
      <c r="M37" s="185"/>
      <c r="N37" s="185"/>
      <c r="O37" s="185"/>
      <c r="P37" s="185"/>
    </row>
    <row r="38" spans="1:16" ht="39" customHeight="1" x14ac:dyDescent="0.15">
      <c r="A38" s="185"/>
      <c r="B38" s="188"/>
      <c r="C38" s="1021" t="s">
        <v>465</v>
      </c>
      <c r="D38" s="1021"/>
      <c r="E38" s="1022"/>
      <c r="F38" s="197" t="s">
        <v>200</v>
      </c>
      <c r="G38" s="201" t="s">
        <v>200</v>
      </c>
      <c r="H38" s="201">
        <v>0.21</v>
      </c>
      <c r="I38" s="201">
        <v>0.12</v>
      </c>
      <c r="J38" s="205">
        <v>0.34</v>
      </c>
      <c r="K38" s="185"/>
      <c r="L38" s="185"/>
      <c r="M38" s="185"/>
      <c r="N38" s="185"/>
      <c r="O38" s="185"/>
      <c r="P38" s="185"/>
    </row>
    <row r="39" spans="1:16" ht="39" customHeight="1" x14ac:dyDescent="0.15">
      <c r="A39" s="185"/>
      <c r="B39" s="188"/>
      <c r="C39" s="1021" t="s">
        <v>466</v>
      </c>
      <c r="D39" s="1021"/>
      <c r="E39" s="1022"/>
      <c r="F39" s="197">
        <v>0.06</v>
      </c>
      <c r="G39" s="201">
        <v>0.06</v>
      </c>
      <c r="H39" s="201">
        <v>7.0000000000000007E-2</v>
      </c>
      <c r="I39" s="201">
        <v>0.08</v>
      </c>
      <c r="J39" s="205">
        <v>0.08</v>
      </c>
      <c r="K39" s="185"/>
      <c r="L39" s="185"/>
      <c r="M39" s="185"/>
      <c r="N39" s="185"/>
      <c r="O39" s="185"/>
      <c r="P39" s="185"/>
    </row>
    <row r="40" spans="1:16" ht="39" customHeight="1" x14ac:dyDescent="0.15">
      <c r="A40" s="185"/>
      <c r="B40" s="188"/>
      <c r="C40" s="1021" t="s">
        <v>457</v>
      </c>
      <c r="D40" s="1021"/>
      <c r="E40" s="1022"/>
      <c r="F40" s="197">
        <v>0</v>
      </c>
      <c r="G40" s="201">
        <v>0</v>
      </c>
      <c r="H40" s="201">
        <v>0</v>
      </c>
      <c r="I40" s="201">
        <v>0</v>
      </c>
      <c r="J40" s="205">
        <v>0</v>
      </c>
      <c r="K40" s="185"/>
      <c r="L40" s="185"/>
      <c r="M40" s="185"/>
      <c r="N40" s="185"/>
      <c r="O40" s="185"/>
      <c r="P40" s="185"/>
    </row>
    <row r="41" spans="1:16" ht="39" customHeight="1" x14ac:dyDescent="0.15">
      <c r="A41" s="185"/>
      <c r="B41" s="188"/>
      <c r="C41" s="1021" t="s">
        <v>274</v>
      </c>
      <c r="D41" s="1021"/>
      <c r="E41" s="1022"/>
      <c r="F41" s="197" t="s">
        <v>200</v>
      </c>
      <c r="G41" s="201" t="s">
        <v>200</v>
      </c>
      <c r="H41" s="201">
        <v>0</v>
      </c>
      <c r="I41" s="201">
        <v>0</v>
      </c>
      <c r="J41" s="205">
        <v>0</v>
      </c>
      <c r="K41" s="185"/>
      <c r="L41" s="185"/>
      <c r="M41" s="185"/>
      <c r="N41" s="185"/>
      <c r="O41" s="185"/>
      <c r="P41" s="185"/>
    </row>
    <row r="42" spans="1:16" ht="39" customHeight="1" x14ac:dyDescent="0.15">
      <c r="A42" s="185"/>
      <c r="B42" s="189"/>
      <c r="C42" s="1021" t="s">
        <v>531</v>
      </c>
      <c r="D42" s="1021"/>
      <c r="E42" s="1022"/>
      <c r="F42" s="197" t="s">
        <v>200</v>
      </c>
      <c r="G42" s="201" t="s">
        <v>200</v>
      </c>
      <c r="H42" s="201" t="s">
        <v>200</v>
      </c>
      <c r="I42" s="201" t="s">
        <v>200</v>
      </c>
      <c r="J42" s="205" t="s">
        <v>200</v>
      </c>
      <c r="K42" s="185"/>
      <c r="L42" s="185"/>
      <c r="M42" s="185"/>
      <c r="N42" s="185"/>
      <c r="O42" s="185"/>
      <c r="P42" s="185"/>
    </row>
    <row r="43" spans="1:16" ht="39" customHeight="1" x14ac:dyDescent="0.15">
      <c r="A43" s="185"/>
      <c r="B43" s="190"/>
      <c r="C43" s="1023" t="s">
        <v>489</v>
      </c>
      <c r="D43" s="1023"/>
      <c r="E43" s="1024"/>
      <c r="F43" s="198">
        <v>22.39</v>
      </c>
      <c r="G43" s="202">
        <v>0.21</v>
      </c>
      <c r="H43" s="202">
        <v>0.03</v>
      </c>
      <c r="I43" s="202">
        <v>0</v>
      </c>
      <c r="J43" s="206" t="s">
        <v>200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85z2eyCMfBkgTIJ/wE97e5IZwTfWnkYJVN0wpkPq8OCERtKbj2+JDbGZJtyxqv5Jr/Y2Fc/ujnVxXUOdqqd9aQ==" saltValue="SMUMeldDFHPqgeFpVRBg1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21</v>
      </c>
      <c r="P43" s="85"/>
      <c r="Q43" s="85"/>
      <c r="R43" s="85"/>
      <c r="S43" s="85"/>
      <c r="T43" s="85"/>
      <c r="U43" s="85"/>
    </row>
    <row r="44" spans="1:21" ht="30.75" customHeight="1" x14ac:dyDescent="0.15">
      <c r="A44" s="85"/>
      <c r="B44" s="207" t="s">
        <v>22</v>
      </c>
      <c r="C44" s="213"/>
      <c r="D44" s="213"/>
      <c r="E44" s="221"/>
      <c r="F44" s="221"/>
      <c r="G44" s="221"/>
      <c r="H44" s="221"/>
      <c r="I44" s="221"/>
      <c r="J44" s="224" t="s">
        <v>18</v>
      </c>
      <c r="K44" s="226" t="s">
        <v>527</v>
      </c>
      <c r="L44" s="235" t="s">
        <v>528</v>
      </c>
      <c r="M44" s="235" t="s">
        <v>529</v>
      </c>
      <c r="N44" s="235" t="s">
        <v>530</v>
      </c>
      <c r="O44" s="244" t="s">
        <v>252</v>
      </c>
      <c r="P44" s="85"/>
      <c r="Q44" s="85"/>
      <c r="R44" s="85"/>
      <c r="S44" s="85"/>
      <c r="T44" s="85"/>
      <c r="U44" s="85"/>
    </row>
    <row r="45" spans="1:21" ht="30.75" customHeight="1" x14ac:dyDescent="0.15">
      <c r="A45" s="85"/>
      <c r="B45" s="1040" t="s">
        <v>25</v>
      </c>
      <c r="C45" s="1041"/>
      <c r="D45" s="216"/>
      <c r="E45" s="1054" t="s">
        <v>23</v>
      </c>
      <c r="F45" s="1054"/>
      <c r="G45" s="1054"/>
      <c r="H45" s="1054"/>
      <c r="I45" s="1054"/>
      <c r="J45" s="1055"/>
      <c r="K45" s="227">
        <v>3278</v>
      </c>
      <c r="L45" s="236">
        <v>3041</v>
      </c>
      <c r="M45" s="236">
        <v>3188</v>
      </c>
      <c r="N45" s="236">
        <v>3458</v>
      </c>
      <c r="O45" s="245">
        <v>3186</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200</v>
      </c>
      <c r="L46" s="237" t="s">
        <v>200</v>
      </c>
      <c r="M46" s="237" t="s">
        <v>200</v>
      </c>
      <c r="N46" s="237" t="s">
        <v>200</v>
      </c>
      <c r="O46" s="246" t="s">
        <v>200</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200</v>
      </c>
      <c r="L47" s="237" t="s">
        <v>200</v>
      </c>
      <c r="M47" s="237" t="s">
        <v>200</v>
      </c>
      <c r="N47" s="237" t="s">
        <v>200</v>
      </c>
      <c r="O47" s="246" t="s">
        <v>200</v>
      </c>
      <c r="P47" s="85"/>
      <c r="Q47" s="85"/>
      <c r="R47" s="85"/>
      <c r="S47" s="85"/>
      <c r="T47" s="85"/>
      <c r="U47" s="85"/>
    </row>
    <row r="48" spans="1:21" ht="30.75" customHeight="1" x14ac:dyDescent="0.15">
      <c r="A48" s="85"/>
      <c r="B48" s="1042"/>
      <c r="C48" s="1043"/>
      <c r="D48" s="217"/>
      <c r="E48" s="1046" t="s">
        <v>35</v>
      </c>
      <c r="F48" s="1046"/>
      <c r="G48" s="1046"/>
      <c r="H48" s="1046"/>
      <c r="I48" s="1046"/>
      <c r="J48" s="1047"/>
      <c r="K48" s="228">
        <v>1411</v>
      </c>
      <c r="L48" s="237">
        <v>1229</v>
      </c>
      <c r="M48" s="237">
        <v>1222</v>
      </c>
      <c r="N48" s="237">
        <v>1185</v>
      </c>
      <c r="O48" s="246">
        <v>1136</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259</v>
      </c>
      <c r="L49" s="237">
        <v>224</v>
      </c>
      <c r="M49" s="237">
        <v>216</v>
      </c>
      <c r="N49" s="237">
        <v>229</v>
      </c>
      <c r="O49" s="246">
        <v>246</v>
      </c>
      <c r="P49" s="85"/>
      <c r="Q49" s="85"/>
      <c r="R49" s="85"/>
      <c r="S49" s="85"/>
      <c r="T49" s="85"/>
      <c r="U49" s="85"/>
    </row>
    <row r="50" spans="1:21" ht="30.75" customHeight="1" x14ac:dyDescent="0.15">
      <c r="A50" s="85"/>
      <c r="B50" s="1042"/>
      <c r="C50" s="1043"/>
      <c r="D50" s="217"/>
      <c r="E50" s="1046" t="s">
        <v>41</v>
      </c>
      <c r="F50" s="1046"/>
      <c r="G50" s="1046"/>
      <c r="H50" s="1046"/>
      <c r="I50" s="1046"/>
      <c r="J50" s="1047"/>
      <c r="K50" s="228" t="s">
        <v>200</v>
      </c>
      <c r="L50" s="237" t="s">
        <v>200</v>
      </c>
      <c r="M50" s="237" t="s">
        <v>200</v>
      </c>
      <c r="N50" s="237" t="s">
        <v>200</v>
      </c>
      <c r="O50" s="246" t="s">
        <v>200</v>
      </c>
      <c r="P50" s="85"/>
      <c r="Q50" s="85"/>
      <c r="R50" s="85"/>
      <c r="S50" s="85"/>
      <c r="T50" s="85"/>
      <c r="U50" s="85"/>
    </row>
    <row r="51" spans="1:21" ht="30.75" customHeight="1" x14ac:dyDescent="0.15">
      <c r="A51" s="85"/>
      <c r="B51" s="1044"/>
      <c r="C51" s="1045"/>
      <c r="D51" s="218"/>
      <c r="E51" s="1046" t="s">
        <v>43</v>
      </c>
      <c r="F51" s="1046"/>
      <c r="G51" s="1046"/>
      <c r="H51" s="1046"/>
      <c r="I51" s="1046"/>
      <c r="J51" s="1047"/>
      <c r="K51" s="228">
        <v>0</v>
      </c>
      <c r="L51" s="237">
        <v>0</v>
      </c>
      <c r="M51" s="237" t="s">
        <v>200</v>
      </c>
      <c r="N51" s="237" t="s">
        <v>200</v>
      </c>
      <c r="O51" s="246">
        <v>0</v>
      </c>
      <c r="P51" s="85"/>
      <c r="Q51" s="85"/>
      <c r="R51" s="85"/>
      <c r="S51" s="85"/>
      <c r="T51" s="85"/>
      <c r="U51" s="85"/>
    </row>
    <row r="52" spans="1:21" ht="30.75" customHeight="1" x14ac:dyDescent="0.15">
      <c r="A52" s="85"/>
      <c r="B52" s="1048" t="s">
        <v>46</v>
      </c>
      <c r="C52" s="1049"/>
      <c r="D52" s="218"/>
      <c r="E52" s="1046" t="s">
        <v>48</v>
      </c>
      <c r="F52" s="1046"/>
      <c r="G52" s="1046"/>
      <c r="H52" s="1046"/>
      <c r="I52" s="1046"/>
      <c r="J52" s="1047"/>
      <c r="K52" s="228">
        <v>3604</v>
      </c>
      <c r="L52" s="237">
        <v>3333</v>
      </c>
      <c r="M52" s="237">
        <v>3321</v>
      </c>
      <c r="N52" s="237">
        <v>3363</v>
      </c>
      <c r="O52" s="246">
        <v>3158</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1344</v>
      </c>
      <c r="L53" s="238">
        <v>1161</v>
      </c>
      <c r="M53" s="238">
        <v>1305</v>
      </c>
      <c r="N53" s="238">
        <v>1509</v>
      </c>
      <c r="O53" s="247">
        <v>1410</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18</v>
      </c>
      <c r="K57" s="231" t="s">
        <v>527</v>
      </c>
      <c r="L57" s="239" t="s">
        <v>528</v>
      </c>
      <c r="M57" s="239" t="s">
        <v>529</v>
      </c>
      <c r="N57" s="239" t="s">
        <v>530</v>
      </c>
      <c r="O57" s="249" t="s">
        <v>252</v>
      </c>
      <c r="P57" s="85"/>
      <c r="Q57" s="85"/>
      <c r="R57" s="85"/>
      <c r="S57" s="85"/>
      <c r="T57" s="85"/>
      <c r="U57" s="85"/>
    </row>
    <row r="58" spans="1:21" ht="31.5" customHeight="1" x14ac:dyDescent="0.15">
      <c r="B58" s="1034" t="s">
        <v>61</v>
      </c>
      <c r="C58" s="1035"/>
      <c r="D58" s="1025" t="s">
        <v>67</v>
      </c>
      <c r="E58" s="1026"/>
      <c r="F58" s="1026"/>
      <c r="G58" s="1026"/>
      <c r="H58" s="1026"/>
      <c r="I58" s="1026"/>
      <c r="J58" s="1027"/>
      <c r="K58" s="232"/>
      <c r="L58" s="240"/>
      <c r="M58" s="240"/>
      <c r="N58" s="240"/>
      <c r="O58" s="250"/>
    </row>
    <row r="59" spans="1:21" ht="31.5" customHeight="1" x14ac:dyDescent="0.15">
      <c r="B59" s="1036"/>
      <c r="C59" s="1037"/>
      <c r="D59" s="1028" t="s">
        <v>14</v>
      </c>
      <c r="E59" s="1029"/>
      <c r="F59" s="1029"/>
      <c r="G59" s="1029"/>
      <c r="H59" s="1029"/>
      <c r="I59" s="1029"/>
      <c r="J59" s="1030"/>
      <c r="K59" s="233"/>
      <c r="L59" s="241"/>
      <c r="M59" s="241"/>
      <c r="N59" s="241"/>
      <c r="O59" s="251"/>
    </row>
    <row r="60" spans="1:21" ht="31.5" customHeight="1" x14ac:dyDescent="0.15">
      <c r="B60" s="1038"/>
      <c r="C60" s="1039"/>
      <c r="D60" s="1031" t="s">
        <v>69</v>
      </c>
      <c r="E60" s="1032"/>
      <c r="F60" s="1032"/>
      <c r="G60" s="1032"/>
      <c r="H60" s="1032"/>
      <c r="I60" s="1032"/>
      <c r="J60" s="103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42</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3afSLaS0c1G9b8K7bIRcsOXru7ohgDK8HvWG6CYCo6/TXsCwx58zCpcxOVurw3W5WtgWklYeFzsMHjQR4w4Qcg==" saltValue="MJggUInQOr87FLEGVOZ3Q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527</v>
      </c>
      <c r="J40" s="235" t="s">
        <v>528</v>
      </c>
      <c r="K40" s="235" t="s">
        <v>529</v>
      </c>
      <c r="L40" s="235" t="s">
        <v>530</v>
      </c>
      <c r="M40" s="264" t="s">
        <v>252</v>
      </c>
    </row>
    <row r="41" spans="2:13" ht="27.75" customHeight="1" x14ac:dyDescent="0.15">
      <c r="B41" s="1040" t="s">
        <v>37</v>
      </c>
      <c r="C41" s="1041"/>
      <c r="D41" s="216"/>
      <c r="E41" s="1065" t="s">
        <v>58</v>
      </c>
      <c r="F41" s="1065"/>
      <c r="G41" s="1065"/>
      <c r="H41" s="1066"/>
      <c r="I41" s="257">
        <v>24330</v>
      </c>
      <c r="J41" s="261">
        <v>24625</v>
      </c>
      <c r="K41" s="261">
        <v>23547</v>
      </c>
      <c r="L41" s="261">
        <v>21352</v>
      </c>
      <c r="M41" s="265">
        <v>20648</v>
      </c>
    </row>
    <row r="42" spans="2:13" ht="27.75" customHeight="1" x14ac:dyDescent="0.15">
      <c r="B42" s="1042"/>
      <c r="C42" s="1043"/>
      <c r="D42" s="217"/>
      <c r="E42" s="1056" t="s">
        <v>75</v>
      </c>
      <c r="F42" s="1056"/>
      <c r="G42" s="1056"/>
      <c r="H42" s="1057"/>
      <c r="I42" s="258" t="s">
        <v>200</v>
      </c>
      <c r="J42" s="262" t="s">
        <v>200</v>
      </c>
      <c r="K42" s="262" t="s">
        <v>200</v>
      </c>
      <c r="L42" s="262" t="s">
        <v>200</v>
      </c>
      <c r="M42" s="266" t="s">
        <v>200</v>
      </c>
    </row>
    <row r="43" spans="2:13" ht="27.75" customHeight="1" x14ac:dyDescent="0.15">
      <c r="B43" s="1042"/>
      <c r="C43" s="1043"/>
      <c r="D43" s="217"/>
      <c r="E43" s="1056" t="s">
        <v>78</v>
      </c>
      <c r="F43" s="1056"/>
      <c r="G43" s="1056"/>
      <c r="H43" s="1057"/>
      <c r="I43" s="258">
        <v>17565</v>
      </c>
      <c r="J43" s="262">
        <v>16053</v>
      </c>
      <c r="K43" s="262">
        <v>15293</v>
      </c>
      <c r="L43" s="262">
        <v>14454</v>
      </c>
      <c r="M43" s="266">
        <v>13619</v>
      </c>
    </row>
    <row r="44" spans="2:13" ht="27.75" customHeight="1" x14ac:dyDescent="0.15">
      <c r="B44" s="1042"/>
      <c r="C44" s="1043"/>
      <c r="D44" s="217"/>
      <c r="E44" s="1056" t="s">
        <v>80</v>
      </c>
      <c r="F44" s="1056"/>
      <c r="G44" s="1056"/>
      <c r="H44" s="1057"/>
      <c r="I44" s="258">
        <v>1925</v>
      </c>
      <c r="J44" s="262">
        <v>1955</v>
      </c>
      <c r="K44" s="262">
        <v>1944</v>
      </c>
      <c r="L44" s="262">
        <v>1896</v>
      </c>
      <c r="M44" s="266">
        <v>2090</v>
      </c>
    </row>
    <row r="45" spans="2:13" ht="27.75" customHeight="1" x14ac:dyDescent="0.15">
      <c r="B45" s="1042"/>
      <c r="C45" s="1043"/>
      <c r="D45" s="217"/>
      <c r="E45" s="1056" t="s">
        <v>82</v>
      </c>
      <c r="F45" s="1056"/>
      <c r="G45" s="1056"/>
      <c r="H45" s="1057"/>
      <c r="I45" s="258">
        <v>2925</v>
      </c>
      <c r="J45" s="262">
        <v>2780</v>
      </c>
      <c r="K45" s="262">
        <v>2720</v>
      </c>
      <c r="L45" s="262">
        <v>2705</v>
      </c>
      <c r="M45" s="266">
        <v>2683</v>
      </c>
    </row>
    <row r="46" spans="2:13" ht="27.75" customHeight="1" x14ac:dyDescent="0.15">
      <c r="B46" s="1042"/>
      <c r="C46" s="1043"/>
      <c r="D46" s="218"/>
      <c r="E46" s="1056" t="s">
        <v>81</v>
      </c>
      <c r="F46" s="1056"/>
      <c r="G46" s="1056"/>
      <c r="H46" s="1057"/>
      <c r="I46" s="258" t="s">
        <v>200</v>
      </c>
      <c r="J46" s="262" t="s">
        <v>200</v>
      </c>
      <c r="K46" s="262" t="s">
        <v>200</v>
      </c>
      <c r="L46" s="262" t="s">
        <v>200</v>
      </c>
      <c r="M46" s="266" t="s">
        <v>200</v>
      </c>
    </row>
    <row r="47" spans="2:13" ht="27.75" customHeight="1" x14ac:dyDescent="0.15">
      <c r="B47" s="1042"/>
      <c r="C47" s="1043"/>
      <c r="D47" s="254"/>
      <c r="E47" s="1062" t="s">
        <v>84</v>
      </c>
      <c r="F47" s="1063"/>
      <c r="G47" s="1063"/>
      <c r="H47" s="1064"/>
      <c r="I47" s="258" t="s">
        <v>200</v>
      </c>
      <c r="J47" s="262" t="s">
        <v>200</v>
      </c>
      <c r="K47" s="262" t="s">
        <v>200</v>
      </c>
      <c r="L47" s="262" t="s">
        <v>200</v>
      </c>
      <c r="M47" s="266" t="s">
        <v>200</v>
      </c>
    </row>
    <row r="48" spans="2:13" ht="27.75" customHeight="1" x14ac:dyDescent="0.15">
      <c r="B48" s="1042"/>
      <c r="C48" s="1043"/>
      <c r="D48" s="217"/>
      <c r="E48" s="1056" t="s">
        <v>90</v>
      </c>
      <c r="F48" s="1056"/>
      <c r="G48" s="1056"/>
      <c r="H48" s="1057"/>
      <c r="I48" s="258" t="s">
        <v>200</v>
      </c>
      <c r="J48" s="262" t="s">
        <v>200</v>
      </c>
      <c r="K48" s="262" t="s">
        <v>200</v>
      </c>
      <c r="L48" s="262" t="s">
        <v>200</v>
      </c>
      <c r="M48" s="266" t="s">
        <v>200</v>
      </c>
    </row>
    <row r="49" spans="2:13" ht="27.75" customHeight="1" x14ac:dyDescent="0.15">
      <c r="B49" s="1044"/>
      <c r="C49" s="1045"/>
      <c r="D49" s="217"/>
      <c r="E49" s="1056" t="s">
        <v>94</v>
      </c>
      <c r="F49" s="1056"/>
      <c r="G49" s="1056"/>
      <c r="H49" s="1057"/>
      <c r="I49" s="258" t="s">
        <v>200</v>
      </c>
      <c r="J49" s="262" t="s">
        <v>200</v>
      </c>
      <c r="K49" s="262" t="s">
        <v>200</v>
      </c>
      <c r="L49" s="262" t="s">
        <v>200</v>
      </c>
      <c r="M49" s="266" t="s">
        <v>200</v>
      </c>
    </row>
    <row r="50" spans="2:13" ht="27.75" customHeight="1" x14ac:dyDescent="0.15">
      <c r="B50" s="1060" t="s">
        <v>96</v>
      </c>
      <c r="C50" s="1061"/>
      <c r="D50" s="255"/>
      <c r="E50" s="1056" t="s">
        <v>97</v>
      </c>
      <c r="F50" s="1056"/>
      <c r="G50" s="1056"/>
      <c r="H50" s="1057"/>
      <c r="I50" s="258">
        <v>6029</v>
      </c>
      <c r="J50" s="262">
        <v>6186</v>
      </c>
      <c r="K50" s="262">
        <v>6642</v>
      </c>
      <c r="L50" s="262">
        <v>6541</v>
      </c>
      <c r="M50" s="266">
        <v>6028</v>
      </c>
    </row>
    <row r="51" spans="2:13" ht="27.75" customHeight="1" x14ac:dyDescent="0.15">
      <c r="B51" s="1042"/>
      <c r="C51" s="1043"/>
      <c r="D51" s="217"/>
      <c r="E51" s="1056" t="s">
        <v>99</v>
      </c>
      <c r="F51" s="1056"/>
      <c r="G51" s="1056"/>
      <c r="H51" s="1057"/>
      <c r="I51" s="258">
        <v>1115</v>
      </c>
      <c r="J51" s="262">
        <v>1087</v>
      </c>
      <c r="K51" s="262">
        <v>725</v>
      </c>
      <c r="L51" s="262">
        <v>608</v>
      </c>
      <c r="M51" s="266">
        <v>520</v>
      </c>
    </row>
    <row r="52" spans="2:13" ht="27.75" customHeight="1" x14ac:dyDescent="0.15">
      <c r="B52" s="1044"/>
      <c r="C52" s="1045"/>
      <c r="D52" s="217"/>
      <c r="E52" s="1056" t="s">
        <v>45</v>
      </c>
      <c r="F52" s="1056"/>
      <c r="G52" s="1056"/>
      <c r="H52" s="1057"/>
      <c r="I52" s="258">
        <v>30773</v>
      </c>
      <c r="J52" s="262">
        <v>30473</v>
      </c>
      <c r="K52" s="262">
        <v>29631</v>
      </c>
      <c r="L52" s="262">
        <v>27174</v>
      </c>
      <c r="M52" s="266">
        <v>26476</v>
      </c>
    </row>
    <row r="53" spans="2:13" ht="27.75" customHeight="1" x14ac:dyDescent="0.15">
      <c r="B53" s="1050" t="s">
        <v>50</v>
      </c>
      <c r="C53" s="1051"/>
      <c r="D53" s="219"/>
      <c r="E53" s="1058" t="s">
        <v>103</v>
      </c>
      <c r="F53" s="1058"/>
      <c r="G53" s="1058"/>
      <c r="H53" s="1059"/>
      <c r="I53" s="259">
        <v>8828</v>
      </c>
      <c r="J53" s="263">
        <v>7668</v>
      </c>
      <c r="K53" s="263">
        <v>6506</v>
      </c>
      <c r="L53" s="263">
        <v>6085</v>
      </c>
      <c r="M53" s="267">
        <v>6017</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vMcbRVu4V1HD3N09dS9q0HfrLNO94IB4u4GtnBzDXkZE84Aj42oBRTW7asPlMre5sRKzyHy5mU6De8zEGupXKA==" saltValue="q1TPeRD3+X8cctmTeM0a7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101</v>
      </c>
    </row>
    <row r="54" spans="2:8" ht="29.25" customHeight="1" x14ac:dyDescent="0.2">
      <c r="B54" s="268" t="s">
        <v>5</v>
      </c>
      <c r="C54" s="274"/>
      <c r="D54" s="274"/>
      <c r="E54" s="275" t="s">
        <v>18</v>
      </c>
      <c r="F54" s="276" t="s">
        <v>529</v>
      </c>
      <c r="G54" s="276" t="s">
        <v>530</v>
      </c>
      <c r="H54" s="284" t="s">
        <v>252</v>
      </c>
    </row>
    <row r="55" spans="2:8" ht="52.5" customHeight="1" x14ac:dyDescent="0.15">
      <c r="B55" s="269"/>
      <c r="C55" s="1075" t="s">
        <v>107</v>
      </c>
      <c r="D55" s="1075"/>
      <c r="E55" s="1076"/>
      <c r="F55" s="277">
        <v>3202</v>
      </c>
      <c r="G55" s="277">
        <v>3071</v>
      </c>
      <c r="H55" s="285">
        <v>2565</v>
      </c>
    </row>
    <row r="56" spans="2:8" ht="52.5" customHeight="1" x14ac:dyDescent="0.15">
      <c r="B56" s="270"/>
      <c r="C56" s="1077" t="s">
        <v>110</v>
      </c>
      <c r="D56" s="1077"/>
      <c r="E56" s="1078"/>
      <c r="F56" s="278">
        <v>1023</v>
      </c>
      <c r="G56" s="278">
        <v>1023</v>
      </c>
      <c r="H56" s="286">
        <v>1094</v>
      </c>
    </row>
    <row r="57" spans="2:8" ht="53.25" customHeight="1" x14ac:dyDescent="0.15">
      <c r="B57" s="270"/>
      <c r="C57" s="1079" t="s">
        <v>73</v>
      </c>
      <c r="D57" s="1079"/>
      <c r="E57" s="1080"/>
      <c r="F57" s="279">
        <v>3668</v>
      </c>
      <c r="G57" s="279">
        <v>3835</v>
      </c>
      <c r="H57" s="287">
        <v>3920</v>
      </c>
    </row>
    <row r="58" spans="2:8" ht="45.75" customHeight="1" x14ac:dyDescent="0.15">
      <c r="B58" s="271"/>
      <c r="C58" s="1067" t="s">
        <v>541</v>
      </c>
      <c r="D58" s="1068"/>
      <c r="E58" s="1069"/>
      <c r="F58" s="280">
        <v>1966</v>
      </c>
      <c r="G58" s="280">
        <v>2060</v>
      </c>
      <c r="H58" s="288">
        <v>2110</v>
      </c>
    </row>
    <row r="59" spans="2:8" ht="45.75" customHeight="1" x14ac:dyDescent="0.15">
      <c r="B59" s="271"/>
      <c r="C59" s="1067" t="s">
        <v>153</v>
      </c>
      <c r="D59" s="1068"/>
      <c r="E59" s="1069"/>
      <c r="F59" s="280">
        <v>707</v>
      </c>
      <c r="G59" s="280">
        <v>761</v>
      </c>
      <c r="H59" s="288">
        <v>813</v>
      </c>
    </row>
    <row r="60" spans="2:8" ht="45.75" customHeight="1" x14ac:dyDescent="0.15">
      <c r="B60" s="271"/>
      <c r="C60" s="1067" t="s">
        <v>542</v>
      </c>
      <c r="D60" s="1068"/>
      <c r="E60" s="1069"/>
      <c r="F60" s="280">
        <v>337</v>
      </c>
      <c r="G60" s="280">
        <v>469</v>
      </c>
      <c r="H60" s="288">
        <v>553</v>
      </c>
    </row>
    <row r="61" spans="2:8" ht="45.75" customHeight="1" x14ac:dyDescent="0.15">
      <c r="B61" s="271"/>
      <c r="C61" s="1067" t="s">
        <v>543</v>
      </c>
      <c r="D61" s="1068"/>
      <c r="E61" s="1069"/>
      <c r="F61" s="280">
        <v>222</v>
      </c>
      <c r="G61" s="280">
        <v>218</v>
      </c>
      <c r="H61" s="288">
        <v>202</v>
      </c>
    </row>
    <row r="62" spans="2:8" ht="45.75" customHeight="1" x14ac:dyDescent="0.15">
      <c r="B62" s="272"/>
      <c r="C62" s="1070" t="s">
        <v>544</v>
      </c>
      <c r="D62" s="1071"/>
      <c r="E62" s="1072"/>
      <c r="F62" s="281">
        <v>127</v>
      </c>
      <c r="G62" s="281">
        <v>129</v>
      </c>
      <c r="H62" s="289">
        <v>129</v>
      </c>
    </row>
    <row r="63" spans="2:8" ht="52.5" customHeight="1" x14ac:dyDescent="0.15">
      <c r="B63" s="273"/>
      <c r="C63" s="1073" t="s">
        <v>112</v>
      </c>
      <c r="D63" s="1073"/>
      <c r="E63" s="1074"/>
      <c r="F63" s="282">
        <v>7892</v>
      </c>
      <c r="G63" s="282">
        <v>7929</v>
      </c>
      <c r="H63" s="290">
        <v>7579</v>
      </c>
    </row>
    <row r="64" spans="2:8" x14ac:dyDescent="0.15"/>
  </sheetData>
  <sheetProtection algorithmName="SHA-512" hashValue="Zv7yn2BXb4fTlJRgYcV82wE4UKZbnrcWiXWuoj/tmX+6rC/AhChZQYYtBkFHwsTvj5PUKF4sNKYi/HO+ix2Rog==" saltValue="kS5i+c/cLYtA6+cbMFwQB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F4B3-C083-4EB1-89ED-486ABBF16753}">
  <sheetPr>
    <pageSetUpPr fitToPage="1"/>
  </sheetPr>
  <dimension ref="A1:DE85"/>
  <sheetViews>
    <sheetView showGridLines="0" zoomScaleSheetLayoutView="55" workbookViewId="0">
      <selection activeCell="BJ113" sqref="BJ113"/>
    </sheetView>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546</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547</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548</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527</v>
      </c>
      <c r="BQ50" s="1105"/>
      <c r="BR50" s="1105"/>
      <c r="BS50" s="1105"/>
      <c r="BT50" s="1105"/>
      <c r="BU50" s="1105"/>
      <c r="BV50" s="1105"/>
      <c r="BW50" s="1105"/>
      <c r="BX50" s="1105" t="s">
        <v>528</v>
      </c>
      <c r="BY50" s="1105"/>
      <c r="BZ50" s="1105"/>
      <c r="CA50" s="1105"/>
      <c r="CB50" s="1105"/>
      <c r="CC50" s="1105"/>
      <c r="CD50" s="1105"/>
      <c r="CE50" s="1105"/>
      <c r="CF50" s="1105" t="s">
        <v>529</v>
      </c>
      <c r="CG50" s="1105"/>
      <c r="CH50" s="1105"/>
      <c r="CI50" s="1105"/>
      <c r="CJ50" s="1105"/>
      <c r="CK50" s="1105"/>
      <c r="CL50" s="1105"/>
      <c r="CM50" s="1105"/>
      <c r="CN50" s="1105" t="s">
        <v>530</v>
      </c>
      <c r="CO50" s="1105"/>
      <c r="CP50" s="1105"/>
      <c r="CQ50" s="1105"/>
      <c r="CR50" s="1105"/>
      <c r="CS50" s="1105"/>
      <c r="CT50" s="1105"/>
      <c r="CU50" s="1105"/>
      <c r="CV50" s="1105" t="s">
        <v>252</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549</v>
      </c>
      <c r="AO51" s="1109"/>
      <c r="AP51" s="1109"/>
      <c r="AQ51" s="1109"/>
      <c r="AR51" s="1109"/>
      <c r="AS51" s="1109"/>
      <c r="AT51" s="1109"/>
      <c r="AU51" s="1109"/>
      <c r="AV51" s="1109"/>
      <c r="AW51" s="1109"/>
      <c r="AX51" s="1109"/>
      <c r="AY51" s="1109"/>
      <c r="AZ51" s="1109"/>
      <c r="BA51" s="1109"/>
      <c r="BB51" s="1109" t="s">
        <v>550</v>
      </c>
      <c r="BC51" s="1109"/>
      <c r="BD51" s="1109"/>
      <c r="BE51" s="1109"/>
      <c r="BF51" s="1109"/>
      <c r="BG51" s="1109"/>
      <c r="BH51" s="1109"/>
      <c r="BI51" s="1109"/>
      <c r="BJ51" s="1109"/>
      <c r="BK51" s="1109"/>
      <c r="BL51" s="1109"/>
      <c r="BM51" s="1109"/>
      <c r="BN51" s="1109"/>
      <c r="BO51" s="1109"/>
      <c r="BP51" s="1110">
        <v>82.7</v>
      </c>
      <c r="BQ51" s="1110"/>
      <c r="BR51" s="1110"/>
      <c r="BS51" s="1110"/>
      <c r="BT51" s="1110"/>
      <c r="BU51" s="1110"/>
      <c r="BV51" s="1110"/>
      <c r="BW51" s="1110"/>
      <c r="BX51" s="1110">
        <v>70.7</v>
      </c>
      <c r="BY51" s="1110"/>
      <c r="BZ51" s="1110"/>
      <c r="CA51" s="1110"/>
      <c r="CB51" s="1110"/>
      <c r="CC51" s="1110"/>
      <c r="CD51" s="1110"/>
      <c r="CE51" s="1110"/>
      <c r="CF51" s="1110">
        <v>57.5</v>
      </c>
      <c r="CG51" s="1110"/>
      <c r="CH51" s="1110"/>
      <c r="CI51" s="1110"/>
      <c r="CJ51" s="1110"/>
      <c r="CK51" s="1110"/>
      <c r="CL51" s="1110"/>
      <c r="CM51" s="1110"/>
      <c r="CN51" s="1110">
        <v>55.9</v>
      </c>
      <c r="CO51" s="1110"/>
      <c r="CP51" s="1110"/>
      <c r="CQ51" s="1110"/>
      <c r="CR51" s="1110"/>
      <c r="CS51" s="1110"/>
      <c r="CT51" s="1110"/>
      <c r="CU51" s="1110"/>
      <c r="CV51" s="1110">
        <v>54.7</v>
      </c>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551</v>
      </c>
      <c r="BC53" s="1109"/>
      <c r="BD53" s="1109"/>
      <c r="BE53" s="1109"/>
      <c r="BF53" s="1109"/>
      <c r="BG53" s="1109"/>
      <c r="BH53" s="1109"/>
      <c r="BI53" s="1109"/>
      <c r="BJ53" s="1109"/>
      <c r="BK53" s="1109"/>
      <c r="BL53" s="1109"/>
      <c r="BM53" s="1109"/>
      <c r="BN53" s="1109"/>
      <c r="BO53" s="1109"/>
      <c r="BP53" s="1110">
        <v>61.9</v>
      </c>
      <c r="BQ53" s="1110"/>
      <c r="BR53" s="1110"/>
      <c r="BS53" s="1110"/>
      <c r="BT53" s="1110"/>
      <c r="BU53" s="1110"/>
      <c r="BV53" s="1110"/>
      <c r="BW53" s="1110"/>
      <c r="BX53" s="1110">
        <v>62.9</v>
      </c>
      <c r="BY53" s="1110"/>
      <c r="BZ53" s="1110"/>
      <c r="CA53" s="1110"/>
      <c r="CB53" s="1110"/>
      <c r="CC53" s="1110"/>
      <c r="CD53" s="1110"/>
      <c r="CE53" s="1110"/>
      <c r="CF53" s="1110">
        <v>64</v>
      </c>
      <c r="CG53" s="1110"/>
      <c r="CH53" s="1110"/>
      <c r="CI53" s="1110"/>
      <c r="CJ53" s="1110"/>
      <c r="CK53" s="1110"/>
      <c r="CL53" s="1110"/>
      <c r="CM53" s="1110"/>
      <c r="CN53" s="1110">
        <v>65.599999999999994</v>
      </c>
      <c r="CO53" s="1110"/>
      <c r="CP53" s="1110"/>
      <c r="CQ53" s="1110"/>
      <c r="CR53" s="1110"/>
      <c r="CS53" s="1110"/>
      <c r="CT53" s="1110"/>
      <c r="CU53" s="1110"/>
      <c r="CV53" s="1110">
        <v>66.5</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552</v>
      </c>
      <c r="AO55" s="1105"/>
      <c r="AP55" s="1105"/>
      <c r="AQ55" s="1105"/>
      <c r="AR55" s="1105"/>
      <c r="AS55" s="1105"/>
      <c r="AT55" s="1105"/>
      <c r="AU55" s="1105"/>
      <c r="AV55" s="1105"/>
      <c r="AW55" s="1105"/>
      <c r="AX55" s="1105"/>
      <c r="AY55" s="1105"/>
      <c r="AZ55" s="1105"/>
      <c r="BA55" s="1105"/>
      <c r="BB55" s="1109" t="s">
        <v>550</v>
      </c>
      <c r="BC55" s="1109"/>
      <c r="BD55" s="1109"/>
      <c r="BE55" s="1109"/>
      <c r="BF55" s="1109"/>
      <c r="BG55" s="1109"/>
      <c r="BH55" s="1109"/>
      <c r="BI55" s="1109"/>
      <c r="BJ55" s="1109"/>
      <c r="BK55" s="1109"/>
      <c r="BL55" s="1109"/>
      <c r="BM55" s="1109"/>
      <c r="BN55" s="1109"/>
      <c r="BO55" s="1109"/>
      <c r="BP55" s="1110">
        <v>49.1</v>
      </c>
      <c r="BQ55" s="1110"/>
      <c r="BR55" s="1110"/>
      <c r="BS55" s="1110"/>
      <c r="BT55" s="1110"/>
      <c r="BU55" s="1110"/>
      <c r="BV55" s="1110"/>
      <c r="BW55" s="1110"/>
      <c r="BX55" s="1110">
        <v>41.5</v>
      </c>
      <c r="BY55" s="1110"/>
      <c r="BZ55" s="1110"/>
      <c r="CA55" s="1110"/>
      <c r="CB55" s="1110"/>
      <c r="CC55" s="1110"/>
      <c r="CD55" s="1110"/>
      <c r="CE55" s="1110"/>
      <c r="CF55" s="1110">
        <v>25.2</v>
      </c>
      <c r="CG55" s="1110"/>
      <c r="CH55" s="1110"/>
      <c r="CI55" s="1110"/>
      <c r="CJ55" s="1110"/>
      <c r="CK55" s="1110"/>
      <c r="CL55" s="1110"/>
      <c r="CM55" s="1110"/>
      <c r="CN55" s="1110">
        <v>15.7</v>
      </c>
      <c r="CO55" s="1110"/>
      <c r="CP55" s="1110"/>
      <c r="CQ55" s="1110"/>
      <c r="CR55" s="1110"/>
      <c r="CS55" s="1110"/>
      <c r="CT55" s="1110"/>
      <c r="CU55" s="1110"/>
      <c r="CV55" s="1110">
        <v>10.199999999999999</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551</v>
      </c>
      <c r="BC57" s="1109"/>
      <c r="BD57" s="1109"/>
      <c r="BE57" s="1109"/>
      <c r="BF57" s="1109"/>
      <c r="BG57" s="1109"/>
      <c r="BH57" s="1109"/>
      <c r="BI57" s="1109"/>
      <c r="BJ57" s="1109"/>
      <c r="BK57" s="1109"/>
      <c r="BL57" s="1109"/>
      <c r="BM57" s="1109"/>
      <c r="BN57" s="1109"/>
      <c r="BO57" s="1109"/>
      <c r="BP57" s="1110">
        <v>61</v>
      </c>
      <c r="BQ57" s="1110"/>
      <c r="BR57" s="1110"/>
      <c r="BS57" s="1110"/>
      <c r="BT57" s="1110"/>
      <c r="BU57" s="1110"/>
      <c r="BV57" s="1110"/>
      <c r="BW57" s="1110"/>
      <c r="BX57" s="1110">
        <v>61.7</v>
      </c>
      <c r="BY57" s="1110"/>
      <c r="BZ57" s="1110"/>
      <c r="CA57" s="1110"/>
      <c r="CB57" s="1110"/>
      <c r="CC57" s="1110"/>
      <c r="CD57" s="1110"/>
      <c r="CE57" s="1110"/>
      <c r="CF57" s="1110">
        <v>62.5</v>
      </c>
      <c r="CG57" s="1110"/>
      <c r="CH57" s="1110"/>
      <c r="CI57" s="1110"/>
      <c r="CJ57" s="1110"/>
      <c r="CK57" s="1110"/>
      <c r="CL57" s="1110"/>
      <c r="CM57" s="1110"/>
      <c r="CN57" s="1110">
        <v>64.3</v>
      </c>
      <c r="CO57" s="1110"/>
      <c r="CP57" s="1110"/>
      <c r="CQ57" s="1110"/>
      <c r="CR57" s="1110"/>
      <c r="CS57" s="1110"/>
      <c r="CT57" s="1110"/>
      <c r="CU57" s="1110"/>
      <c r="CV57" s="1110">
        <v>64.7</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553</v>
      </c>
    </row>
    <row r="64" spans="1:109" x14ac:dyDescent="0.15">
      <c r="B64" s="80"/>
      <c r="G64" s="1087"/>
      <c r="N64" s="1119"/>
      <c r="AM64" s="1087"/>
      <c r="AN64" s="1087" t="s">
        <v>546</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554</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548</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527</v>
      </c>
      <c r="BQ72" s="1105"/>
      <c r="BR72" s="1105"/>
      <c r="BS72" s="1105"/>
      <c r="BT72" s="1105"/>
      <c r="BU72" s="1105"/>
      <c r="BV72" s="1105"/>
      <c r="BW72" s="1105"/>
      <c r="BX72" s="1105" t="s">
        <v>528</v>
      </c>
      <c r="BY72" s="1105"/>
      <c r="BZ72" s="1105"/>
      <c r="CA72" s="1105"/>
      <c r="CB72" s="1105"/>
      <c r="CC72" s="1105"/>
      <c r="CD72" s="1105"/>
      <c r="CE72" s="1105"/>
      <c r="CF72" s="1105" t="s">
        <v>529</v>
      </c>
      <c r="CG72" s="1105"/>
      <c r="CH72" s="1105"/>
      <c r="CI72" s="1105"/>
      <c r="CJ72" s="1105"/>
      <c r="CK72" s="1105"/>
      <c r="CL72" s="1105"/>
      <c r="CM72" s="1105"/>
      <c r="CN72" s="1105" t="s">
        <v>530</v>
      </c>
      <c r="CO72" s="1105"/>
      <c r="CP72" s="1105"/>
      <c r="CQ72" s="1105"/>
      <c r="CR72" s="1105"/>
      <c r="CS72" s="1105"/>
      <c r="CT72" s="1105"/>
      <c r="CU72" s="1105"/>
      <c r="CV72" s="1105" t="s">
        <v>252</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549</v>
      </c>
      <c r="AO73" s="1109"/>
      <c r="AP73" s="1109"/>
      <c r="AQ73" s="1109"/>
      <c r="AR73" s="1109"/>
      <c r="AS73" s="1109"/>
      <c r="AT73" s="1109"/>
      <c r="AU73" s="1109"/>
      <c r="AV73" s="1109"/>
      <c r="AW73" s="1109"/>
      <c r="AX73" s="1109"/>
      <c r="AY73" s="1109"/>
      <c r="AZ73" s="1109"/>
      <c r="BA73" s="1109"/>
      <c r="BB73" s="1109" t="s">
        <v>550</v>
      </c>
      <c r="BC73" s="1109"/>
      <c r="BD73" s="1109"/>
      <c r="BE73" s="1109"/>
      <c r="BF73" s="1109"/>
      <c r="BG73" s="1109"/>
      <c r="BH73" s="1109"/>
      <c r="BI73" s="1109"/>
      <c r="BJ73" s="1109"/>
      <c r="BK73" s="1109"/>
      <c r="BL73" s="1109"/>
      <c r="BM73" s="1109"/>
      <c r="BN73" s="1109"/>
      <c r="BO73" s="1109"/>
      <c r="BP73" s="1110">
        <v>82.7</v>
      </c>
      <c r="BQ73" s="1110"/>
      <c r="BR73" s="1110"/>
      <c r="BS73" s="1110"/>
      <c r="BT73" s="1110"/>
      <c r="BU73" s="1110"/>
      <c r="BV73" s="1110"/>
      <c r="BW73" s="1110"/>
      <c r="BX73" s="1110">
        <v>70.7</v>
      </c>
      <c r="BY73" s="1110"/>
      <c r="BZ73" s="1110"/>
      <c r="CA73" s="1110"/>
      <c r="CB73" s="1110"/>
      <c r="CC73" s="1110"/>
      <c r="CD73" s="1110"/>
      <c r="CE73" s="1110"/>
      <c r="CF73" s="1110">
        <v>57.5</v>
      </c>
      <c r="CG73" s="1110"/>
      <c r="CH73" s="1110"/>
      <c r="CI73" s="1110"/>
      <c r="CJ73" s="1110"/>
      <c r="CK73" s="1110"/>
      <c r="CL73" s="1110"/>
      <c r="CM73" s="1110"/>
      <c r="CN73" s="1110">
        <v>55.9</v>
      </c>
      <c r="CO73" s="1110"/>
      <c r="CP73" s="1110"/>
      <c r="CQ73" s="1110"/>
      <c r="CR73" s="1110"/>
      <c r="CS73" s="1110"/>
      <c r="CT73" s="1110"/>
      <c r="CU73" s="1110"/>
      <c r="CV73" s="1110">
        <v>54.7</v>
      </c>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555</v>
      </c>
      <c r="BC75" s="1109"/>
      <c r="BD75" s="1109"/>
      <c r="BE75" s="1109"/>
      <c r="BF75" s="1109"/>
      <c r="BG75" s="1109"/>
      <c r="BH75" s="1109"/>
      <c r="BI75" s="1109"/>
      <c r="BJ75" s="1109"/>
      <c r="BK75" s="1109"/>
      <c r="BL75" s="1109"/>
      <c r="BM75" s="1109"/>
      <c r="BN75" s="1109"/>
      <c r="BO75" s="1109"/>
      <c r="BP75" s="1110">
        <v>13.4</v>
      </c>
      <c r="BQ75" s="1110"/>
      <c r="BR75" s="1110"/>
      <c r="BS75" s="1110"/>
      <c r="BT75" s="1110"/>
      <c r="BU75" s="1110"/>
      <c r="BV75" s="1110"/>
      <c r="BW75" s="1110"/>
      <c r="BX75" s="1110">
        <v>12.2</v>
      </c>
      <c r="BY75" s="1110"/>
      <c r="BZ75" s="1110"/>
      <c r="CA75" s="1110"/>
      <c r="CB75" s="1110"/>
      <c r="CC75" s="1110"/>
      <c r="CD75" s="1110"/>
      <c r="CE75" s="1110"/>
      <c r="CF75" s="1110">
        <v>11.6</v>
      </c>
      <c r="CG75" s="1110"/>
      <c r="CH75" s="1110"/>
      <c r="CI75" s="1110"/>
      <c r="CJ75" s="1110"/>
      <c r="CK75" s="1110"/>
      <c r="CL75" s="1110"/>
      <c r="CM75" s="1110"/>
      <c r="CN75" s="1110">
        <v>12</v>
      </c>
      <c r="CO75" s="1110"/>
      <c r="CP75" s="1110"/>
      <c r="CQ75" s="1110"/>
      <c r="CR75" s="1110"/>
      <c r="CS75" s="1110"/>
      <c r="CT75" s="1110"/>
      <c r="CU75" s="1110"/>
      <c r="CV75" s="1110">
        <v>12.7</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552</v>
      </c>
      <c r="AO77" s="1105"/>
      <c r="AP77" s="1105"/>
      <c r="AQ77" s="1105"/>
      <c r="AR77" s="1105"/>
      <c r="AS77" s="1105"/>
      <c r="AT77" s="1105"/>
      <c r="AU77" s="1105"/>
      <c r="AV77" s="1105"/>
      <c r="AW77" s="1105"/>
      <c r="AX77" s="1105"/>
      <c r="AY77" s="1105"/>
      <c r="AZ77" s="1105"/>
      <c r="BA77" s="1105"/>
      <c r="BB77" s="1109" t="s">
        <v>550</v>
      </c>
      <c r="BC77" s="1109"/>
      <c r="BD77" s="1109"/>
      <c r="BE77" s="1109"/>
      <c r="BF77" s="1109"/>
      <c r="BG77" s="1109"/>
      <c r="BH77" s="1109"/>
      <c r="BI77" s="1109"/>
      <c r="BJ77" s="1109"/>
      <c r="BK77" s="1109"/>
      <c r="BL77" s="1109"/>
      <c r="BM77" s="1109"/>
      <c r="BN77" s="1109"/>
      <c r="BO77" s="1109"/>
      <c r="BP77" s="1110">
        <v>49.1</v>
      </c>
      <c r="BQ77" s="1110"/>
      <c r="BR77" s="1110"/>
      <c r="BS77" s="1110"/>
      <c r="BT77" s="1110"/>
      <c r="BU77" s="1110"/>
      <c r="BV77" s="1110"/>
      <c r="BW77" s="1110"/>
      <c r="BX77" s="1110">
        <v>41.5</v>
      </c>
      <c r="BY77" s="1110"/>
      <c r="BZ77" s="1110"/>
      <c r="CA77" s="1110"/>
      <c r="CB77" s="1110"/>
      <c r="CC77" s="1110"/>
      <c r="CD77" s="1110"/>
      <c r="CE77" s="1110"/>
      <c r="CF77" s="1110">
        <v>25.2</v>
      </c>
      <c r="CG77" s="1110"/>
      <c r="CH77" s="1110"/>
      <c r="CI77" s="1110"/>
      <c r="CJ77" s="1110"/>
      <c r="CK77" s="1110"/>
      <c r="CL77" s="1110"/>
      <c r="CM77" s="1110"/>
      <c r="CN77" s="1110">
        <v>15.7</v>
      </c>
      <c r="CO77" s="1110"/>
      <c r="CP77" s="1110"/>
      <c r="CQ77" s="1110"/>
      <c r="CR77" s="1110"/>
      <c r="CS77" s="1110"/>
      <c r="CT77" s="1110"/>
      <c r="CU77" s="1110"/>
      <c r="CV77" s="1110">
        <v>10.199999999999999</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555</v>
      </c>
      <c r="BC79" s="1109"/>
      <c r="BD79" s="1109"/>
      <c r="BE79" s="1109"/>
      <c r="BF79" s="1109"/>
      <c r="BG79" s="1109"/>
      <c r="BH79" s="1109"/>
      <c r="BI79" s="1109"/>
      <c r="BJ79" s="1109"/>
      <c r="BK79" s="1109"/>
      <c r="BL79" s="1109"/>
      <c r="BM79" s="1109"/>
      <c r="BN79" s="1109"/>
      <c r="BO79" s="1109"/>
      <c r="BP79" s="1110">
        <v>9.5</v>
      </c>
      <c r="BQ79" s="1110"/>
      <c r="BR79" s="1110"/>
      <c r="BS79" s="1110"/>
      <c r="BT79" s="1110"/>
      <c r="BU79" s="1110"/>
      <c r="BV79" s="1110"/>
      <c r="BW79" s="1110"/>
      <c r="BX79" s="1110">
        <v>9.1999999999999993</v>
      </c>
      <c r="BY79" s="1110"/>
      <c r="BZ79" s="1110"/>
      <c r="CA79" s="1110"/>
      <c r="CB79" s="1110"/>
      <c r="CC79" s="1110"/>
      <c r="CD79" s="1110"/>
      <c r="CE79" s="1110"/>
      <c r="CF79" s="1110">
        <v>8.9</v>
      </c>
      <c r="CG79" s="1110"/>
      <c r="CH79" s="1110"/>
      <c r="CI79" s="1110"/>
      <c r="CJ79" s="1110"/>
      <c r="CK79" s="1110"/>
      <c r="CL79" s="1110"/>
      <c r="CM79" s="1110"/>
      <c r="CN79" s="1110">
        <v>8.9</v>
      </c>
      <c r="CO79" s="1110"/>
      <c r="CP79" s="1110"/>
      <c r="CQ79" s="1110"/>
      <c r="CR79" s="1110"/>
      <c r="CS79" s="1110"/>
      <c r="CT79" s="1110"/>
      <c r="CU79" s="1110"/>
      <c r="CV79" s="1110">
        <v>9</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HSjJcIJroRKFZl4FZIRdhNRXwuc4qVgKT+NOpQr/K01QXE7pLSybT3047A4GIQfkGf/zzJf47QVHd+hwom2nNQ==" saltValue="IlIAlVarejB/wwsiDKbJY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0"/>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29E25-BBFE-45C5-A460-125DE91196A0}">
  <sheetPr>
    <pageSetUpPr fitToPage="1"/>
  </sheetPr>
  <dimension ref="A1:DR125"/>
  <sheetViews>
    <sheetView showGridLines="0" topLeftCell="B1" zoomScaleSheetLayoutView="70" workbookViewId="0">
      <selection activeCell="BJ113" sqref="BJ113"/>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LCv9x1n3FB2qERr8QrmATyoijkKN44FpP613IxBjZd+CT5i4J+rozRa0bM+5ka7xBm9ZM66T+j6ntLbJKywxKg==" saltValue="A4MOCycckd3K0eujHhjk0A==" spinCount="100000" sheet="1" objects="1" scenarios="1"/>
  <phoneticPr fontId="40"/>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3B5E-C4BE-40C8-8AE1-AC3ACC136FFD}">
  <sheetPr>
    <pageSetUpPr fitToPage="1"/>
  </sheetPr>
  <dimension ref="A1:DR125"/>
  <sheetViews>
    <sheetView showGridLines="0" topLeftCell="B1" zoomScaleSheetLayoutView="55" workbookViewId="0">
      <selection activeCell="BJ113" sqref="BJ113"/>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0393Gtfs93SiSciiXGoFJHcjRwpH+n2k4RSFvS75y9jfWNZfkURUZt0HBCPhXiyqNBcG5OUg/HsVY8E6Jk0aVg==" saltValue="/JTpfONJaJkIO0e20kYc+g==" spinCount="100000" sheet="1" objects="1" scenarios="1"/>
  <phoneticPr fontId="40"/>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86</v>
      </c>
      <c r="E2" s="123"/>
      <c r="F2" s="306" t="s">
        <v>526</v>
      </c>
      <c r="G2" s="147"/>
      <c r="H2" s="157"/>
    </row>
    <row r="3" spans="1:8" x14ac:dyDescent="0.15">
      <c r="A3" s="113" t="s">
        <v>523</v>
      </c>
      <c r="B3" s="105"/>
      <c r="C3" s="299"/>
      <c r="D3" s="302">
        <v>90695</v>
      </c>
      <c r="E3" s="304"/>
      <c r="F3" s="307">
        <v>94081</v>
      </c>
      <c r="G3" s="309"/>
      <c r="H3" s="312"/>
    </row>
    <row r="4" spans="1:8" x14ac:dyDescent="0.15">
      <c r="A4" s="98"/>
      <c r="B4" s="104"/>
      <c r="C4" s="300"/>
      <c r="D4" s="303">
        <v>63760</v>
      </c>
      <c r="E4" s="305"/>
      <c r="F4" s="308">
        <v>48949</v>
      </c>
      <c r="G4" s="310"/>
      <c r="H4" s="313"/>
    </row>
    <row r="5" spans="1:8" x14ac:dyDescent="0.15">
      <c r="A5" s="113" t="s">
        <v>483</v>
      </c>
      <c r="B5" s="105"/>
      <c r="C5" s="299"/>
      <c r="D5" s="302">
        <v>161659</v>
      </c>
      <c r="E5" s="304"/>
      <c r="F5" s="307">
        <v>92632</v>
      </c>
      <c r="G5" s="309"/>
      <c r="H5" s="312"/>
    </row>
    <row r="6" spans="1:8" x14ac:dyDescent="0.15">
      <c r="A6" s="98"/>
      <c r="B6" s="104"/>
      <c r="C6" s="300"/>
      <c r="D6" s="303">
        <v>95226</v>
      </c>
      <c r="E6" s="305"/>
      <c r="F6" s="308">
        <v>47978</v>
      </c>
      <c r="G6" s="310"/>
      <c r="H6" s="313"/>
    </row>
    <row r="7" spans="1:8" x14ac:dyDescent="0.15">
      <c r="A7" s="113" t="s">
        <v>316</v>
      </c>
      <c r="B7" s="105"/>
      <c r="C7" s="299"/>
      <c r="D7" s="302">
        <v>113711</v>
      </c>
      <c r="E7" s="304"/>
      <c r="F7" s="307">
        <v>96469</v>
      </c>
      <c r="G7" s="309"/>
      <c r="H7" s="312"/>
    </row>
    <row r="8" spans="1:8" x14ac:dyDescent="0.15">
      <c r="A8" s="98"/>
      <c r="B8" s="104"/>
      <c r="C8" s="300"/>
      <c r="D8" s="303">
        <v>60222</v>
      </c>
      <c r="E8" s="305"/>
      <c r="F8" s="308">
        <v>49775</v>
      </c>
      <c r="G8" s="310"/>
      <c r="H8" s="313"/>
    </row>
    <row r="9" spans="1:8" x14ac:dyDescent="0.15">
      <c r="A9" s="113" t="s">
        <v>141</v>
      </c>
      <c r="B9" s="105"/>
      <c r="C9" s="299"/>
      <c r="D9" s="302">
        <v>55325</v>
      </c>
      <c r="E9" s="304"/>
      <c r="F9" s="307">
        <v>85743</v>
      </c>
      <c r="G9" s="309"/>
      <c r="H9" s="312"/>
    </row>
    <row r="10" spans="1:8" x14ac:dyDescent="0.15">
      <c r="A10" s="98"/>
      <c r="B10" s="104"/>
      <c r="C10" s="300"/>
      <c r="D10" s="303">
        <v>44286</v>
      </c>
      <c r="E10" s="305"/>
      <c r="F10" s="308">
        <v>45231</v>
      </c>
      <c r="G10" s="310"/>
      <c r="H10" s="313"/>
    </row>
    <row r="11" spans="1:8" x14ac:dyDescent="0.15">
      <c r="A11" s="113" t="s">
        <v>524</v>
      </c>
      <c r="B11" s="105"/>
      <c r="C11" s="299"/>
      <c r="D11" s="302">
        <v>122519</v>
      </c>
      <c r="E11" s="304"/>
      <c r="F11" s="307">
        <v>92509</v>
      </c>
      <c r="G11" s="309"/>
      <c r="H11" s="312"/>
    </row>
    <row r="12" spans="1:8" x14ac:dyDescent="0.15">
      <c r="A12" s="98"/>
      <c r="B12" s="104"/>
      <c r="C12" s="301"/>
      <c r="D12" s="303">
        <v>88926</v>
      </c>
      <c r="E12" s="305"/>
      <c r="F12" s="308">
        <v>52274</v>
      </c>
      <c r="G12" s="310"/>
      <c r="H12" s="313"/>
    </row>
    <row r="13" spans="1:8" x14ac:dyDescent="0.15">
      <c r="A13" s="113"/>
      <c r="B13" s="105"/>
      <c r="C13" s="299"/>
      <c r="D13" s="302">
        <v>108782</v>
      </c>
      <c r="E13" s="304"/>
      <c r="F13" s="307">
        <v>92287</v>
      </c>
      <c r="G13" s="311"/>
      <c r="H13" s="312"/>
    </row>
    <row r="14" spans="1:8" x14ac:dyDescent="0.15">
      <c r="A14" s="98"/>
      <c r="B14" s="104"/>
      <c r="C14" s="300"/>
      <c r="D14" s="303">
        <v>70484</v>
      </c>
      <c r="E14" s="305"/>
      <c r="F14" s="308">
        <v>48841</v>
      </c>
      <c r="G14" s="310"/>
      <c r="H14" s="313"/>
    </row>
    <row r="17" spans="1:11" x14ac:dyDescent="0.15">
      <c r="A17" s="291" t="s">
        <v>24</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92</v>
      </c>
      <c r="B19" s="292">
        <f>ROUND(VALUE(SUBSTITUTE(実質収支比率等に係る経年分析!F$48,"▲","-")),2)</f>
        <v>4.38</v>
      </c>
      <c r="C19" s="292">
        <f>ROUND(VALUE(SUBSTITUTE(実質収支比率等に係る経年分析!G$48,"▲","-")),2)</f>
        <v>4.24</v>
      </c>
      <c r="D19" s="292">
        <f>ROUND(VALUE(SUBSTITUTE(実質収支比率等に係る経年分析!H$48,"▲","-")),2)</f>
        <v>6.56</v>
      </c>
      <c r="E19" s="292">
        <f>ROUND(VALUE(SUBSTITUTE(実質収支比率等に係る経年分析!I$48,"▲","-")),2)</f>
        <v>6.1</v>
      </c>
      <c r="F19" s="292">
        <f>ROUND(VALUE(SUBSTITUTE(実質収支比率等に係る経年分析!J$48,"▲","-")),2)</f>
        <v>7.94</v>
      </c>
    </row>
    <row r="20" spans="1:11" x14ac:dyDescent="0.15">
      <c r="A20" s="292" t="s">
        <v>38</v>
      </c>
      <c r="B20" s="292">
        <f>ROUND(VALUE(SUBSTITUTE(実質収支比率等に係る経年分析!F$47,"▲","-")),2)</f>
        <v>23.58</v>
      </c>
      <c r="C20" s="292">
        <f>ROUND(VALUE(SUBSTITUTE(実質収支比率等に係る経年分析!G$47,"▲","-")),2)</f>
        <v>22.22</v>
      </c>
      <c r="D20" s="292">
        <f>ROUND(VALUE(SUBSTITUTE(実質収支比率等に係る経年分析!H$47,"▲","-")),2)</f>
        <v>22.17</v>
      </c>
      <c r="E20" s="292">
        <f>ROUND(VALUE(SUBSTITUTE(実質収支比率等に係る経年分析!I$47,"▲","-")),2)</f>
        <v>21.74</v>
      </c>
      <c r="F20" s="292">
        <f>ROUND(VALUE(SUBSTITUTE(実質収支比率等に係る経年分析!J$47,"▲","-")),2)</f>
        <v>18.29</v>
      </c>
    </row>
    <row r="21" spans="1:11" x14ac:dyDescent="0.15">
      <c r="A21" s="292" t="s">
        <v>115</v>
      </c>
      <c r="B21" s="292">
        <f>IF(ISNUMBER(VALUE(SUBSTITUTE(実質収支比率等に係る経年分析!F$49,"▲","-"))),ROUND(VALUE(SUBSTITUTE(実質収支比率等に係る経年分析!F$49,"▲","-")),2),NA())</f>
        <v>0.08</v>
      </c>
      <c r="C21" s="292">
        <f>IF(ISNUMBER(VALUE(SUBSTITUTE(実質収支比率等に係る経年分析!G$49,"▲","-"))),ROUND(VALUE(SUBSTITUTE(実質収支比率等に係る経年分析!G$49,"▲","-")),2),NA())</f>
        <v>-0.92</v>
      </c>
      <c r="D21" s="292">
        <f>IF(ISNUMBER(VALUE(SUBSTITUTE(実質収支比率等に係る経年分析!H$49,"▲","-"))),ROUND(VALUE(SUBSTITUTE(実質収支比率等に係る経年分析!H$49,"▲","-")),2),NA())</f>
        <v>3.58</v>
      </c>
      <c r="E21" s="292">
        <f>IF(ISNUMBER(VALUE(SUBSTITUTE(実質収支比率等に係る経年分析!I$49,"▲","-"))),ROUND(VALUE(SUBSTITUTE(実質収支比率等に係る経年分析!I$49,"▲","-")),2),NA())</f>
        <v>-1.53</v>
      </c>
      <c r="F21" s="292">
        <f>IF(ISNUMBER(VALUE(SUBSTITUTE(実質収支比率等に係る経年分析!J$49,"▲","-"))),ROUND(VALUE(SUBSTITUTE(実質収支比率等に係る経年分析!J$49,"▲","-")),2),NA())</f>
        <v>-1.81</v>
      </c>
    </row>
    <row r="24" spans="1:11" x14ac:dyDescent="0.15">
      <c r="A24" s="291" t="s">
        <v>104</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117</v>
      </c>
      <c r="C26" s="293" t="s">
        <v>71</v>
      </c>
      <c r="D26" s="293" t="s">
        <v>117</v>
      </c>
      <c r="E26" s="293" t="s">
        <v>71</v>
      </c>
      <c r="F26" s="293" t="s">
        <v>117</v>
      </c>
      <c r="G26" s="293" t="s">
        <v>71</v>
      </c>
      <c r="H26" s="293" t="s">
        <v>117</v>
      </c>
      <c r="I26" s="293" t="s">
        <v>71</v>
      </c>
      <c r="J26" s="293" t="s">
        <v>117</v>
      </c>
      <c r="K26" s="293" t="s">
        <v>71</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22.39</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0.21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0.03</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国民健康保険事業特別会計（直営診療施設勘定）</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土地取得事業特別会計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15">
      <c r="A31" s="293" t="str">
        <f>IF(連結実質赤字比率に係る赤字・黒字の構成分析!C$39="",NA(),連結実質赤字比率に係る赤字・黒字の構成分析!C$39)</f>
        <v>後期高齢者医療事業特別会計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0.06</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0.06</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7.0000000000000007E-2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0.08</v>
      </c>
    </row>
    <row r="32" spans="1:11" x14ac:dyDescent="0.15">
      <c r="A32" s="293" t="str">
        <f>IF(連結実質赤字比率に係る赤字・黒字の構成分析!C$38="",NA(),連結実質赤字比率に係る赤字・黒字の構成分析!C$38)</f>
        <v>国民健康保険事業特別会計（事業勘定）</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0.21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0.12</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0.34</v>
      </c>
    </row>
    <row r="33" spans="1:16" x14ac:dyDescent="0.15">
      <c r="A33" s="293" t="str">
        <f>IF(連結実質赤字比率に係る赤字・黒字の構成分析!C$37="",NA(),連結実質赤字比率に係る赤字・黒字の構成分析!C$37)</f>
        <v>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0.87</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0.68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1.37</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1.1399999999999999</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4.3499999999999996</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4.2</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6.52</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6.1</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7.94</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6.29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7.39</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8.31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8.15</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#VALUE!</v>
      </c>
      <c r="C36" s="293" t="e">
        <f>IF(ROUND(VALUE(SUBSTITUTE(連結実質赤字比率に係る赤字・黒字の構成分析!F$34,"▲","-")),2)&gt;=0,ABS(ROUND(VALUE(SUBSTITUTE(連結実質赤字比率に係る赤字・黒字の構成分析!F$34,"▲","-")),2)),NA())</f>
        <v>#VALUE!</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22.06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20.12</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18.52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17.86</v>
      </c>
    </row>
    <row r="39" spans="1:16" x14ac:dyDescent="0.15">
      <c r="A39" s="291" t="s">
        <v>16</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118</v>
      </c>
      <c r="C41" s="294"/>
      <c r="D41" s="294" t="s">
        <v>120</v>
      </c>
      <c r="E41" s="294" t="s">
        <v>118</v>
      </c>
      <c r="F41" s="294"/>
      <c r="G41" s="294" t="s">
        <v>120</v>
      </c>
      <c r="H41" s="294" t="s">
        <v>118</v>
      </c>
      <c r="I41" s="294"/>
      <c r="J41" s="294" t="s">
        <v>120</v>
      </c>
      <c r="K41" s="294" t="s">
        <v>118</v>
      </c>
      <c r="L41" s="294"/>
      <c r="M41" s="294" t="s">
        <v>120</v>
      </c>
      <c r="N41" s="294" t="s">
        <v>118</v>
      </c>
      <c r="O41" s="294"/>
      <c r="P41" s="294" t="s">
        <v>120</v>
      </c>
    </row>
    <row r="42" spans="1:16" x14ac:dyDescent="0.15">
      <c r="A42" s="294" t="s">
        <v>121</v>
      </c>
      <c r="B42" s="294"/>
      <c r="C42" s="294"/>
      <c r="D42" s="294">
        <f>'実質公債費比率（分子）の構造'!K$52</f>
        <v>3604</v>
      </c>
      <c r="E42" s="294"/>
      <c r="F42" s="294"/>
      <c r="G42" s="294">
        <f>'実質公債費比率（分子）の構造'!L$52</f>
        <v>3333</v>
      </c>
      <c r="H42" s="294"/>
      <c r="I42" s="294"/>
      <c r="J42" s="294">
        <f>'実質公債費比率（分子）の構造'!M$52</f>
        <v>3321</v>
      </c>
      <c r="K42" s="294"/>
      <c r="L42" s="294"/>
      <c r="M42" s="294">
        <f>'実質公債費比率（分子）の構造'!N$52</f>
        <v>3363</v>
      </c>
      <c r="N42" s="294"/>
      <c r="O42" s="294"/>
      <c r="P42" s="294">
        <f>'実質公債費比率（分子）の構造'!O$52</f>
        <v>3158</v>
      </c>
    </row>
    <row r="43" spans="1:16" x14ac:dyDescent="0.15">
      <c r="A43" s="294" t="s">
        <v>43</v>
      </c>
      <c r="B43" s="294">
        <f>'実質公債費比率（分子）の構造'!K$51</f>
        <v>0</v>
      </c>
      <c r="C43" s="294"/>
      <c r="D43" s="294"/>
      <c r="E43" s="294">
        <f>'実質公債費比率（分子）の構造'!L$51</f>
        <v>0</v>
      </c>
      <c r="F43" s="294"/>
      <c r="G43" s="294"/>
      <c r="H43" s="294" t="str">
        <f>'実質公債費比率（分子）の構造'!M$51</f>
        <v>-</v>
      </c>
      <c r="I43" s="294"/>
      <c r="J43" s="294"/>
      <c r="K43" s="294" t="str">
        <f>'実質公債費比率（分子）の構造'!N$51</f>
        <v>-</v>
      </c>
      <c r="L43" s="294"/>
      <c r="M43" s="294"/>
      <c r="N43" s="294">
        <f>'実質公債費比率（分子）の構造'!O$51</f>
        <v>0</v>
      </c>
      <c r="O43" s="294"/>
      <c r="P43" s="294"/>
    </row>
    <row r="44" spans="1:16" x14ac:dyDescent="0.15">
      <c r="A44" s="294" t="s">
        <v>41</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259</v>
      </c>
      <c r="C45" s="294"/>
      <c r="D45" s="294"/>
      <c r="E45" s="294">
        <f>'実質公債費比率（分子）の構造'!L$49</f>
        <v>224</v>
      </c>
      <c r="F45" s="294"/>
      <c r="G45" s="294"/>
      <c r="H45" s="294">
        <f>'実質公債費比率（分子）の構造'!M$49</f>
        <v>216</v>
      </c>
      <c r="I45" s="294"/>
      <c r="J45" s="294"/>
      <c r="K45" s="294">
        <f>'実質公債費比率（分子）の構造'!N$49</f>
        <v>229</v>
      </c>
      <c r="L45" s="294"/>
      <c r="M45" s="294"/>
      <c r="N45" s="294">
        <f>'実質公債費比率（分子）の構造'!O$49</f>
        <v>246</v>
      </c>
      <c r="O45" s="294"/>
      <c r="P45" s="294"/>
    </row>
    <row r="46" spans="1:16" x14ac:dyDescent="0.15">
      <c r="A46" s="294" t="s">
        <v>35</v>
      </c>
      <c r="B46" s="294">
        <f>'実質公債費比率（分子）の構造'!K$48</f>
        <v>1411</v>
      </c>
      <c r="C46" s="294"/>
      <c r="D46" s="294"/>
      <c r="E46" s="294">
        <f>'実質公債費比率（分子）の構造'!L$48</f>
        <v>1229</v>
      </c>
      <c r="F46" s="294"/>
      <c r="G46" s="294"/>
      <c r="H46" s="294">
        <f>'実質公債費比率（分子）の構造'!M$48</f>
        <v>1222</v>
      </c>
      <c r="I46" s="294"/>
      <c r="J46" s="294"/>
      <c r="K46" s="294">
        <f>'実質公債費比率（分子）の構造'!N$48</f>
        <v>1185</v>
      </c>
      <c r="L46" s="294"/>
      <c r="M46" s="294"/>
      <c r="N46" s="294">
        <f>'実質公債費比率（分子）の構造'!O$48</f>
        <v>1136</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3278</v>
      </c>
      <c r="C49" s="294"/>
      <c r="D49" s="294"/>
      <c r="E49" s="294">
        <f>'実質公債費比率（分子）の構造'!L$45</f>
        <v>3041</v>
      </c>
      <c r="F49" s="294"/>
      <c r="G49" s="294"/>
      <c r="H49" s="294">
        <f>'実質公債費比率（分子）の構造'!M$45</f>
        <v>3188</v>
      </c>
      <c r="I49" s="294"/>
      <c r="J49" s="294"/>
      <c r="K49" s="294">
        <f>'実質公債費比率（分子）の構造'!N$45</f>
        <v>3458</v>
      </c>
      <c r="L49" s="294"/>
      <c r="M49" s="294"/>
      <c r="N49" s="294">
        <f>'実質公債費比率（分子）の構造'!O$45</f>
        <v>3186</v>
      </c>
      <c r="O49" s="294"/>
      <c r="P49" s="294"/>
    </row>
    <row r="50" spans="1:16" x14ac:dyDescent="0.15">
      <c r="A50" s="294" t="s">
        <v>53</v>
      </c>
      <c r="B50" s="294" t="e">
        <f>NA()</f>
        <v>#N/A</v>
      </c>
      <c r="C50" s="294">
        <f>IF(ISNUMBER('実質公債費比率（分子）の構造'!K$53),'実質公債費比率（分子）の構造'!K$53,NA())</f>
        <v>1344</v>
      </c>
      <c r="D50" s="294" t="e">
        <f>NA()</f>
        <v>#N/A</v>
      </c>
      <c r="E50" s="294" t="e">
        <f>NA()</f>
        <v>#N/A</v>
      </c>
      <c r="F50" s="294">
        <f>IF(ISNUMBER('実質公債費比率（分子）の構造'!L$53),'実質公債費比率（分子）の構造'!L$53,NA())</f>
        <v>1161</v>
      </c>
      <c r="G50" s="294" t="e">
        <f>NA()</f>
        <v>#N/A</v>
      </c>
      <c r="H50" s="294" t="e">
        <f>NA()</f>
        <v>#N/A</v>
      </c>
      <c r="I50" s="294">
        <f>IF(ISNUMBER('実質公債費比率（分子）の構造'!M$53),'実質公債費比率（分子）の構造'!M$53,NA())</f>
        <v>1305</v>
      </c>
      <c r="J50" s="294" t="e">
        <f>NA()</f>
        <v>#N/A</v>
      </c>
      <c r="K50" s="294" t="e">
        <f>NA()</f>
        <v>#N/A</v>
      </c>
      <c r="L50" s="294">
        <f>IF(ISNUMBER('実質公債費比率（分子）の構造'!N$53),'実質公債費比率（分子）の構造'!N$53,NA())</f>
        <v>1509</v>
      </c>
      <c r="M50" s="294" t="e">
        <f>NA()</f>
        <v>#N/A</v>
      </c>
      <c r="N50" s="294" t="e">
        <f>NA()</f>
        <v>#N/A</v>
      </c>
      <c r="O50" s="294">
        <f>IF(ISNUMBER('実質公債費比率（分子）の構造'!O$53),'実質公債費比率（分子）の構造'!O$53,NA())</f>
        <v>1410</v>
      </c>
      <c r="P50" s="294" t="e">
        <f>NA()</f>
        <v>#N/A</v>
      </c>
    </row>
    <row r="53" spans="1:16" x14ac:dyDescent="0.15">
      <c r="A53" s="291" t="s">
        <v>65</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124</v>
      </c>
      <c r="C55" s="293"/>
      <c r="D55" s="293" t="s">
        <v>127</v>
      </c>
      <c r="E55" s="293" t="s">
        <v>124</v>
      </c>
      <c r="F55" s="293"/>
      <c r="G55" s="293" t="s">
        <v>127</v>
      </c>
      <c r="H55" s="293" t="s">
        <v>124</v>
      </c>
      <c r="I55" s="293"/>
      <c r="J55" s="293" t="s">
        <v>127</v>
      </c>
      <c r="K55" s="293" t="s">
        <v>124</v>
      </c>
      <c r="L55" s="293"/>
      <c r="M55" s="293" t="s">
        <v>127</v>
      </c>
      <c r="N55" s="293" t="s">
        <v>124</v>
      </c>
      <c r="O55" s="293"/>
      <c r="P55" s="293" t="s">
        <v>127</v>
      </c>
    </row>
    <row r="56" spans="1:16" x14ac:dyDescent="0.15">
      <c r="A56" s="293" t="s">
        <v>45</v>
      </c>
      <c r="B56" s="293"/>
      <c r="C56" s="293"/>
      <c r="D56" s="293">
        <f>'将来負担比率（分子）の構造'!I$52</f>
        <v>30773</v>
      </c>
      <c r="E56" s="293"/>
      <c r="F56" s="293"/>
      <c r="G56" s="293">
        <f>'将来負担比率（分子）の構造'!J$52</f>
        <v>30473</v>
      </c>
      <c r="H56" s="293"/>
      <c r="I56" s="293"/>
      <c r="J56" s="293">
        <f>'将来負担比率（分子）の構造'!K$52</f>
        <v>29631</v>
      </c>
      <c r="K56" s="293"/>
      <c r="L56" s="293"/>
      <c r="M56" s="293">
        <f>'将来負担比率（分子）の構造'!L$52</f>
        <v>27174</v>
      </c>
      <c r="N56" s="293"/>
      <c r="O56" s="293"/>
      <c r="P56" s="293">
        <f>'将来負担比率（分子）の構造'!M$52</f>
        <v>26476</v>
      </c>
    </row>
    <row r="57" spans="1:16" x14ac:dyDescent="0.15">
      <c r="A57" s="293" t="s">
        <v>99</v>
      </c>
      <c r="B57" s="293"/>
      <c r="C57" s="293"/>
      <c r="D57" s="293">
        <f>'将来負担比率（分子）の構造'!I$51</f>
        <v>1115</v>
      </c>
      <c r="E57" s="293"/>
      <c r="F57" s="293"/>
      <c r="G57" s="293">
        <f>'将来負担比率（分子）の構造'!J$51</f>
        <v>1087</v>
      </c>
      <c r="H57" s="293"/>
      <c r="I57" s="293"/>
      <c r="J57" s="293">
        <f>'将来負担比率（分子）の構造'!K$51</f>
        <v>725</v>
      </c>
      <c r="K57" s="293"/>
      <c r="L57" s="293"/>
      <c r="M57" s="293">
        <f>'将来負担比率（分子）の構造'!L$51</f>
        <v>608</v>
      </c>
      <c r="N57" s="293"/>
      <c r="O57" s="293"/>
      <c r="P57" s="293">
        <f>'将来負担比率（分子）の構造'!M$51</f>
        <v>520</v>
      </c>
    </row>
    <row r="58" spans="1:16" x14ac:dyDescent="0.15">
      <c r="A58" s="293" t="s">
        <v>97</v>
      </c>
      <c r="B58" s="293"/>
      <c r="C58" s="293"/>
      <c r="D58" s="293">
        <f>'将来負担比率（分子）の構造'!I$50</f>
        <v>6029</v>
      </c>
      <c r="E58" s="293"/>
      <c r="F58" s="293"/>
      <c r="G58" s="293">
        <f>'将来負担比率（分子）の構造'!J$50</f>
        <v>6186</v>
      </c>
      <c r="H58" s="293"/>
      <c r="I58" s="293"/>
      <c r="J58" s="293">
        <f>'将来負担比率（分子）の構造'!K$50</f>
        <v>6642</v>
      </c>
      <c r="K58" s="293"/>
      <c r="L58" s="293"/>
      <c r="M58" s="293">
        <f>'将来負担比率（分子）の構造'!L$50</f>
        <v>6541</v>
      </c>
      <c r="N58" s="293"/>
      <c r="O58" s="293"/>
      <c r="P58" s="293">
        <f>'将来負担比率（分子）の構造'!M$50</f>
        <v>6028</v>
      </c>
    </row>
    <row r="59" spans="1:16" x14ac:dyDescent="0.15">
      <c r="A59" s="293" t="s">
        <v>94</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90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81</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82</v>
      </c>
      <c r="B62" s="293">
        <f>'将来負担比率（分子）の構造'!I$45</f>
        <v>2925</v>
      </c>
      <c r="C62" s="293"/>
      <c r="D62" s="293"/>
      <c r="E62" s="293">
        <f>'将来負担比率（分子）の構造'!J$45</f>
        <v>2780</v>
      </c>
      <c r="F62" s="293"/>
      <c r="G62" s="293"/>
      <c r="H62" s="293">
        <f>'将来負担比率（分子）の構造'!K$45</f>
        <v>2720</v>
      </c>
      <c r="I62" s="293"/>
      <c r="J62" s="293"/>
      <c r="K62" s="293">
        <f>'将来負担比率（分子）の構造'!L$45</f>
        <v>2705</v>
      </c>
      <c r="L62" s="293"/>
      <c r="M62" s="293"/>
      <c r="N62" s="293">
        <f>'将来負担比率（分子）の構造'!M$45</f>
        <v>2683</v>
      </c>
      <c r="O62" s="293"/>
      <c r="P62" s="293"/>
    </row>
    <row r="63" spans="1:16" x14ac:dyDescent="0.15">
      <c r="A63" s="293" t="s">
        <v>80</v>
      </c>
      <c r="B63" s="293">
        <f>'将来負担比率（分子）の構造'!I$44</f>
        <v>1925</v>
      </c>
      <c r="C63" s="293"/>
      <c r="D63" s="293"/>
      <c r="E63" s="293">
        <f>'将来負担比率（分子）の構造'!J$44</f>
        <v>1955</v>
      </c>
      <c r="F63" s="293"/>
      <c r="G63" s="293"/>
      <c r="H63" s="293">
        <f>'将来負担比率（分子）の構造'!K$44</f>
        <v>1944</v>
      </c>
      <c r="I63" s="293"/>
      <c r="J63" s="293"/>
      <c r="K63" s="293">
        <f>'将来負担比率（分子）の構造'!L$44</f>
        <v>1896</v>
      </c>
      <c r="L63" s="293"/>
      <c r="M63" s="293"/>
      <c r="N63" s="293">
        <f>'将来負担比率（分子）の構造'!M$44</f>
        <v>2090</v>
      </c>
      <c r="O63" s="293"/>
      <c r="P63" s="293"/>
    </row>
    <row r="64" spans="1:16" x14ac:dyDescent="0.15">
      <c r="A64" s="293" t="s">
        <v>78</v>
      </c>
      <c r="B64" s="293">
        <f>'将来負担比率（分子）の構造'!I$43</f>
        <v>17565</v>
      </c>
      <c r="C64" s="293"/>
      <c r="D64" s="293"/>
      <c r="E64" s="293">
        <f>'将来負担比率（分子）の構造'!J$43</f>
        <v>16053</v>
      </c>
      <c r="F64" s="293"/>
      <c r="G64" s="293"/>
      <c r="H64" s="293">
        <f>'将来負担比率（分子）の構造'!K$43</f>
        <v>15293</v>
      </c>
      <c r="I64" s="293"/>
      <c r="J64" s="293"/>
      <c r="K64" s="293">
        <f>'将来負担比率（分子）の構造'!L$43</f>
        <v>14454</v>
      </c>
      <c r="L64" s="293"/>
      <c r="M64" s="293"/>
      <c r="N64" s="293">
        <f>'将来負担比率（分子）の構造'!M$43</f>
        <v>13619</v>
      </c>
      <c r="O64" s="293"/>
      <c r="P64" s="293"/>
    </row>
    <row r="65" spans="1:16" x14ac:dyDescent="0.1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58</v>
      </c>
      <c r="B66" s="293">
        <f>'将来負担比率（分子）の構造'!I$41</f>
        <v>24330</v>
      </c>
      <c r="C66" s="293"/>
      <c r="D66" s="293"/>
      <c r="E66" s="293">
        <f>'将来負担比率（分子）の構造'!J$41</f>
        <v>24625</v>
      </c>
      <c r="F66" s="293"/>
      <c r="G66" s="293"/>
      <c r="H66" s="293">
        <f>'将来負担比率（分子）の構造'!K$41</f>
        <v>23547</v>
      </c>
      <c r="I66" s="293"/>
      <c r="J66" s="293"/>
      <c r="K66" s="293">
        <f>'将来負担比率（分子）の構造'!L$41</f>
        <v>21352</v>
      </c>
      <c r="L66" s="293"/>
      <c r="M66" s="293"/>
      <c r="N66" s="293">
        <f>'将来負担比率（分子）の構造'!M$41</f>
        <v>20648</v>
      </c>
      <c r="O66" s="293"/>
      <c r="P66" s="293"/>
    </row>
    <row r="67" spans="1:16" x14ac:dyDescent="0.15">
      <c r="A67" s="293" t="s">
        <v>103</v>
      </c>
      <c r="B67" s="293" t="e">
        <f>NA()</f>
        <v>#N/A</v>
      </c>
      <c r="C67" s="293">
        <f>IF(ISNUMBER('将来負担比率（分子）の構造'!I$53),IF('将来負担比率（分子）の構造'!I$53&lt;0,0,'将来負担比率（分子）の構造'!I$53),NA())</f>
        <v>8828</v>
      </c>
      <c r="D67" s="293" t="e">
        <f>NA()</f>
        <v>#N/A</v>
      </c>
      <c r="E67" s="293" t="e">
        <f>NA()</f>
        <v>#N/A</v>
      </c>
      <c r="F67" s="293">
        <f>IF(ISNUMBER('将来負担比率（分子）の構造'!J$53),IF('将来負担比率（分子）の構造'!J$53&lt;0,0,'将来負担比率（分子）の構造'!J$53),NA())</f>
        <v>7668</v>
      </c>
      <c r="G67" s="293" t="e">
        <f>NA()</f>
        <v>#N/A</v>
      </c>
      <c r="H67" s="293" t="e">
        <f>NA()</f>
        <v>#N/A</v>
      </c>
      <c r="I67" s="293">
        <f>IF(ISNUMBER('将来負担比率（分子）の構造'!K$53),IF('将来負担比率（分子）の構造'!K$53&lt;0,0,'将来負担比率（分子）の構造'!K$53),NA())</f>
        <v>6506</v>
      </c>
      <c r="J67" s="293" t="e">
        <f>NA()</f>
        <v>#N/A</v>
      </c>
      <c r="K67" s="293" t="e">
        <f>NA()</f>
        <v>#N/A</v>
      </c>
      <c r="L67" s="293">
        <f>IF(ISNUMBER('将来負担比率（分子）の構造'!L$53),IF('将来負担比率（分子）の構造'!L$53&lt;0,0,'将来負担比率（分子）の構造'!L$53),NA())</f>
        <v>6085</v>
      </c>
      <c r="M67" s="293" t="e">
        <f>NA()</f>
        <v>#N/A</v>
      </c>
      <c r="N67" s="293" t="e">
        <f>NA()</f>
        <v>#N/A</v>
      </c>
      <c r="O67" s="293">
        <f>IF(ISNUMBER('将来負担比率（分子）の構造'!M$53),IF('将来負担比率（分子）の構造'!M$53&lt;0,0,'将来負担比率（分子）の構造'!M$53),NA())</f>
        <v>6017</v>
      </c>
      <c r="P67" s="293" t="e">
        <f>NA()</f>
        <v>#N/A</v>
      </c>
    </row>
    <row r="70" spans="1:16" x14ac:dyDescent="0.15">
      <c r="A70" s="296" t="s">
        <v>128</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129</v>
      </c>
      <c r="B72" s="297">
        <f>基金残高に係る経年分析!F55</f>
        <v>3202</v>
      </c>
      <c r="C72" s="297">
        <f>基金残高に係る経年分析!G55</f>
        <v>3071</v>
      </c>
      <c r="D72" s="297">
        <f>基金残高に係る経年分析!H55</f>
        <v>2565</v>
      </c>
    </row>
    <row r="73" spans="1:16" x14ac:dyDescent="0.15">
      <c r="A73" s="295" t="s">
        <v>130</v>
      </c>
      <c r="B73" s="297">
        <f>基金残高に係る経年分析!F56</f>
        <v>1023</v>
      </c>
      <c r="C73" s="297">
        <f>基金残高に係る経年分析!G56</f>
        <v>1023</v>
      </c>
      <c r="D73" s="297">
        <f>基金残高に係る経年分析!H56</f>
        <v>1094</v>
      </c>
    </row>
    <row r="74" spans="1:16" x14ac:dyDescent="0.15">
      <c r="A74" s="295" t="s">
        <v>132</v>
      </c>
      <c r="B74" s="297">
        <f>基金残高に係る経年分析!F57</f>
        <v>3668</v>
      </c>
      <c r="C74" s="297">
        <f>基金残高に係る経年分析!G57</f>
        <v>3835</v>
      </c>
      <c r="D74" s="297">
        <f>基金残高に係る経年分析!H57</f>
        <v>3920</v>
      </c>
    </row>
  </sheetData>
  <sheetProtection algorithmName="SHA-512" hashValue="EwkyBFhM24an+o/nMnLyvLTlOhxPl+q5T6JqC/80gfFnEReuCyOCxFinGG/oov10I0E8lwM+SsZ9fI8+6XsOzA==" saltValue="Udog0JCsBNSietG3AtKwN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298</v>
      </c>
      <c r="DI1" s="549"/>
      <c r="DJ1" s="549"/>
      <c r="DK1" s="549"/>
      <c r="DL1" s="549"/>
      <c r="DM1" s="549"/>
      <c r="DN1" s="550"/>
      <c r="DO1" s="1"/>
      <c r="DP1" s="548" t="s">
        <v>77</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119</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302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5</v>
      </c>
      <c r="C4" s="337"/>
      <c r="D4" s="337"/>
      <c r="E4" s="337"/>
      <c r="F4" s="337"/>
      <c r="G4" s="337"/>
      <c r="H4" s="337"/>
      <c r="I4" s="337"/>
      <c r="J4" s="337"/>
      <c r="K4" s="337"/>
      <c r="L4" s="337"/>
      <c r="M4" s="337"/>
      <c r="N4" s="337"/>
      <c r="O4" s="337"/>
      <c r="P4" s="337"/>
      <c r="Q4" s="386"/>
      <c r="R4" s="336" t="s">
        <v>306</v>
      </c>
      <c r="S4" s="337"/>
      <c r="T4" s="337"/>
      <c r="U4" s="337"/>
      <c r="V4" s="337"/>
      <c r="W4" s="337"/>
      <c r="X4" s="337"/>
      <c r="Y4" s="386"/>
      <c r="Z4" s="336" t="s">
        <v>308</v>
      </c>
      <c r="AA4" s="337"/>
      <c r="AB4" s="337"/>
      <c r="AC4" s="386"/>
      <c r="AD4" s="336" t="s">
        <v>253</v>
      </c>
      <c r="AE4" s="337"/>
      <c r="AF4" s="337"/>
      <c r="AG4" s="337"/>
      <c r="AH4" s="337"/>
      <c r="AI4" s="337"/>
      <c r="AJ4" s="337"/>
      <c r="AK4" s="386"/>
      <c r="AL4" s="336" t="s">
        <v>308</v>
      </c>
      <c r="AM4" s="337"/>
      <c r="AN4" s="337"/>
      <c r="AO4" s="386"/>
      <c r="AP4" s="551" t="s">
        <v>310</v>
      </c>
      <c r="AQ4" s="551"/>
      <c r="AR4" s="551"/>
      <c r="AS4" s="551"/>
      <c r="AT4" s="551"/>
      <c r="AU4" s="551"/>
      <c r="AV4" s="551"/>
      <c r="AW4" s="551"/>
      <c r="AX4" s="551"/>
      <c r="AY4" s="551"/>
      <c r="AZ4" s="551"/>
      <c r="BA4" s="551"/>
      <c r="BB4" s="551"/>
      <c r="BC4" s="551"/>
      <c r="BD4" s="551"/>
      <c r="BE4" s="551"/>
      <c r="BF4" s="551"/>
      <c r="BG4" s="551" t="s">
        <v>288</v>
      </c>
      <c r="BH4" s="551"/>
      <c r="BI4" s="551"/>
      <c r="BJ4" s="551"/>
      <c r="BK4" s="551"/>
      <c r="BL4" s="551"/>
      <c r="BM4" s="551"/>
      <c r="BN4" s="551"/>
      <c r="BO4" s="551" t="s">
        <v>308</v>
      </c>
      <c r="BP4" s="551"/>
      <c r="BQ4" s="551"/>
      <c r="BR4" s="551"/>
      <c r="BS4" s="551" t="s">
        <v>312</v>
      </c>
      <c r="BT4" s="551"/>
      <c r="BU4" s="551"/>
      <c r="BV4" s="551"/>
      <c r="BW4" s="551"/>
      <c r="BX4" s="551"/>
      <c r="BY4" s="551"/>
      <c r="BZ4" s="551"/>
      <c r="CA4" s="551"/>
      <c r="CB4" s="551"/>
      <c r="CD4" s="336" t="s">
        <v>313</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305</v>
      </c>
      <c r="C5" s="553"/>
      <c r="D5" s="553"/>
      <c r="E5" s="553"/>
      <c r="F5" s="553"/>
      <c r="G5" s="553"/>
      <c r="H5" s="553"/>
      <c r="I5" s="553"/>
      <c r="J5" s="553"/>
      <c r="K5" s="553"/>
      <c r="L5" s="553"/>
      <c r="M5" s="553"/>
      <c r="N5" s="553"/>
      <c r="O5" s="553"/>
      <c r="P5" s="553"/>
      <c r="Q5" s="554"/>
      <c r="R5" s="555">
        <v>4223853</v>
      </c>
      <c r="S5" s="556"/>
      <c r="T5" s="556"/>
      <c r="U5" s="556"/>
      <c r="V5" s="556"/>
      <c r="W5" s="556"/>
      <c r="X5" s="556"/>
      <c r="Y5" s="557"/>
      <c r="Z5" s="558">
        <v>16.3</v>
      </c>
      <c r="AA5" s="558"/>
      <c r="AB5" s="558"/>
      <c r="AC5" s="558"/>
      <c r="AD5" s="559">
        <v>4117129</v>
      </c>
      <c r="AE5" s="559"/>
      <c r="AF5" s="559"/>
      <c r="AG5" s="559"/>
      <c r="AH5" s="559"/>
      <c r="AI5" s="559"/>
      <c r="AJ5" s="559"/>
      <c r="AK5" s="559"/>
      <c r="AL5" s="560">
        <v>29</v>
      </c>
      <c r="AM5" s="561"/>
      <c r="AN5" s="561"/>
      <c r="AO5" s="562"/>
      <c r="AP5" s="552" t="s">
        <v>314</v>
      </c>
      <c r="AQ5" s="553"/>
      <c r="AR5" s="553"/>
      <c r="AS5" s="553"/>
      <c r="AT5" s="553"/>
      <c r="AU5" s="553"/>
      <c r="AV5" s="553"/>
      <c r="AW5" s="553"/>
      <c r="AX5" s="553"/>
      <c r="AY5" s="553"/>
      <c r="AZ5" s="553"/>
      <c r="BA5" s="553"/>
      <c r="BB5" s="553"/>
      <c r="BC5" s="553"/>
      <c r="BD5" s="553"/>
      <c r="BE5" s="553"/>
      <c r="BF5" s="554"/>
      <c r="BG5" s="563">
        <v>4108381</v>
      </c>
      <c r="BH5" s="342"/>
      <c r="BI5" s="342"/>
      <c r="BJ5" s="342"/>
      <c r="BK5" s="342"/>
      <c r="BL5" s="342"/>
      <c r="BM5" s="342"/>
      <c r="BN5" s="564"/>
      <c r="BO5" s="565">
        <v>97.3</v>
      </c>
      <c r="BP5" s="565"/>
      <c r="BQ5" s="565"/>
      <c r="BR5" s="565"/>
      <c r="BS5" s="566">
        <v>195996</v>
      </c>
      <c r="BT5" s="566"/>
      <c r="BU5" s="566"/>
      <c r="BV5" s="566"/>
      <c r="BW5" s="566"/>
      <c r="BX5" s="566"/>
      <c r="BY5" s="566"/>
      <c r="BZ5" s="566"/>
      <c r="CA5" s="566"/>
      <c r="CB5" s="567"/>
      <c r="CD5" s="336" t="s">
        <v>310</v>
      </c>
      <c r="CE5" s="337"/>
      <c r="CF5" s="337"/>
      <c r="CG5" s="337"/>
      <c r="CH5" s="337"/>
      <c r="CI5" s="337"/>
      <c r="CJ5" s="337"/>
      <c r="CK5" s="337"/>
      <c r="CL5" s="337"/>
      <c r="CM5" s="337"/>
      <c r="CN5" s="337"/>
      <c r="CO5" s="337"/>
      <c r="CP5" s="337"/>
      <c r="CQ5" s="386"/>
      <c r="CR5" s="336" t="s">
        <v>317</v>
      </c>
      <c r="CS5" s="337"/>
      <c r="CT5" s="337"/>
      <c r="CU5" s="337"/>
      <c r="CV5" s="337"/>
      <c r="CW5" s="337"/>
      <c r="CX5" s="337"/>
      <c r="CY5" s="386"/>
      <c r="CZ5" s="336" t="s">
        <v>308</v>
      </c>
      <c r="DA5" s="337"/>
      <c r="DB5" s="337"/>
      <c r="DC5" s="386"/>
      <c r="DD5" s="336" t="s">
        <v>319</v>
      </c>
      <c r="DE5" s="337"/>
      <c r="DF5" s="337"/>
      <c r="DG5" s="337"/>
      <c r="DH5" s="337"/>
      <c r="DI5" s="337"/>
      <c r="DJ5" s="337"/>
      <c r="DK5" s="337"/>
      <c r="DL5" s="337"/>
      <c r="DM5" s="337"/>
      <c r="DN5" s="337"/>
      <c r="DO5" s="337"/>
      <c r="DP5" s="386"/>
      <c r="DQ5" s="336" t="s">
        <v>321</v>
      </c>
      <c r="DR5" s="337"/>
      <c r="DS5" s="337"/>
      <c r="DT5" s="337"/>
      <c r="DU5" s="337"/>
      <c r="DV5" s="337"/>
      <c r="DW5" s="337"/>
      <c r="DX5" s="337"/>
      <c r="DY5" s="337"/>
      <c r="DZ5" s="337"/>
      <c r="EA5" s="337"/>
      <c r="EB5" s="337"/>
      <c r="EC5" s="386"/>
    </row>
    <row r="6" spans="2:143" ht="11.25" customHeight="1" x14ac:dyDescent="0.15">
      <c r="B6" s="568" t="s">
        <v>322</v>
      </c>
      <c r="C6" s="468"/>
      <c r="D6" s="468"/>
      <c r="E6" s="468"/>
      <c r="F6" s="468"/>
      <c r="G6" s="468"/>
      <c r="H6" s="468"/>
      <c r="I6" s="468"/>
      <c r="J6" s="468"/>
      <c r="K6" s="468"/>
      <c r="L6" s="468"/>
      <c r="M6" s="468"/>
      <c r="N6" s="468"/>
      <c r="O6" s="468"/>
      <c r="P6" s="468"/>
      <c r="Q6" s="569"/>
      <c r="R6" s="563">
        <v>289085</v>
      </c>
      <c r="S6" s="342"/>
      <c r="T6" s="342"/>
      <c r="U6" s="342"/>
      <c r="V6" s="342"/>
      <c r="W6" s="342"/>
      <c r="X6" s="342"/>
      <c r="Y6" s="564"/>
      <c r="Z6" s="565">
        <v>1.1000000000000001</v>
      </c>
      <c r="AA6" s="565"/>
      <c r="AB6" s="565"/>
      <c r="AC6" s="565"/>
      <c r="AD6" s="566">
        <v>289085</v>
      </c>
      <c r="AE6" s="566"/>
      <c r="AF6" s="566"/>
      <c r="AG6" s="566"/>
      <c r="AH6" s="566"/>
      <c r="AI6" s="566"/>
      <c r="AJ6" s="566"/>
      <c r="AK6" s="566"/>
      <c r="AL6" s="570">
        <v>2</v>
      </c>
      <c r="AM6" s="348"/>
      <c r="AN6" s="348"/>
      <c r="AO6" s="571"/>
      <c r="AP6" s="568" t="s">
        <v>111</v>
      </c>
      <c r="AQ6" s="468"/>
      <c r="AR6" s="468"/>
      <c r="AS6" s="468"/>
      <c r="AT6" s="468"/>
      <c r="AU6" s="468"/>
      <c r="AV6" s="468"/>
      <c r="AW6" s="468"/>
      <c r="AX6" s="468"/>
      <c r="AY6" s="468"/>
      <c r="AZ6" s="468"/>
      <c r="BA6" s="468"/>
      <c r="BB6" s="468"/>
      <c r="BC6" s="468"/>
      <c r="BD6" s="468"/>
      <c r="BE6" s="468"/>
      <c r="BF6" s="569"/>
      <c r="BG6" s="563">
        <v>4108381</v>
      </c>
      <c r="BH6" s="342"/>
      <c r="BI6" s="342"/>
      <c r="BJ6" s="342"/>
      <c r="BK6" s="342"/>
      <c r="BL6" s="342"/>
      <c r="BM6" s="342"/>
      <c r="BN6" s="564"/>
      <c r="BO6" s="565">
        <v>97.3</v>
      </c>
      <c r="BP6" s="565"/>
      <c r="BQ6" s="565"/>
      <c r="BR6" s="565"/>
      <c r="BS6" s="566">
        <v>195996</v>
      </c>
      <c r="BT6" s="566"/>
      <c r="BU6" s="566"/>
      <c r="BV6" s="566"/>
      <c r="BW6" s="566"/>
      <c r="BX6" s="566"/>
      <c r="BY6" s="566"/>
      <c r="BZ6" s="566"/>
      <c r="CA6" s="566"/>
      <c r="CB6" s="567"/>
      <c r="CD6" s="552" t="s">
        <v>323</v>
      </c>
      <c r="CE6" s="553"/>
      <c r="CF6" s="553"/>
      <c r="CG6" s="553"/>
      <c r="CH6" s="553"/>
      <c r="CI6" s="553"/>
      <c r="CJ6" s="553"/>
      <c r="CK6" s="553"/>
      <c r="CL6" s="553"/>
      <c r="CM6" s="553"/>
      <c r="CN6" s="553"/>
      <c r="CO6" s="553"/>
      <c r="CP6" s="553"/>
      <c r="CQ6" s="554"/>
      <c r="CR6" s="563">
        <v>201881</v>
      </c>
      <c r="CS6" s="342"/>
      <c r="CT6" s="342"/>
      <c r="CU6" s="342"/>
      <c r="CV6" s="342"/>
      <c r="CW6" s="342"/>
      <c r="CX6" s="342"/>
      <c r="CY6" s="564"/>
      <c r="CZ6" s="560">
        <v>0.8</v>
      </c>
      <c r="DA6" s="561"/>
      <c r="DB6" s="561"/>
      <c r="DC6" s="572"/>
      <c r="DD6" s="573" t="s">
        <v>200</v>
      </c>
      <c r="DE6" s="342"/>
      <c r="DF6" s="342"/>
      <c r="DG6" s="342"/>
      <c r="DH6" s="342"/>
      <c r="DI6" s="342"/>
      <c r="DJ6" s="342"/>
      <c r="DK6" s="342"/>
      <c r="DL6" s="342"/>
      <c r="DM6" s="342"/>
      <c r="DN6" s="342"/>
      <c r="DO6" s="342"/>
      <c r="DP6" s="564"/>
      <c r="DQ6" s="573">
        <v>201835</v>
      </c>
      <c r="DR6" s="342"/>
      <c r="DS6" s="342"/>
      <c r="DT6" s="342"/>
      <c r="DU6" s="342"/>
      <c r="DV6" s="342"/>
      <c r="DW6" s="342"/>
      <c r="DX6" s="342"/>
      <c r="DY6" s="342"/>
      <c r="DZ6" s="342"/>
      <c r="EA6" s="342"/>
      <c r="EB6" s="342"/>
      <c r="EC6" s="574"/>
    </row>
    <row r="7" spans="2:143" ht="11.25" customHeight="1" x14ac:dyDescent="0.15">
      <c r="B7" s="568" t="s">
        <v>44</v>
      </c>
      <c r="C7" s="468"/>
      <c r="D7" s="468"/>
      <c r="E7" s="468"/>
      <c r="F7" s="468"/>
      <c r="G7" s="468"/>
      <c r="H7" s="468"/>
      <c r="I7" s="468"/>
      <c r="J7" s="468"/>
      <c r="K7" s="468"/>
      <c r="L7" s="468"/>
      <c r="M7" s="468"/>
      <c r="N7" s="468"/>
      <c r="O7" s="468"/>
      <c r="P7" s="468"/>
      <c r="Q7" s="569"/>
      <c r="R7" s="563">
        <v>1194</v>
      </c>
      <c r="S7" s="342"/>
      <c r="T7" s="342"/>
      <c r="U7" s="342"/>
      <c r="V7" s="342"/>
      <c r="W7" s="342"/>
      <c r="X7" s="342"/>
      <c r="Y7" s="564"/>
      <c r="Z7" s="565">
        <v>0</v>
      </c>
      <c r="AA7" s="565"/>
      <c r="AB7" s="565"/>
      <c r="AC7" s="565"/>
      <c r="AD7" s="566">
        <v>1194</v>
      </c>
      <c r="AE7" s="566"/>
      <c r="AF7" s="566"/>
      <c r="AG7" s="566"/>
      <c r="AH7" s="566"/>
      <c r="AI7" s="566"/>
      <c r="AJ7" s="566"/>
      <c r="AK7" s="566"/>
      <c r="AL7" s="570">
        <v>0</v>
      </c>
      <c r="AM7" s="348"/>
      <c r="AN7" s="348"/>
      <c r="AO7" s="571"/>
      <c r="AP7" s="568" t="s">
        <v>324</v>
      </c>
      <c r="AQ7" s="468"/>
      <c r="AR7" s="468"/>
      <c r="AS7" s="468"/>
      <c r="AT7" s="468"/>
      <c r="AU7" s="468"/>
      <c r="AV7" s="468"/>
      <c r="AW7" s="468"/>
      <c r="AX7" s="468"/>
      <c r="AY7" s="468"/>
      <c r="AZ7" s="468"/>
      <c r="BA7" s="468"/>
      <c r="BB7" s="468"/>
      <c r="BC7" s="468"/>
      <c r="BD7" s="468"/>
      <c r="BE7" s="468"/>
      <c r="BF7" s="569"/>
      <c r="BG7" s="563">
        <v>1437115</v>
      </c>
      <c r="BH7" s="342"/>
      <c r="BI7" s="342"/>
      <c r="BJ7" s="342"/>
      <c r="BK7" s="342"/>
      <c r="BL7" s="342"/>
      <c r="BM7" s="342"/>
      <c r="BN7" s="564"/>
      <c r="BO7" s="565">
        <v>34</v>
      </c>
      <c r="BP7" s="565"/>
      <c r="BQ7" s="565"/>
      <c r="BR7" s="565"/>
      <c r="BS7" s="566">
        <v>36145</v>
      </c>
      <c r="BT7" s="566"/>
      <c r="BU7" s="566"/>
      <c r="BV7" s="566"/>
      <c r="BW7" s="566"/>
      <c r="BX7" s="566"/>
      <c r="BY7" s="566"/>
      <c r="BZ7" s="566"/>
      <c r="CA7" s="566"/>
      <c r="CB7" s="567"/>
      <c r="CD7" s="568" t="s">
        <v>326</v>
      </c>
      <c r="CE7" s="468"/>
      <c r="CF7" s="468"/>
      <c r="CG7" s="468"/>
      <c r="CH7" s="468"/>
      <c r="CI7" s="468"/>
      <c r="CJ7" s="468"/>
      <c r="CK7" s="468"/>
      <c r="CL7" s="468"/>
      <c r="CM7" s="468"/>
      <c r="CN7" s="468"/>
      <c r="CO7" s="468"/>
      <c r="CP7" s="468"/>
      <c r="CQ7" s="569"/>
      <c r="CR7" s="563">
        <v>4841082</v>
      </c>
      <c r="CS7" s="342"/>
      <c r="CT7" s="342"/>
      <c r="CU7" s="342"/>
      <c r="CV7" s="342"/>
      <c r="CW7" s="342"/>
      <c r="CX7" s="342"/>
      <c r="CY7" s="564"/>
      <c r="CZ7" s="565">
        <v>19.600000000000001</v>
      </c>
      <c r="DA7" s="565"/>
      <c r="DB7" s="565"/>
      <c r="DC7" s="565"/>
      <c r="DD7" s="573">
        <v>1334189</v>
      </c>
      <c r="DE7" s="342"/>
      <c r="DF7" s="342"/>
      <c r="DG7" s="342"/>
      <c r="DH7" s="342"/>
      <c r="DI7" s="342"/>
      <c r="DJ7" s="342"/>
      <c r="DK7" s="342"/>
      <c r="DL7" s="342"/>
      <c r="DM7" s="342"/>
      <c r="DN7" s="342"/>
      <c r="DO7" s="342"/>
      <c r="DP7" s="564"/>
      <c r="DQ7" s="573">
        <v>2768812</v>
      </c>
      <c r="DR7" s="342"/>
      <c r="DS7" s="342"/>
      <c r="DT7" s="342"/>
      <c r="DU7" s="342"/>
      <c r="DV7" s="342"/>
      <c r="DW7" s="342"/>
      <c r="DX7" s="342"/>
      <c r="DY7" s="342"/>
      <c r="DZ7" s="342"/>
      <c r="EA7" s="342"/>
      <c r="EB7" s="342"/>
      <c r="EC7" s="574"/>
    </row>
    <row r="8" spans="2:143" ht="11.25" customHeight="1" x14ac:dyDescent="0.15">
      <c r="B8" s="568" t="s">
        <v>327</v>
      </c>
      <c r="C8" s="468"/>
      <c r="D8" s="468"/>
      <c r="E8" s="468"/>
      <c r="F8" s="468"/>
      <c r="G8" s="468"/>
      <c r="H8" s="468"/>
      <c r="I8" s="468"/>
      <c r="J8" s="468"/>
      <c r="K8" s="468"/>
      <c r="L8" s="468"/>
      <c r="M8" s="468"/>
      <c r="N8" s="468"/>
      <c r="O8" s="468"/>
      <c r="P8" s="468"/>
      <c r="Q8" s="569"/>
      <c r="R8" s="563">
        <v>29317</v>
      </c>
      <c r="S8" s="342"/>
      <c r="T8" s="342"/>
      <c r="U8" s="342"/>
      <c r="V8" s="342"/>
      <c r="W8" s="342"/>
      <c r="X8" s="342"/>
      <c r="Y8" s="564"/>
      <c r="Z8" s="565">
        <v>0.1</v>
      </c>
      <c r="AA8" s="565"/>
      <c r="AB8" s="565"/>
      <c r="AC8" s="565"/>
      <c r="AD8" s="566">
        <v>29317</v>
      </c>
      <c r="AE8" s="566"/>
      <c r="AF8" s="566"/>
      <c r="AG8" s="566"/>
      <c r="AH8" s="566"/>
      <c r="AI8" s="566"/>
      <c r="AJ8" s="566"/>
      <c r="AK8" s="566"/>
      <c r="AL8" s="570">
        <v>0.2</v>
      </c>
      <c r="AM8" s="348"/>
      <c r="AN8" s="348"/>
      <c r="AO8" s="571"/>
      <c r="AP8" s="568" t="s">
        <v>125</v>
      </c>
      <c r="AQ8" s="468"/>
      <c r="AR8" s="468"/>
      <c r="AS8" s="468"/>
      <c r="AT8" s="468"/>
      <c r="AU8" s="468"/>
      <c r="AV8" s="468"/>
      <c r="AW8" s="468"/>
      <c r="AX8" s="468"/>
      <c r="AY8" s="468"/>
      <c r="AZ8" s="468"/>
      <c r="BA8" s="468"/>
      <c r="BB8" s="468"/>
      <c r="BC8" s="468"/>
      <c r="BD8" s="468"/>
      <c r="BE8" s="468"/>
      <c r="BF8" s="569"/>
      <c r="BG8" s="563">
        <v>50892</v>
      </c>
      <c r="BH8" s="342"/>
      <c r="BI8" s="342"/>
      <c r="BJ8" s="342"/>
      <c r="BK8" s="342"/>
      <c r="BL8" s="342"/>
      <c r="BM8" s="342"/>
      <c r="BN8" s="564"/>
      <c r="BO8" s="565">
        <v>1.2</v>
      </c>
      <c r="BP8" s="565"/>
      <c r="BQ8" s="565"/>
      <c r="BR8" s="565"/>
      <c r="BS8" s="566" t="s">
        <v>200</v>
      </c>
      <c r="BT8" s="566"/>
      <c r="BU8" s="566"/>
      <c r="BV8" s="566"/>
      <c r="BW8" s="566"/>
      <c r="BX8" s="566"/>
      <c r="BY8" s="566"/>
      <c r="BZ8" s="566"/>
      <c r="CA8" s="566"/>
      <c r="CB8" s="567"/>
      <c r="CD8" s="568" t="s">
        <v>329</v>
      </c>
      <c r="CE8" s="468"/>
      <c r="CF8" s="468"/>
      <c r="CG8" s="468"/>
      <c r="CH8" s="468"/>
      <c r="CI8" s="468"/>
      <c r="CJ8" s="468"/>
      <c r="CK8" s="468"/>
      <c r="CL8" s="468"/>
      <c r="CM8" s="468"/>
      <c r="CN8" s="468"/>
      <c r="CO8" s="468"/>
      <c r="CP8" s="468"/>
      <c r="CQ8" s="569"/>
      <c r="CR8" s="563">
        <v>7232955</v>
      </c>
      <c r="CS8" s="342"/>
      <c r="CT8" s="342"/>
      <c r="CU8" s="342"/>
      <c r="CV8" s="342"/>
      <c r="CW8" s="342"/>
      <c r="CX8" s="342"/>
      <c r="CY8" s="564"/>
      <c r="CZ8" s="565">
        <v>29.2</v>
      </c>
      <c r="DA8" s="565"/>
      <c r="DB8" s="565"/>
      <c r="DC8" s="565"/>
      <c r="DD8" s="573">
        <v>337684</v>
      </c>
      <c r="DE8" s="342"/>
      <c r="DF8" s="342"/>
      <c r="DG8" s="342"/>
      <c r="DH8" s="342"/>
      <c r="DI8" s="342"/>
      <c r="DJ8" s="342"/>
      <c r="DK8" s="342"/>
      <c r="DL8" s="342"/>
      <c r="DM8" s="342"/>
      <c r="DN8" s="342"/>
      <c r="DO8" s="342"/>
      <c r="DP8" s="564"/>
      <c r="DQ8" s="573">
        <v>4318415</v>
      </c>
      <c r="DR8" s="342"/>
      <c r="DS8" s="342"/>
      <c r="DT8" s="342"/>
      <c r="DU8" s="342"/>
      <c r="DV8" s="342"/>
      <c r="DW8" s="342"/>
      <c r="DX8" s="342"/>
      <c r="DY8" s="342"/>
      <c r="DZ8" s="342"/>
      <c r="EA8" s="342"/>
      <c r="EB8" s="342"/>
      <c r="EC8" s="574"/>
    </row>
    <row r="9" spans="2:143" ht="11.25" customHeight="1" x14ac:dyDescent="0.15">
      <c r="B9" s="568" t="s">
        <v>330</v>
      </c>
      <c r="C9" s="468"/>
      <c r="D9" s="468"/>
      <c r="E9" s="468"/>
      <c r="F9" s="468"/>
      <c r="G9" s="468"/>
      <c r="H9" s="468"/>
      <c r="I9" s="468"/>
      <c r="J9" s="468"/>
      <c r="K9" s="468"/>
      <c r="L9" s="468"/>
      <c r="M9" s="468"/>
      <c r="N9" s="468"/>
      <c r="O9" s="468"/>
      <c r="P9" s="468"/>
      <c r="Q9" s="569"/>
      <c r="R9" s="563">
        <v>29813</v>
      </c>
      <c r="S9" s="342"/>
      <c r="T9" s="342"/>
      <c r="U9" s="342"/>
      <c r="V9" s="342"/>
      <c r="W9" s="342"/>
      <c r="X9" s="342"/>
      <c r="Y9" s="564"/>
      <c r="Z9" s="565">
        <v>0.1</v>
      </c>
      <c r="AA9" s="565"/>
      <c r="AB9" s="565"/>
      <c r="AC9" s="565"/>
      <c r="AD9" s="566">
        <v>29813</v>
      </c>
      <c r="AE9" s="566"/>
      <c r="AF9" s="566"/>
      <c r="AG9" s="566"/>
      <c r="AH9" s="566"/>
      <c r="AI9" s="566"/>
      <c r="AJ9" s="566"/>
      <c r="AK9" s="566"/>
      <c r="AL9" s="570">
        <v>0.2</v>
      </c>
      <c r="AM9" s="348"/>
      <c r="AN9" s="348"/>
      <c r="AO9" s="571"/>
      <c r="AP9" s="568" t="s">
        <v>332</v>
      </c>
      <c r="AQ9" s="468"/>
      <c r="AR9" s="468"/>
      <c r="AS9" s="468"/>
      <c r="AT9" s="468"/>
      <c r="AU9" s="468"/>
      <c r="AV9" s="468"/>
      <c r="AW9" s="468"/>
      <c r="AX9" s="468"/>
      <c r="AY9" s="468"/>
      <c r="AZ9" s="468"/>
      <c r="BA9" s="468"/>
      <c r="BB9" s="468"/>
      <c r="BC9" s="468"/>
      <c r="BD9" s="468"/>
      <c r="BE9" s="468"/>
      <c r="BF9" s="569"/>
      <c r="BG9" s="563">
        <v>1173899</v>
      </c>
      <c r="BH9" s="342"/>
      <c r="BI9" s="342"/>
      <c r="BJ9" s="342"/>
      <c r="BK9" s="342"/>
      <c r="BL9" s="342"/>
      <c r="BM9" s="342"/>
      <c r="BN9" s="564"/>
      <c r="BO9" s="565">
        <v>27.8</v>
      </c>
      <c r="BP9" s="565"/>
      <c r="BQ9" s="565"/>
      <c r="BR9" s="565"/>
      <c r="BS9" s="566" t="s">
        <v>200</v>
      </c>
      <c r="BT9" s="566"/>
      <c r="BU9" s="566"/>
      <c r="BV9" s="566"/>
      <c r="BW9" s="566"/>
      <c r="BX9" s="566"/>
      <c r="BY9" s="566"/>
      <c r="BZ9" s="566"/>
      <c r="CA9" s="566"/>
      <c r="CB9" s="567"/>
      <c r="CD9" s="568" t="s">
        <v>334</v>
      </c>
      <c r="CE9" s="468"/>
      <c r="CF9" s="468"/>
      <c r="CG9" s="468"/>
      <c r="CH9" s="468"/>
      <c r="CI9" s="468"/>
      <c r="CJ9" s="468"/>
      <c r="CK9" s="468"/>
      <c r="CL9" s="468"/>
      <c r="CM9" s="468"/>
      <c r="CN9" s="468"/>
      <c r="CO9" s="468"/>
      <c r="CP9" s="468"/>
      <c r="CQ9" s="569"/>
      <c r="CR9" s="563">
        <v>2140061</v>
      </c>
      <c r="CS9" s="342"/>
      <c r="CT9" s="342"/>
      <c r="CU9" s="342"/>
      <c r="CV9" s="342"/>
      <c r="CW9" s="342"/>
      <c r="CX9" s="342"/>
      <c r="CY9" s="564"/>
      <c r="CZ9" s="565">
        <v>8.6999999999999993</v>
      </c>
      <c r="DA9" s="565"/>
      <c r="DB9" s="565"/>
      <c r="DC9" s="565"/>
      <c r="DD9" s="573">
        <v>22282</v>
      </c>
      <c r="DE9" s="342"/>
      <c r="DF9" s="342"/>
      <c r="DG9" s="342"/>
      <c r="DH9" s="342"/>
      <c r="DI9" s="342"/>
      <c r="DJ9" s="342"/>
      <c r="DK9" s="342"/>
      <c r="DL9" s="342"/>
      <c r="DM9" s="342"/>
      <c r="DN9" s="342"/>
      <c r="DO9" s="342"/>
      <c r="DP9" s="564"/>
      <c r="DQ9" s="573">
        <v>1802781</v>
      </c>
      <c r="DR9" s="342"/>
      <c r="DS9" s="342"/>
      <c r="DT9" s="342"/>
      <c r="DU9" s="342"/>
      <c r="DV9" s="342"/>
      <c r="DW9" s="342"/>
      <c r="DX9" s="342"/>
      <c r="DY9" s="342"/>
      <c r="DZ9" s="342"/>
      <c r="EA9" s="342"/>
      <c r="EB9" s="342"/>
      <c r="EC9" s="574"/>
    </row>
    <row r="10" spans="2:143" ht="11.25" customHeight="1" x14ac:dyDescent="0.15">
      <c r="B10" s="568" t="s">
        <v>131</v>
      </c>
      <c r="C10" s="468"/>
      <c r="D10" s="468"/>
      <c r="E10" s="468"/>
      <c r="F10" s="468"/>
      <c r="G10" s="468"/>
      <c r="H10" s="468"/>
      <c r="I10" s="468"/>
      <c r="J10" s="468"/>
      <c r="K10" s="468"/>
      <c r="L10" s="468"/>
      <c r="M10" s="468"/>
      <c r="N10" s="468"/>
      <c r="O10" s="468"/>
      <c r="P10" s="468"/>
      <c r="Q10" s="569"/>
      <c r="R10" s="563" t="s">
        <v>200</v>
      </c>
      <c r="S10" s="342"/>
      <c r="T10" s="342"/>
      <c r="U10" s="342"/>
      <c r="V10" s="342"/>
      <c r="W10" s="342"/>
      <c r="X10" s="342"/>
      <c r="Y10" s="564"/>
      <c r="Z10" s="565" t="s">
        <v>200</v>
      </c>
      <c r="AA10" s="565"/>
      <c r="AB10" s="565"/>
      <c r="AC10" s="565"/>
      <c r="AD10" s="566" t="s">
        <v>200</v>
      </c>
      <c r="AE10" s="566"/>
      <c r="AF10" s="566"/>
      <c r="AG10" s="566"/>
      <c r="AH10" s="566"/>
      <c r="AI10" s="566"/>
      <c r="AJ10" s="566"/>
      <c r="AK10" s="566"/>
      <c r="AL10" s="570" t="s">
        <v>200</v>
      </c>
      <c r="AM10" s="348"/>
      <c r="AN10" s="348"/>
      <c r="AO10" s="571"/>
      <c r="AP10" s="568" t="s">
        <v>193</v>
      </c>
      <c r="AQ10" s="468"/>
      <c r="AR10" s="468"/>
      <c r="AS10" s="468"/>
      <c r="AT10" s="468"/>
      <c r="AU10" s="468"/>
      <c r="AV10" s="468"/>
      <c r="AW10" s="468"/>
      <c r="AX10" s="468"/>
      <c r="AY10" s="468"/>
      <c r="AZ10" s="468"/>
      <c r="BA10" s="468"/>
      <c r="BB10" s="468"/>
      <c r="BC10" s="468"/>
      <c r="BD10" s="468"/>
      <c r="BE10" s="468"/>
      <c r="BF10" s="569"/>
      <c r="BG10" s="563">
        <v>85731</v>
      </c>
      <c r="BH10" s="342"/>
      <c r="BI10" s="342"/>
      <c r="BJ10" s="342"/>
      <c r="BK10" s="342"/>
      <c r="BL10" s="342"/>
      <c r="BM10" s="342"/>
      <c r="BN10" s="564"/>
      <c r="BO10" s="565">
        <v>2</v>
      </c>
      <c r="BP10" s="565"/>
      <c r="BQ10" s="565"/>
      <c r="BR10" s="565"/>
      <c r="BS10" s="566" t="s">
        <v>200</v>
      </c>
      <c r="BT10" s="566"/>
      <c r="BU10" s="566"/>
      <c r="BV10" s="566"/>
      <c r="BW10" s="566"/>
      <c r="BX10" s="566"/>
      <c r="BY10" s="566"/>
      <c r="BZ10" s="566"/>
      <c r="CA10" s="566"/>
      <c r="CB10" s="567"/>
      <c r="CD10" s="568" t="s">
        <v>226</v>
      </c>
      <c r="CE10" s="468"/>
      <c r="CF10" s="468"/>
      <c r="CG10" s="468"/>
      <c r="CH10" s="468"/>
      <c r="CI10" s="468"/>
      <c r="CJ10" s="468"/>
      <c r="CK10" s="468"/>
      <c r="CL10" s="468"/>
      <c r="CM10" s="468"/>
      <c r="CN10" s="468"/>
      <c r="CO10" s="468"/>
      <c r="CP10" s="468"/>
      <c r="CQ10" s="569"/>
      <c r="CR10" s="563">
        <v>9297</v>
      </c>
      <c r="CS10" s="342"/>
      <c r="CT10" s="342"/>
      <c r="CU10" s="342"/>
      <c r="CV10" s="342"/>
      <c r="CW10" s="342"/>
      <c r="CX10" s="342"/>
      <c r="CY10" s="564"/>
      <c r="CZ10" s="565">
        <v>0</v>
      </c>
      <c r="DA10" s="565"/>
      <c r="DB10" s="565"/>
      <c r="DC10" s="565"/>
      <c r="DD10" s="573" t="s">
        <v>200</v>
      </c>
      <c r="DE10" s="342"/>
      <c r="DF10" s="342"/>
      <c r="DG10" s="342"/>
      <c r="DH10" s="342"/>
      <c r="DI10" s="342"/>
      <c r="DJ10" s="342"/>
      <c r="DK10" s="342"/>
      <c r="DL10" s="342"/>
      <c r="DM10" s="342"/>
      <c r="DN10" s="342"/>
      <c r="DO10" s="342"/>
      <c r="DP10" s="564"/>
      <c r="DQ10" s="573">
        <v>9297</v>
      </c>
      <c r="DR10" s="342"/>
      <c r="DS10" s="342"/>
      <c r="DT10" s="342"/>
      <c r="DU10" s="342"/>
      <c r="DV10" s="342"/>
      <c r="DW10" s="342"/>
      <c r="DX10" s="342"/>
      <c r="DY10" s="342"/>
      <c r="DZ10" s="342"/>
      <c r="EA10" s="342"/>
      <c r="EB10" s="342"/>
      <c r="EC10" s="574"/>
    </row>
    <row r="11" spans="2:143" ht="11.25" customHeight="1" x14ac:dyDescent="0.15">
      <c r="B11" s="568" t="s">
        <v>109</v>
      </c>
      <c r="C11" s="468"/>
      <c r="D11" s="468"/>
      <c r="E11" s="468"/>
      <c r="F11" s="468"/>
      <c r="G11" s="468"/>
      <c r="H11" s="468"/>
      <c r="I11" s="468"/>
      <c r="J11" s="468"/>
      <c r="K11" s="468"/>
      <c r="L11" s="468"/>
      <c r="M11" s="468"/>
      <c r="N11" s="468"/>
      <c r="O11" s="468"/>
      <c r="P11" s="468"/>
      <c r="Q11" s="569"/>
      <c r="R11" s="563">
        <v>759679</v>
      </c>
      <c r="S11" s="342"/>
      <c r="T11" s="342"/>
      <c r="U11" s="342"/>
      <c r="V11" s="342"/>
      <c r="W11" s="342"/>
      <c r="X11" s="342"/>
      <c r="Y11" s="564"/>
      <c r="Z11" s="570">
        <v>2.9</v>
      </c>
      <c r="AA11" s="348"/>
      <c r="AB11" s="348"/>
      <c r="AC11" s="575"/>
      <c r="AD11" s="573">
        <v>759679</v>
      </c>
      <c r="AE11" s="342"/>
      <c r="AF11" s="342"/>
      <c r="AG11" s="342"/>
      <c r="AH11" s="342"/>
      <c r="AI11" s="342"/>
      <c r="AJ11" s="342"/>
      <c r="AK11" s="564"/>
      <c r="AL11" s="570">
        <v>5.4</v>
      </c>
      <c r="AM11" s="348"/>
      <c r="AN11" s="348"/>
      <c r="AO11" s="571"/>
      <c r="AP11" s="568" t="s">
        <v>336</v>
      </c>
      <c r="AQ11" s="468"/>
      <c r="AR11" s="468"/>
      <c r="AS11" s="468"/>
      <c r="AT11" s="468"/>
      <c r="AU11" s="468"/>
      <c r="AV11" s="468"/>
      <c r="AW11" s="468"/>
      <c r="AX11" s="468"/>
      <c r="AY11" s="468"/>
      <c r="AZ11" s="468"/>
      <c r="BA11" s="468"/>
      <c r="BB11" s="468"/>
      <c r="BC11" s="468"/>
      <c r="BD11" s="468"/>
      <c r="BE11" s="468"/>
      <c r="BF11" s="569"/>
      <c r="BG11" s="563">
        <v>126593</v>
      </c>
      <c r="BH11" s="342"/>
      <c r="BI11" s="342"/>
      <c r="BJ11" s="342"/>
      <c r="BK11" s="342"/>
      <c r="BL11" s="342"/>
      <c r="BM11" s="342"/>
      <c r="BN11" s="564"/>
      <c r="BO11" s="565">
        <v>3</v>
      </c>
      <c r="BP11" s="565"/>
      <c r="BQ11" s="565"/>
      <c r="BR11" s="565"/>
      <c r="BS11" s="566">
        <v>36145</v>
      </c>
      <c r="BT11" s="566"/>
      <c r="BU11" s="566"/>
      <c r="BV11" s="566"/>
      <c r="BW11" s="566"/>
      <c r="BX11" s="566"/>
      <c r="BY11" s="566"/>
      <c r="BZ11" s="566"/>
      <c r="CA11" s="566"/>
      <c r="CB11" s="567"/>
      <c r="CD11" s="568" t="s">
        <v>339</v>
      </c>
      <c r="CE11" s="468"/>
      <c r="CF11" s="468"/>
      <c r="CG11" s="468"/>
      <c r="CH11" s="468"/>
      <c r="CI11" s="468"/>
      <c r="CJ11" s="468"/>
      <c r="CK11" s="468"/>
      <c r="CL11" s="468"/>
      <c r="CM11" s="468"/>
      <c r="CN11" s="468"/>
      <c r="CO11" s="468"/>
      <c r="CP11" s="468"/>
      <c r="CQ11" s="569"/>
      <c r="CR11" s="563">
        <v>1540602</v>
      </c>
      <c r="CS11" s="342"/>
      <c r="CT11" s="342"/>
      <c r="CU11" s="342"/>
      <c r="CV11" s="342"/>
      <c r="CW11" s="342"/>
      <c r="CX11" s="342"/>
      <c r="CY11" s="564"/>
      <c r="CZ11" s="565">
        <v>6.2</v>
      </c>
      <c r="DA11" s="565"/>
      <c r="DB11" s="565"/>
      <c r="DC11" s="565"/>
      <c r="DD11" s="573">
        <v>379177</v>
      </c>
      <c r="DE11" s="342"/>
      <c r="DF11" s="342"/>
      <c r="DG11" s="342"/>
      <c r="DH11" s="342"/>
      <c r="DI11" s="342"/>
      <c r="DJ11" s="342"/>
      <c r="DK11" s="342"/>
      <c r="DL11" s="342"/>
      <c r="DM11" s="342"/>
      <c r="DN11" s="342"/>
      <c r="DO11" s="342"/>
      <c r="DP11" s="564"/>
      <c r="DQ11" s="573">
        <v>915879</v>
      </c>
      <c r="DR11" s="342"/>
      <c r="DS11" s="342"/>
      <c r="DT11" s="342"/>
      <c r="DU11" s="342"/>
      <c r="DV11" s="342"/>
      <c r="DW11" s="342"/>
      <c r="DX11" s="342"/>
      <c r="DY11" s="342"/>
      <c r="DZ11" s="342"/>
      <c r="EA11" s="342"/>
      <c r="EB11" s="342"/>
      <c r="EC11" s="574"/>
    </row>
    <row r="12" spans="2:143" ht="11.25" customHeight="1" x14ac:dyDescent="0.15">
      <c r="B12" s="568" t="s">
        <v>149</v>
      </c>
      <c r="C12" s="468"/>
      <c r="D12" s="468"/>
      <c r="E12" s="468"/>
      <c r="F12" s="468"/>
      <c r="G12" s="468"/>
      <c r="H12" s="468"/>
      <c r="I12" s="468"/>
      <c r="J12" s="468"/>
      <c r="K12" s="468"/>
      <c r="L12" s="468"/>
      <c r="M12" s="468"/>
      <c r="N12" s="468"/>
      <c r="O12" s="468"/>
      <c r="P12" s="468"/>
      <c r="Q12" s="569"/>
      <c r="R12" s="563">
        <v>33888</v>
      </c>
      <c r="S12" s="342"/>
      <c r="T12" s="342"/>
      <c r="U12" s="342"/>
      <c r="V12" s="342"/>
      <c r="W12" s="342"/>
      <c r="X12" s="342"/>
      <c r="Y12" s="564"/>
      <c r="Z12" s="565">
        <v>0.1</v>
      </c>
      <c r="AA12" s="565"/>
      <c r="AB12" s="565"/>
      <c r="AC12" s="565"/>
      <c r="AD12" s="566">
        <v>33888</v>
      </c>
      <c r="AE12" s="566"/>
      <c r="AF12" s="566"/>
      <c r="AG12" s="566"/>
      <c r="AH12" s="566"/>
      <c r="AI12" s="566"/>
      <c r="AJ12" s="566"/>
      <c r="AK12" s="566"/>
      <c r="AL12" s="570">
        <v>0.2</v>
      </c>
      <c r="AM12" s="348"/>
      <c r="AN12" s="348"/>
      <c r="AO12" s="571"/>
      <c r="AP12" s="568" t="s">
        <v>341</v>
      </c>
      <c r="AQ12" s="468"/>
      <c r="AR12" s="468"/>
      <c r="AS12" s="468"/>
      <c r="AT12" s="468"/>
      <c r="AU12" s="468"/>
      <c r="AV12" s="468"/>
      <c r="AW12" s="468"/>
      <c r="AX12" s="468"/>
      <c r="AY12" s="468"/>
      <c r="AZ12" s="468"/>
      <c r="BA12" s="468"/>
      <c r="BB12" s="468"/>
      <c r="BC12" s="468"/>
      <c r="BD12" s="468"/>
      <c r="BE12" s="468"/>
      <c r="BF12" s="569"/>
      <c r="BG12" s="563">
        <v>2370168</v>
      </c>
      <c r="BH12" s="342"/>
      <c r="BI12" s="342"/>
      <c r="BJ12" s="342"/>
      <c r="BK12" s="342"/>
      <c r="BL12" s="342"/>
      <c r="BM12" s="342"/>
      <c r="BN12" s="564"/>
      <c r="BO12" s="565">
        <v>56.1</v>
      </c>
      <c r="BP12" s="565"/>
      <c r="BQ12" s="565"/>
      <c r="BR12" s="565"/>
      <c r="BS12" s="566">
        <v>159851</v>
      </c>
      <c r="BT12" s="566"/>
      <c r="BU12" s="566"/>
      <c r="BV12" s="566"/>
      <c r="BW12" s="566"/>
      <c r="BX12" s="566"/>
      <c r="BY12" s="566"/>
      <c r="BZ12" s="566"/>
      <c r="CA12" s="566"/>
      <c r="CB12" s="567"/>
      <c r="CD12" s="568" t="s">
        <v>95</v>
      </c>
      <c r="CE12" s="468"/>
      <c r="CF12" s="468"/>
      <c r="CG12" s="468"/>
      <c r="CH12" s="468"/>
      <c r="CI12" s="468"/>
      <c r="CJ12" s="468"/>
      <c r="CK12" s="468"/>
      <c r="CL12" s="468"/>
      <c r="CM12" s="468"/>
      <c r="CN12" s="468"/>
      <c r="CO12" s="468"/>
      <c r="CP12" s="468"/>
      <c r="CQ12" s="569"/>
      <c r="CR12" s="563">
        <v>281813</v>
      </c>
      <c r="CS12" s="342"/>
      <c r="CT12" s="342"/>
      <c r="CU12" s="342"/>
      <c r="CV12" s="342"/>
      <c r="CW12" s="342"/>
      <c r="CX12" s="342"/>
      <c r="CY12" s="564"/>
      <c r="CZ12" s="565">
        <v>1.1000000000000001</v>
      </c>
      <c r="DA12" s="565"/>
      <c r="DB12" s="565"/>
      <c r="DC12" s="565"/>
      <c r="DD12" s="573">
        <v>12049</v>
      </c>
      <c r="DE12" s="342"/>
      <c r="DF12" s="342"/>
      <c r="DG12" s="342"/>
      <c r="DH12" s="342"/>
      <c r="DI12" s="342"/>
      <c r="DJ12" s="342"/>
      <c r="DK12" s="342"/>
      <c r="DL12" s="342"/>
      <c r="DM12" s="342"/>
      <c r="DN12" s="342"/>
      <c r="DO12" s="342"/>
      <c r="DP12" s="564"/>
      <c r="DQ12" s="573">
        <v>238010</v>
      </c>
      <c r="DR12" s="342"/>
      <c r="DS12" s="342"/>
      <c r="DT12" s="342"/>
      <c r="DU12" s="342"/>
      <c r="DV12" s="342"/>
      <c r="DW12" s="342"/>
      <c r="DX12" s="342"/>
      <c r="DY12" s="342"/>
      <c r="DZ12" s="342"/>
      <c r="EA12" s="342"/>
      <c r="EB12" s="342"/>
      <c r="EC12" s="574"/>
    </row>
    <row r="13" spans="2:143" ht="11.25" customHeight="1" x14ac:dyDescent="0.15">
      <c r="B13" s="568" t="s">
        <v>342</v>
      </c>
      <c r="C13" s="468"/>
      <c r="D13" s="468"/>
      <c r="E13" s="468"/>
      <c r="F13" s="468"/>
      <c r="G13" s="468"/>
      <c r="H13" s="468"/>
      <c r="I13" s="468"/>
      <c r="J13" s="468"/>
      <c r="K13" s="468"/>
      <c r="L13" s="468"/>
      <c r="M13" s="468"/>
      <c r="N13" s="468"/>
      <c r="O13" s="468"/>
      <c r="P13" s="468"/>
      <c r="Q13" s="569"/>
      <c r="R13" s="563" t="s">
        <v>200</v>
      </c>
      <c r="S13" s="342"/>
      <c r="T13" s="342"/>
      <c r="U13" s="342"/>
      <c r="V13" s="342"/>
      <c r="W13" s="342"/>
      <c r="X13" s="342"/>
      <c r="Y13" s="564"/>
      <c r="Z13" s="565" t="s">
        <v>200</v>
      </c>
      <c r="AA13" s="565"/>
      <c r="AB13" s="565"/>
      <c r="AC13" s="565"/>
      <c r="AD13" s="566" t="s">
        <v>200</v>
      </c>
      <c r="AE13" s="566"/>
      <c r="AF13" s="566"/>
      <c r="AG13" s="566"/>
      <c r="AH13" s="566"/>
      <c r="AI13" s="566"/>
      <c r="AJ13" s="566"/>
      <c r="AK13" s="566"/>
      <c r="AL13" s="570" t="s">
        <v>200</v>
      </c>
      <c r="AM13" s="348"/>
      <c r="AN13" s="348"/>
      <c r="AO13" s="571"/>
      <c r="AP13" s="568" t="s">
        <v>343</v>
      </c>
      <c r="AQ13" s="468"/>
      <c r="AR13" s="468"/>
      <c r="AS13" s="468"/>
      <c r="AT13" s="468"/>
      <c r="AU13" s="468"/>
      <c r="AV13" s="468"/>
      <c r="AW13" s="468"/>
      <c r="AX13" s="468"/>
      <c r="AY13" s="468"/>
      <c r="AZ13" s="468"/>
      <c r="BA13" s="468"/>
      <c r="BB13" s="468"/>
      <c r="BC13" s="468"/>
      <c r="BD13" s="468"/>
      <c r="BE13" s="468"/>
      <c r="BF13" s="569"/>
      <c r="BG13" s="563">
        <v>2358265</v>
      </c>
      <c r="BH13" s="342"/>
      <c r="BI13" s="342"/>
      <c r="BJ13" s="342"/>
      <c r="BK13" s="342"/>
      <c r="BL13" s="342"/>
      <c r="BM13" s="342"/>
      <c r="BN13" s="564"/>
      <c r="BO13" s="565">
        <v>55.8</v>
      </c>
      <c r="BP13" s="565"/>
      <c r="BQ13" s="565"/>
      <c r="BR13" s="565"/>
      <c r="BS13" s="566">
        <v>159851</v>
      </c>
      <c r="BT13" s="566"/>
      <c r="BU13" s="566"/>
      <c r="BV13" s="566"/>
      <c r="BW13" s="566"/>
      <c r="BX13" s="566"/>
      <c r="BY13" s="566"/>
      <c r="BZ13" s="566"/>
      <c r="CA13" s="566"/>
      <c r="CB13" s="567"/>
      <c r="CD13" s="568" t="s">
        <v>345</v>
      </c>
      <c r="CE13" s="468"/>
      <c r="CF13" s="468"/>
      <c r="CG13" s="468"/>
      <c r="CH13" s="468"/>
      <c r="CI13" s="468"/>
      <c r="CJ13" s="468"/>
      <c r="CK13" s="468"/>
      <c r="CL13" s="468"/>
      <c r="CM13" s="468"/>
      <c r="CN13" s="468"/>
      <c r="CO13" s="468"/>
      <c r="CP13" s="468"/>
      <c r="CQ13" s="569"/>
      <c r="CR13" s="563">
        <v>2263763</v>
      </c>
      <c r="CS13" s="342"/>
      <c r="CT13" s="342"/>
      <c r="CU13" s="342"/>
      <c r="CV13" s="342"/>
      <c r="CW13" s="342"/>
      <c r="CX13" s="342"/>
      <c r="CY13" s="564"/>
      <c r="CZ13" s="565">
        <v>9.1999999999999993</v>
      </c>
      <c r="DA13" s="565"/>
      <c r="DB13" s="565"/>
      <c r="DC13" s="565"/>
      <c r="DD13" s="573">
        <v>962255</v>
      </c>
      <c r="DE13" s="342"/>
      <c r="DF13" s="342"/>
      <c r="DG13" s="342"/>
      <c r="DH13" s="342"/>
      <c r="DI13" s="342"/>
      <c r="DJ13" s="342"/>
      <c r="DK13" s="342"/>
      <c r="DL13" s="342"/>
      <c r="DM13" s="342"/>
      <c r="DN13" s="342"/>
      <c r="DO13" s="342"/>
      <c r="DP13" s="564"/>
      <c r="DQ13" s="573">
        <v>1378922</v>
      </c>
      <c r="DR13" s="342"/>
      <c r="DS13" s="342"/>
      <c r="DT13" s="342"/>
      <c r="DU13" s="342"/>
      <c r="DV13" s="342"/>
      <c r="DW13" s="342"/>
      <c r="DX13" s="342"/>
      <c r="DY13" s="342"/>
      <c r="DZ13" s="342"/>
      <c r="EA13" s="342"/>
      <c r="EB13" s="342"/>
      <c r="EC13" s="574"/>
    </row>
    <row r="14" spans="2:143" ht="11.25" customHeight="1" x14ac:dyDescent="0.15">
      <c r="B14" s="568" t="s">
        <v>346</v>
      </c>
      <c r="C14" s="468"/>
      <c r="D14" s="468"/>
      <c r="E14" s="468"/>
      <c r="F14" s="468"/>
      <c r="G14" s="468"/>
      <c r="H14" s="468"/>
      <c r="I14" s="468"/>
      <c r="J14" s="468"/>
      <c r="K14" s="468"/>
      <c r="L14" s="468"/>
      <c r="M14" s="468"/>
      <c r="N14" s="468"/>
      <c r="O14" s="468"/>
      <c r="P14" s="468"/>
      <c r="Q14" s="569"/>
      <c r="R14" s="563">
        <v>2031</v>
      </c>
      <c r="S14" s="342"/>
      <c r="T14" s="342"/>
      <c r="U14" s="342"/>
      <c r="V14" s="342"/>
      <c r="W14" s="342"/>
      <c r="X14" s="342"/>
      <c r="Y14" s="564"/>
      <c r="Z14" s="565">
        <v>0</v>
      </c>
      <c r="AA14" s="565"/>
      <c r="AB14" s="565"/>
      <c r="AC14" s="565"/>
      <c r="AD14" s="566">
        <v>2031</v>
      </c>
      <c r="AE14" s="566"/>
      <c r="AF14" s="566"/>
      <c r="AG14" s="566"/>
      <c r="AH14" s="566"/>
      <c r="AI14" s="566"/>
      <c r="AJ14" s="566"/>
      <c r="AK14" s="566"/>
      <c r="AL14" s="570">
        <v>0</v>
      </c>
      <c r="AM14" s="348"/>
      <c r="AN14" s="348"/>
      <c r="AO14" s="571"/>
      <c r="AP14" s="568" t="s">
        <v>217</v>
      </c>
      <c r="AQ14" s="468"/>
      <c r="AR14" s="468"/>
      <c r="AS14" s="468"/>
      <c r="AT14" s="468"/>
      <c r="AU14" s="468"/>
      <c r="AV14" s="468"/>
      <c r="AW14" s="468"/>
      <c r="AX14" s="468"/>
      <c r="AY14" s="468"/>
      <c r="AZ14" s="468"/>
      <c r="BA14" s="468"/>
      <c r="BB14" s="468"/>
      <c r="BC14" s="468"/>
      <c r="BD14" s="468"/>
      <c r="BE14" s="468"/>
      <c r="BF14" s="569"/>
      <c r="BG14" s="563">
        <v>126859</v>
      </c>
      <c r="BH14" s="342"/>
      <c r="BI14" s="342"/>
      <c r="BJ14" s="342"/>
      <c r="BK14" s="342"/>
      <c r="BL14" s="342"/>
      <c r="BM14" s="342"/>
      <c r="BN14" s="564"/>
      <c r="BO14" s="565">
        <v>3</v>
      </c>
      <c r="BP14" s="565"/>
      <c r="BQ14" s="565"/>
      <c r="BR14" s="565"/>
      <c r="BS14" s="566" t="s">
        <v>200</v>
      </c>
      <c r="BT14" s="566"/>
      <c r="BU14" s="566"/>
      <c r="BV14" s="566"/>
      <c r="BW14" s="566"/>
      <c r="BX14" s="566"/>
      <c r="BY14" s="566"/>
      <c r="BZ14" s="566"/>
      <c r="CA14" s="566"/>
      <c r="CB14" s="567"/>
      <c r="CD14" s="568" t="s">
        <v>70</v>
      </c>
      <c r="CE14" s="468"/>
      <c r="CF14" s="468"/>
      <c r="CG14" s="468"/>
      <c r="CH14" s="468"/>
      <c r="CI14" s="468"/>
      <c r="CJ14" s="468"/>
      <c r="CK14" s="468"/>
      <c r="CL14" s="468"/>
      <c r="CM14" s="468"/>
      <c r="CN14" s="468"/>
      <c r="CO14" s="468"/>
      <c r="CP14" s="468"/>
      <c r="CQ14" s="569"/>
      <c r="CR14" s="563">
        <v>1053808</v>
      </c>
      <c r="CS14" s="342"/>
      <c r="CT14" s="342"/>
      <c r="CU14" s="342"/>
      <c r="CV14" s="342"/>
      <c r="CW14" s="342"/>
      <c r="CX14" s="342"/>
      <c r="CY14" s="564"/>
      <c r="CZ14" s="565">
        <v>4.3</v>
      </c>
      <c r="DA14" s="565"/>
      <c r="DB14" s="565"/>
      <c r="DC14" s="565"/>
      <c r="DD14" s="573">
        <v>191798</v>
      </c>
      <c r="DE14" s="342"/>
      <c r="DF14" s="342"/>
      <c r="DG14" s="342"/>
      <c r="DH14" s="342"/>
      <c r="DI14" s="342"/>
      <c r="DJ14" s="342"/>
      <c r="DK14" s="342"/>
      <c r="DL14" s="342"/>
      <c r="DM14" s="342"/>
      <c r="DN14" s="342"/>
      <c r="DO14" s="342"/>
      <c r="DP14" s="564"/>
      <c r="DQ14" s="573">
        <v>849258</v>
      </c>
      <c r="DR14" s="342"/>
      <c r="DS14" s="342"/>
      <c r="DT14" s="342"/>
      <c r="DU14" s="342"/>
      <c r="DV14" s="342"/>
      <c r="DW14" s="342"/>
      <c r="DX14" s="342"/>
      <c r="DY14" s="342"/>
      <c r="DZ14" s="342"/>
      <c r="EA14" s="342"/>
      <c r="EB14" s="342"/>
      <c r="EC14" s="574"/>
    </row>
    <row r="15" spans="2:143" ht="11.25" customHeight="1" x14ac:dyDescent="0.15">
      <c r="B15" s="568" t="s">
        <v>315</v>
      </c>
      <c r="C15" s="468"/>
      <c r="D15" s="468"/>
      <c r="E15" s="468"/>
      <c r="F15" s="468"/>
      <c r="G15" s="468"/>
      <c r="H15" s="468"/>
      <c r="I15" s="468"/>
      <c r="J15" s="468"/>
      <c r="K15" s="468"/>
      <c r="L15" s="468"/>
      <c r="M15" s="468"/>
      <c r="N15" s="468"/>
      <c r="O15" s="468"/>
      <c r="P15" s="468"/>
      <c r="Q15" s="569"/>
      <c r="R15" s="563" t="s">
        <v>200</v>
      </c>
      <c r="S15" s="342"/>
      <c r="T15" s="342"/>
      <c r="U15" s="342"/>
      <c r="V15" s="342"/>
      <c r="W15" s="342"/>
      <c r="X15" s="342"/>
      <c r="Y15" s="564"/>
      <c r="Z15" s="565" t="s">
        <v>200</v>
      </c>
      <c r="AA15" s="565"/>
      <c r="AB15" s="565"/>
      <c r="AC15" s="565"/>
      <c r="AD15" s="566" t="s">
        <v>200</v>
      </c>
      <c r="AE15" s="566"/>
      <c r="AF15" s="566"/>
      <c r="AG15" s="566"/>
      <c r="AH15" s="566"/>
      <c r="AI15" s="566"/>
      <c r="AJ15" s="566"/>
      <c r="AK15" s="566"/>
      <c r="AL15" s="570" t="s">
        <v>200</v>
      </c>
      <c r="AM15" s="348"/>
      <c r="AN15" s="348"/>
      <c r="AO15" s="571"/>
      <c r="AP15" s="568" t="s">
        <v>348</v>
      </c>
      <c r="AQ15" s="468"/>
      <c r="AR15" s="468"/>
      <c r="AS15" s="468"/>
      <c r="AT15" s="468"/>
      <c r="AU15" s="468"/>
      <c r="AV15" s="468"/>
      <c r="AW15" s="468"/>
      <c r="AX15" s="468"/>
      <c r="AY15" s="468"/>
      <c r="AZ15" s="468"/>
      <c r="BA15" s="468"/>
      <c r="BB15" s="468"/>
      <c r="BC15" s="468"/>
      <c r="BD15" s="468"/>
      <c r="BE15" s="468"/>
      <c r="BF15" s="569"/>
      <c r="BG15" s="563">
        <v>174239</v>
      </c>
      <c r="BH15" s="342"/>
      <c r="BI15" s="342"/>
      <c r="BJ15" s="342"/>
      <c r="BK15" s="342"/>
      <c r="BL15" s="342"/>
      <c r="BM15" s="342"/>
      <c r="BN15" s="564"/>
      <c r="BO15" s="565">
        <v>4.0999999999999996</v>
      </c>
      <c r="BP15" s="565"/>
      <c r="BQ15" s="565"/>
      <c r="BR15" s="565"/>
      <c r="BS15" s="566" t="s">
        <v>200</v>
      </c>
      <c r="BT15" s="566"/>
      <c r="BU15" s="566"/>
      <c r="BV15" s="566"/>
      <c r="BW15" s="566"/>
      <c r="BX15" s="566"/>
      <c r="BY15" s="566"/>
      <c r="BZ15" s="566"/>
      <c r="CA15" s="566"/>
      <c r="CB15" s="567"/>
      <c r="CD15" s="568" t="s">
        <v>350</v>
      </c>
      <c r="CE15" s="468"/>
      <c r="CF15" s="468"/>
      <c r="CG15" s="468"/>
      <c r="CH15" s="468"/>
      <c r="CI15" s="468"/>
      <c r="CJ15" s="468"/>
      <c r="CK15" s="468"/>
      <c r="CL15" s="468"/>
      <c r="CM15" s="468"/>
      <c r="CN15" s="468"/>
      <c r="CO15" s="468"/>
      <c r="CP15" s="468"/>
      <c r="CQ15" s="569"/>
      <c r="CR15" s="563">
        <v>1978252</v>
      </c>
      <c r="CS15" s="342"/>
      <c r="CT15" s="342"/>
      <c r="CU15" s="342"/>
      <c r="CV15" s="342"/>
      <c r="CW15" s="342"/>
      <c r="CX15" s="342"/>
      <c r="CY15" s="564"/>
      <c r="CZ15" s="565">
        <v>8</v>
      </c>
      <c r="DA15" s="565"/>
      <c r="DB15" s="565"/>
      <c r="DC15" s="565"/>
      <c r="DD15" s="573">
        <v>451211</v>
      </c>
      <c r="DE15" s="342"/>
      <c r="DF15" s="342"/>
      <c r="DG15" s="342"/>
      <c r="DH15" s="342"/>
      <c r="DI15" s="342"/>
      <c r="DJ15" s="342"/>
      <c r="DK15" s="342"/>
      <c r="DL15" s="342"/>
      <c r="DM15" s="342"/>
      <c r="DN15" s="342"/>
      <c r="DO15" s="342"/>
      <c r="DP15" s="564"/>
      <c r="DQ15" s="573">
        <v>1267914</v>
      </c>
      <c r="DR15" s="342"/>
      <c r="DS15" s="342"/>
      <c r="DT15" s="342"/>
      <c r="DU15" s="342"/>
      <c r="DV15" s="342"/>
      <c r="DW15" s="342"/>
      <c r="DX15" s="342"/>
      <c r="DY15" s="342"/>
      <c r="DZ15" s="342"/>
      <c r="EA15" s="342"/>
      <c r="EB15" s="342"/>
      <c r="EC15" s="574"/>
    </row>
    <row r="16" spans="2:143" ht="11.25" customHeight="1" x14ac:dyDescent="0.15">
      <c r="B16" s="568" t="s">
        <v>351</v>
      </c>
      <c r="C16" s="468"/>
      <c r="D16" s="468"/>
      <c r="E16" s="468"/>
      <c r="F16" s="468"/>
      <c r="G16" s="468"/>
      <c r="H16" s="468"/>
      <c r="I16" s="468"/>
      <c r="J16" s="468"/>
      <c r="K16" s="468"/>
      <c r="L16" s="468"/>
      <c r="M16" s="468"/>
      <c r="N16" s="468"/>
      <c r="O16" s="468"/>
      <c r="P16" s="468"/>
      <c r="Q16" s="569"/>
      <c r="R16" s="563">
        <v>36891</v>
      </c>
      <c r="S16" s="342"/>
      <c r="T16" s="342"/>
      <c r="U16" s="342"/>
      <c r="V16" s="342"/>
      <c r="W16" s="342"/>
      <c r="X16" s="342"/>
      <c r="Y16" s="564"/>
      <c r="Z16" s="565">
        <v>0.1</v>
      </c>
      <c r="AA16" s="565"/>
      <c r="AB16" s="565"/>
      <c r="AC16" s="565"/>
      <c r="AD16" s="566">
        <v>36891</v>
      </c>
      <c r="AE16" s="566"/>
      <c r="AF16" s="566"/>
      <c r="AG16" s="566"/>
      <c r="AH16" s="566"/>
      <c r="AI16" s="566"/>
      <c r="AJ16" s="566"/>
      <c r="AK16" s="566"/>
      <c r="AL16" s="570">
        <v>0.3</v>
      </c>
      <c r="AM16" s="348"/>
      <c r="AN16" s="348"/>
      <c r="AO16" s="571"/>
      <c r="AP16" s="568" t="s">
        <v>352</v>
      </c>
      <c r="AQ16" s="468"/>
      <c r="AR16" s="468"/>
      <c r="AS16" s="468"/>
      <c r="AT16" s="468"/>
      <c r="AU16" s="468"/>
      <c r="AV16" s="468"/>
      <c r="AW16" s="468"/>
      <c r="AX16" s="468"/>
      <c r="AY16" s="468"/>
      <c r="AZ16" s="468"/>
      <c r="BA16" s="468"/>
      <c r="BB16" s="468"/>
      <c r="BC16" s="468"/>
      <c r="BD16" s="468"/>
      <c r="BE16" s="468"/>
      <c r="BF16" s="569"/>
      <c r="BG16" s="563" t="s">
        <v>200</v>
      </c>
      <c r="BH16" s="342"/>
      <c r="BI16" s="342"/>
      <c r="BJ16" s="342"/>
      <c r="BK16" s="342"/>
      <c r="BL16" s="342"/>
      <c r="BM16" s="342"/>
      <c r="BN16" s="564"/>
      <c r="BO16" s="565" t="s">
        <v>200</v>
      </c>
      <c r="BP16" s="565"/>
      <c r="BQ16" s="565"/>
      <c r="BR16" s="565"/>
      <c r="BS16" s="566" t="s">
        <v>200</v>
      </c>
      <c r="BT16" s="566"/>
      <c r="BU16" s="566"/>
      <c r="BV16" s="566"/>
      <c r="BW16" s="566"/>
      <c r="BX16" s="566"/>
      <c r="BY16" s="566"/>
      <c r="BZ16" s="566"/>
      <c r="CA16" s="566"/>
      <c r="CB16" s="567"/>
      <c r="CD16" s="568" t="s">
        <v>353</v>
      </c>
      <c r="CE16" s="468"/>
      <c r="CF16" s="468"/>
      <c r="CG16" s="468"/>
      <c r="CH16" s="468"/>
      <c r="CI16" s="468"/>
      <c r="CJ16" s="468"/>
      <c r="CK16" s="468"/>
      <c r="CL16" s="468"/>
      <c r="CM16" s="468"/>
      <c r="CN16" s="468"/>
      <c r="CO16" s="468"/>
      <c r="CP16" s="468"/>
      <c r="CQ16" s="569"/>
      <c r="CR16" s="563">
        <v>9585</v>
      </c>
      <c r="CS16" s="342"/>
      <c r="CT16" s="342"/>
      <c r="CU16" s="342"/>
      <c r="CV16" s="342"/>
      <c r="CW16" s="342"/>
      <c r="CX16" s="342"/>
      <c r="CY16" s="564"/>
      <c r="CZ16" s="565">
        <v>0</v>
      </c>
      <c r="DA16" s="565"/>
      <c r="DB16" s="565"/>
      <c r="DC16" s="565"/>
      <c r="DD16" s="573" t="s">
        <v>200</v>
      </c>
      <c r="DE16" s="342"/>
      <c r="DF16" s="342"/>
      <c r="DG16" s="342"/>
      <c r="DH16" s="342"/>
      <c r="DI16" s="342"/>
      <c r="DJ16" s="342"/>
      <c r="DK16" s="342"/>
      <c r="DL16" s="342"/>
      <c r="DM16" s="342"/>
      <c r="DN16" s="342"/>
      <c r="DO16" s="342"/>
      <c r="DP16" s="564"/>
      <c r="DQ16" s="573">
        <v>4128</v>
      </c>
      <c r="DR16" s="342"/>
      <c r="DS16" s="342"/>
      <c r="DT16" s="342"/>
      <c r="DU16" s="342"/>
      <c r="DV16" s="342"/>
      <c r="DW16" s="342"/>
      <c r="DX16" s="342"/>
      <c r="DY16" s="342"/>
      <c r="DZ16" s="342"/>
      <c r="EA16" s="342"/>
      <c r="EB16" s="342"/>
      <c r="EC16" s="574"/>
    </row>
    <row r="17" spans="2:133" ht="11.25" customHeight="1" x14ac:dyDescent="0.15">
      <c r="B17" s="568" t="s">
        <v>354</v>
      </c>
      <c r="C17" s="468"/>
      <c r="D17" s="468"/>
      <c r="E17" s="468"/>
      <c r="F17" s="468"/>
      <c r="G17" s="468"/>
      <c r="H17" s="468"/>
      <c r="I17" s="468"/>
      <c r="J17" s="468"/>
      <c r="K17" s="468"/>
      <c r="L17" s="468"/>
      <c r="M17" s="468"/>
      <c r="N17" s="468"/>
      <c r="O17" s="468"/>
      <c r="P17" s="468"/>
      <c r="Q17" s="569"/>
      <c r="R17" s="563">
        <v>90165</v>
      </c>
      <c r="S17" s="342"/>
      <c r="T17" s="342"/>
      <c r="U17" s="342"/>
      <c r="V17" s="342"/>
      <c r="W17" s="342"/>
      <c r="X17" s="342"/>
      <c r="Y17" s="564"/>
      <c r="Z17" s="565">
        <v>0.3</v>
      </c>
      <c r="AA17" s="565"/>
      <c r="AB17" s="565"/>
      <c r="AC17" s="565"/>
      <c r="AD17" s="566">
        <v>90165</v>
      </c>
      <c r="AE17" s="566"/>
      <c r="AF17" s="566"/>
      <c r="AG17" s="566"/>
      <c r="AH17" s="566"/>
      <c r="AI17" s="566"/>
      <c r="AJ17" s="566"/>
      <c r="AK17" s="566"/>
      <c r="AL17" s="570">
        <v>0.6</v>
      </c>
      <c r="AM17" s="348"/>
      <c r="AN17" s="348"/>
      <c r="AO17" s="571"/>
      <c r="AP17" s="568" t="s">
        <v>355</v>
      </c>
      <c r="AQ17" s="468"/>
      <c r="AR17" s="468"/>
      <c r="AS17" s="468"/>
      <c r="AT17" s="468"/>
      <c r="AU17" s="468"/>
      <c r="AV17" s="468"/>
      <c r="AW17" s="468"/>
      <c r="AX17" s="468"/>
      <c r="AY17" s="468"/>
      <c r="AZ17" s="468"/>
      <c r="BA17" s="468"/>
      <c r="BB17" s="468"/>
      <c r="BC17" s="468"/>
      <c r="BD17" s="468"/>
      <c r="BE17" s="468"/>
      <c r="BF17" s="569"/>
      <c r="BG17" s="563" t="s">
        <v>200</v>
      </c>
      <c r="BH17" s="342"/>
      <c r="BI17" s="342"/>
      <c r="BJ17" s="342"/>
      <c r="BK17" s="342"/>
      <c r="BL17" s="342"/>
      <c r="BM17" s="342"/>
      <c r="BN17" s="564"/>
      <c r="BO17" s="565" t="s">
        <v>200</v>
      </c>
      <c r="BP17" s="565"/>
      <c r="BQ17" s="565"/>
      <c r="BR17" s="565"/>
      <c r="BS17" s="566" t="s">
        <v>200</v>
      </c>
      <c r="BT17" s="566"/>
      <c r="BU17" s="566"/>
      <c r="BV17" s="566"/>
      <c r="BW17" s="566"/>
      <c r="BX17" s="566"/>
      <c r="BY17" s="566"/>
      <c r="BZ17" s="566"/>
      <c r="CA17" s="566"/>
      <c r="CB17" s="567"/>
      <c r="CD17" s="568" t="s">
        <v>357</v>
      </c>
      <c r="CE17" s="468"/>
      <c r="CF17" s="468"/>
      <c r="CG17" s="468"/>
      <c r="CH17" s="468"/>
      <c r="CI17" s="468"/>
      <c r="CJ17" s="468"/>
      <c r="CK17" s="468"/>
      <c r="CL17" s="468"/>
      <c r="CM17" s="468"/>
      <c r="CN17" s="468"/>
      <c r="CO17" s="468"/>
      <c r="CP17" s="468"/>
      <c r="CQ17" s="569"/>
      <c r="CR17" s="563">
        <v>3186459</v>
      </c>
      <c r="CS17" s="342"/>
      <c r="CT17" s="342"/>
      <c r="CU17" s="342"/>
      <c r="CV17" s="342"/>
      <c r="CW17" s="342"/>
      <c r="CX17" s="342"/>
      <c r="CY17" s="564"/>
      <c r="CZ17" s="565">
        <v>12.9</v>
      </c>
      <c r="DA17" s="565"/>
      <c r="DB17" s="565"/>
      <c r="DC17" s="565"/>
      <c r="DD17" s="573" t="s">
        <v>200</v>
      </c>
      <c r="DE17" s="342"/>
      <c r="DF17" s="342"/>
      <c r="DG17" s="342"/>
      <c r="DH17" s="342"/>
      <c r="DI17" s="342"/>
      <c r="DJ17" s="342"/>
      <c r="DK17" s="342"/>
      <c r="DL17" s="342"/>
      <c r="DM17" s="342"/>
      <c r="DN17" s="342"/>
      <c r="DO17" s="342"/>
      <c r="DP17" s="564"/>
      <c r="DQ17" s="573">
        <v>3156359</v>
      </c>
      <c r="DR17" s="342"/>
      <c r="DS17" s="342"/>
      <c r="DT17" s="342"/>
      <c r="DU17" s="342"/>
      <c r="DV17" s="342"/>
      <c r="DW17" s="342"/>
      <c r="DX17" s="342"/>
      <c r="DY17" s="342"/>
      <c r="DZ17" s="342"/>
      <c r="EA17" s="342"/>
      <c r="EB17" s="342"/>
      <c r="EC17" s="574"/>
    </row>
    <row r="18" spans="2:133" ht="11.25" customHeight="1" x14ac:dyDescent="0.15">
      <c r="B18" s="568" t="s">
        <v>359</v>
      </c>
      <c r="C18" s="468"/>
      <c r="D18" s="468"/>
      <c r="E18" s="468"/>
      <c r="F18" s="468"/>
      <c r="G18" s="468"/>
      <c r="H18" s="468"/>
      <c r="I18" s="468"/>
      <c r="J18" s="468"/>
      <c r="K18" s="468"/>
      <c r="L18" s="468"/>
      <c r="M18" s="468"/>
      <c r="N18" s="468"/>
      <c r="O18" s="468"/>
      <c r="P18" s="468"/>
      <c r="Q18" s="569"/>
      <c r="R18" s="563">
        <v>33513</v>
      </c>
      <c r="S18" s="342"/>
      <c r="T18" s="342"/>
      <c r="U18" s="342"/>
      <c r="V18" s="342"/>
      <c r="W18" s="342"/>
      <c r="X18" s="342"/>
      <c r="Y18" s="564"/>
      <c r="Z18" s="565">
        <v>0.1</v>
      </c>
      <c r="AA18" s="565"/>
      <c r="AB18" s="565"/>
      <c r="AC18" s="565"/>
      <c r="AD18" s="566">
        <v>33513</v>
      </c>
      <c r="AE18" s="566"/>
      <c r="AF18" s="566"/>
      <c r="AG18" s="566"/>
      <c r="AH18" s="566"/>
      <c r="AI18" s="566"/>
      <c r="AJ18" s="566"/>
      <c r="AK18" s="566"/>
      <c r="AL18" s="570">
        <v>0.2</v>
      </c>
      <c r="AM18" s="348"/>
      <c r="AN18" s="348"/>
      <c r="AO18" s="571"/>
      <c r="AP18" s="568" t="s">
        <v>105</v>
      </c>
      <c r="AQ18" s="468"/>
      <c r="AR18" s="468"/>
      <c r="AS18" s="468"/>
      <c r="AT18" s="468"/>
      <c r="AU18" s="468"/>
      <c r="AV18" s="468"/>
      <c r="AW18" s="468"/>
      <c r="AX18" s="468"/>
      <c r="AY18" s="468"/>
      <c r="AZ18" s="468"/>
      <c r="BA18" s="468"/>
      <c r="BB18" s="468"/>
      <c r="BC18" s="468"/>
      <c r="BD18" s="468"/>
      <c r="BE18" s="468"/>
      <c r="BF18" s="569"/>
      <c r="BG18" s="563" t="s">
        <v>200</v>
      </c>
      <c r="BH18" s="342"/>
      <c r="BI18" s="342"/>
      <c r="BJ18" s="342"/>
      <c r="BK18" s="342"/>
      <c r="BL18" s="342"/>
      <c r="BM18" s="342"/>
      <c r="BN18" s="564"/>
      <c r="BO18" s="565" t="s">
        <v>200</v>
      </c>
      <c r="BP18" s="565"/>
      <c r="BQ18" s="565"/>
      <c r="BR18" s="565"/>
      <c r="BS18" s="566" t="s">
        <v>200</v>
      </c>
      <c r="BT18" s="566"/>
      <c r="BU18" s="566"/>
      <c r="BV18" s="566"/>
      <c r="BW18" s="566"/>
      <c r="BX18" s="566"/>
      <c r="BY18" s="566"/>
      <c r="BZ18" s="566"/>
      <c r="CA18" s="566"/>
      <c r="CB18" s="567"/>
      <c r="CD18" s="568" t="s">
        <v>360</v>
      </c>
      <c r="CE18" s="468"/>
      <c r="CF18" s="468"/>
      <c r="CG18" s="468"/>
      <c r="CH18" s="468"/>
      <c r="CI18" s="468"/>
      <c r="CJ18" s="468"/>
      <c r="CK18" s="468"/>
      <c r="CL18" s="468"/>
      <c r="CM18" s="468"/>
      <c r="CN18" s="468"/>
      <c r="CO18" s="468"/>
      <c r="CP18" s="468"/>
      <c r="CQ18" s="569"/>
      <c r="CR18" s="563" t="s">
        <v>200</v>
      </c>
      <c r="CS18" s="342"/>
      <c r="CT18" s="342"/>
      <c r="CU18" s="342"/>
      <c r="CV18" s="342"/>
      <c r="CW18" s="342"/>
      <c r="CX18" s="342"/>
      <c r="CY18" s="564"/>
      <c r="CZ18" s="565" t="s">
        <v>200</v>
      </c>
      <c r="DA18" s="565"/>
      <c r="DB18" s="565"/>
      <c r="DC18" s="565"/>
      <c r="DD18" s="573" t="s">
        <v>200</v>
      </c>
      <c r="DE18" s="342"/>
      <c r="DF18" s="342"/>
      <c r="DG18" s="342"/>
      <c r="DH18" s="342"/>
      <c r="DI18" s="342"/>
      <c r="DJ18" s="342"/>
      <c r="DK18" s="342"/>
      <c r="DL18" s="342"/>
      <c r="DM18" s="342"/>
      <c r="DN18" s="342"/>
      <c r="DO18" s="342"/>
      <c r="DP18" s="564"/>
      <c r="DQ18" s="573" t="s">
        <v>200</v>
      </c>
      <c r="DR18" s="342"/>
      <c r="DS18" s="342"/>
      <c r="DT18" s="342"/>
      <c r="DU18" s="342"/>
      <c r="DV18" s="342"/>
      <c r="DW18" s="342"/>
      <c r="DX18" s="342"/>
      <c r="DY18" s="342"/>
      <c r="DZ18" s="342"/>
      <c r="EA18" s="342"/>
      <c r="EB18" s="342"/>
      <c r="EC18" s="574"/>
    </row>
    <row r="19" spans="2:133" ht="11.25" customHeight="1" x14ac:dyDescent="0.15">
      <c r="B19" s="568" t="s">
        <v>361</v>
      </c>
      <c r="C19" s="468"/>
      <c r="D19" s="468"/>
      <c r="E19" s="468"/>
      <c r="F19" s="468"/>
      <c r="G19" s="468"/>
      <c r="H19" s="468"/>
      <c r="I19" s="468"/>
      <c r="J19" s="468"/>
      <c r="K19" s="468"/>
      <c r="L19" s="468"/>
      <c r="M19" s="468"/>
      <c r="N19" s="468"/>
      <c r="O19" s="468"/>
      <c r="P19" s="468"/>
      <c r="Q19" s="569"/>
      <c r="R19" s="563">
        <v>23606</v>
      </c>
      <c r="S19" s="342"/>
      <c r="T19" s="342"/>
      <c r="U19" s="342"/>
      <c r="V19" s="342"/>
      <c r="W19" s="342"/>
      <c r="X19" s="342"/>
      <c r="Y19" s="564"/>
      <c r="Z19" s="565">
        <v>0.1</v>
      </c>
      <c r="AA19" s="565"/>
      <c r="AB19" s="565"/>
      <c r="AC19" s="565"/>
      <c r="AD19" s="566">
        <v>23606</v>
      </c>
      <c r="AE19" s="566"/>
      <c r="AF19" s="566"/>
      <c r="AG19" s="566"/>
      <c r="AH19" s="566"/>
      <c r="AI19" s="566"/>
      <c r="AJ19" s="566"/>
      <c r="AK19" s="566"/>
      <c r="AL19" s="570">
        <v>0.2</v>
      </c>
      <c r="AM19" s="348"/>
      <c r="AN19" s="348"/>
      <c r="AO19" s="571"/>
      <c r="AP19" s="568" t="s">
        <v>250</v>
      </c>
      <c r="AQ19" s="468"/>
      <c r="AR19" s="468"/>
      <c r="AS19" s="468"/>
      <c r="AT19" s="468"/>
      <c r="AU19" s="468"/>
      <c r="AV19" s="468"/>
      <c r="AW19" s="468"/>
      <c r="AX19" s="468"/>
      <c r="AY19" s="468"/>
      <c r="AZ19" s="468"/>
      <c r="BA19" s="468"/>
      <c r="BB19" s="468"/>
      <c r="BC19" s="468"/>
      <c r="BD19" s="468"/>
      <c r="BE19" s="468"/>
      <c r="BF19" s="569"/>
      <c r="BG19" s="563">
        <v>115472</v>
      </c>
      <c r="BH19" s="342"/>
      <c r="BI19" s="342"/>
      <c r="BJ19" s="342"/>
      <c r="BK19" s="342"/>
      <c r="BL19" s="342"/>
      <c r="BM19" s="342"/>
      <c r="BN19" s="564"/>
      <c r="BO19" s="565">
        <v>2.7</v>
      </c>
      <c r="BP19" s="565"/>
      <c r="BQ19" s="565"/>
      <c r="BR19" s="565"/>
      <c r="BS19" s="566" t="s">
        <v>200</v>
      </c>
      <c r="BT19" s="566"/>
      <c r="BU19" s="566"/>
      <c r="BV19" s="566"/>
      <c r="BW19" s="566"/>
      <c r="BX19" s="566"/>
      <c r="BY19" s="566"/>
      <c r="BZ19" s="566"/>
      <c r="CA19" s="566"/>
      <c r="CB19" s="567"/>
      <c r="CD19" s="568" t="s">
        <v>364</v>
      </c>
      <c r="CE19" s="468"/>
      <c r="CF19" s="468"/>
      <c r="CG19" s="468"/>
      <c r="CH19" s="468"/>
      <c r="CI19" s="468"/>
      <c r="CJ19" s="468"/>
      <c r="CK19" s="468"/>
      <c r="CL19" s="468"/>
      <c r="CM19" s="468"/>
      <c r="CN19" s="468"/>
      <c r="CO19" s="468"/>
      <c r="CP19" s="468"/>
      <c r="CQ19" s="569"/>
      <c r="CR19" s="563" t="s">
        <v>200</v>
      </c>
      <c r="CS19" s="342"/>
      <c r="CT19" s="342"/>
      <c r="CU19" s="342"/>
      <c r="CV19" s="342"/>
      <c r="CW19" s="342"/>
      <c r="CX19" s="342"/>
      <c r="CY19" s="564"/>
      <c r="CZ19" s="565" t="s">
        <v>200</v>
      </c>
      <c r="DA19" s="565"/>
      <c r="DB19" s="565"/>
      <c r="DC19" s="565"/>
      <c r="DD19" s="573" t="s">
        <v>200</v>
      </c>
      <c r="DE19" s="342"/>
      <c r="DF19" s="342"/>
      <c r="DG19" s="342"/>
      <c r="DH19" s="342"/>
      <c r="DI19" s="342"/>
      <c r="DJ19" s="342"/>
      <c r="DK19" s="342"/>
      <c r="DL19" s="342"/>
      <c r="DM19" s="342"/>
      <c r="DN19" s="342"/>
      <c r="DO19" s="342"/>
      <c r="DP19" s="564"/>
      <c r="DQ19" s="573" t="s">
        <v>200</v>
      </c>
      <c r="DR19" s="342"/>
      <c r="DS19" s="342"/>
      <c r="DT19" s="342"/>
      <c r="DU19" s="342"/>
      <c r="DV19" s="342"/>
      <c r="DW19" s="342"/>
      <c r="DX19" s="342"/>
      <c r="DY19" s="342"/>
      <c r="DZ19" s="342"/>
      <c r="EA19" s="342"/>
      <c r="EB19" s="342"/>
      <c r="EC19" s="574"/>
    </row>
    <row r="20" spans="2:133" ht="11.25" customHeight="1" x14ac:dyDescent="0.15">
      <c r="B20" s="576" t="s">
        <v>365</v>
      </c>
      <c r="C20" s="577"/>
      <c r="D20" s="577"/>
      <c r="E20" s="577"/>
      <c r="F20" s="577"/>
      <c r="G20" s="577"/>
      <c r="H20" s="577"/>
      <c r="I20" s="577"/>
      <c r="J20" s="577"/>
      <c r="K20" s="577"/>
      <c r="L20" s="577"/>
      <c r="M20" s="577"/>
      <c r="N20" s="577"/>
      <c r="O20" s="577"/>
      <c r="P20" s="577"/>
      <c r="Q20" s="578"/>
      <c r="R20" s="563">
        <v>9907</v>
      </c>
      <c r="S20" s="342"/>
      <c r="T20" s="342"/>
      <c r="U20" s="342"/>
      <c r="V20" s="342"/>
      <c r="W20" s="342"/>
      <c r="X20" s="342"/>
      <c r="Y20" s="564"/>
      <c r="Z20" s="565">
        <v>0</v>
      </c>
      <c r="AA20" s="565"/>
      <c r="AB20" s="565"/>
      <c r="AC20" s="565"/>
      <c r="AD20" s="566">
        <v>9907</v>
      </c>
      <c r="AE20" s="566"/>
      <c r="AF20" s="566"/>
      <c r="AG20" s="566"/>
      <c r="AH20" s="566"/>
      <c r="AI20" s="566"/>
      <c r="AJ20" s="566"/>
      <c r="AK20" s="566"/>
      <c r="AL20" s="570">
        <v>0.1</v>
      </c>
      <c r="AM20" s="348"/>
      <c r="AN20" s="348"/>
      <c r="AO20" s="571"/>
      <c r="AP20" s="568" t="s">
        <v>366</v>
      </c>
      <c r="AQ20" s="468"/>
      <c r="AR20" s="468"/>
      <c r="AS20" s="468"/>
      <c r="AT20" s="468"/>
      <c r="AU20" s="468"/>
      <c r="AV20" s="468"/>
      <c r="AW20" s="468"/>
      <c r="AX20" s="468"/>
      <c r="AY20" s="468"/>
      <c r="AZ20" s="468"/>
      <c r="BA20" s="468"/>
      <c r="BB20" s="468"/>
      <c r="BC20" s="468"/>
      <c r="BD20" s="468"/>
      <c r="BE20" s="468"/>
      <c r="BF20" s="569"/>
      <c r="BG20" s="563">
        <v>115472</v>
      </c>
      <c r="BH20" s="342"/>
      <c r="BI20" s="342"/>
      <c r="BJ20" s="342"/>
      <c r="BK20" s="342"/>
      <c r="BL20" s="342"/>
      <c r="BM20" s="342"/>
      <c r="BN20" s="564"/>
      <c r="BO20" s="565">
        <v>2.7</v>
      </c>
      <c r="BP20" s="565"/>
      <c r="BQ20" s="565"/>
      <c r="BR20" s="565"/>
      <c r="BS20" s="566" t="s">
        <v>200</v>
      </c>
      <c r="BT20" s="566"/>
      <c r="BU20" s="566"/>
      <c r="BV20" s="566"/>
      <c r="BW20" s="566"/>
      <c r="BX20" s="566"/>
      <c r="BY20" s="566"/>
      <c r="BZ20" s="566"/>
      <c r="CA20" s="566"/>
      <c r="CB20" s="567"/>
      <c r="CD20" s="568" t="s">
        <v>195</v>
      </c>
      <c r="CE20" s="468"/>
      <c r="CF20" s="468"/>
      <c r="CG20" s="468"/>
      <c r="CH20" s="468"/>
      <c r="CI20" s="468"/>
      <c r="CJ20" s="468"/>
      <c r="CK20" s="468"/>
      <c r="CL20" s="468"/>
      <c r="CM20" s="468"/>
      <c r="CN20" s="468"/>
      <c r="CO20" s="468"/>
      <c r="CP20" s="468"/>
      <c r="CQ20" s="569"/>
      <c r="CR20" s="563">
        <v>24739558</v>
      </c>
      <c r="CS20" s="342"/>
      <c r="CT20" s="342"/>
      <c r="CU20" s="342"/>
      <c r="CV20" s="342"/>
      <c r="CW20" s="342"/>
      <c r="CX20" s="342"/>
      <c r="CY20" s="564"/>
      <c r="CZ20" s="565">
        <v>100</v>
      </c>
      <c r="DA20" s="565"/>
      <c r="DB20" s="565"/>
      <c r="DC20" s="565"/>
      <c r="DD20" s="573">
        <v>3690645</v>
      </c>
      <c r="DE20" s="342"/>
      <c r="DF20" s="342"/>
      <c r="DG20" s="342"/>
      <c r="DH20" s="342"/>
      <c r="DI20" s="342"/>
      <c r="DJ20" s="342"/>
      <c r="DK20" s="342"/>
      <c r="DL20" s="342"/>
      <c r="DM20" s="342"/>
      <c r="DN20" s="342"/>
      <c r="DO20" s="342"/>
      <c r="DP20" s="564"/>
      <c r="DQ20" s="573">
        <v>16911610</v>
      </c>
      <c r="DR20" s="342"/>
      <c r="DS20" s="342"/>
      <c r="DT20" s="342"/>
      <c r="DU20" s="342"/>
      <c r="DV20" s="342"/>
      <c r="DW20" s="342"/>
      <c r="DX20" s="342"/>
      <c r="DY20" s="342"/>
      <c r="DZ20" s="342"/>
      <c r="EA20" s="342"/>
      <c r="EB20" s="342"/>
      <c r="EC20" s="574"/>
    </row>
    <row r="21" spans="2:133" ht="11.25" customHeight="1" x14ac:dyDescent="0.15">
      <c r="B21" s="568" t="s">
        <v>337</v>
      </c>
      <c r="C21" s="468"/>
      <c r="D21" s="468"/>
      <c r="E21" s="468"/>
      <c r="F21" s="468"/>
      <c r="G21" s="468"/>
      <c r="H21" s="468"/>
      <c r="I21" s="468"/>
      <c r="J21" s="468"/>
      <c r="K21" s="468"/>
      <c r="L21" s="468"/>
      <c r="M21" s="468"/>
      <c r="N21" s="468"/>
      <c r="O21" s="468"/>
      <c r="P21" s="468"/>
      <c r="Q21" s="569"/>
      <c r="R21" s="563">
        <v>9892742</v>
      </c>
      <c r="S21" s="342"/>
      <c r="T21" s="342"/>
      <c r="U21" s="342"/>
      <c r="V21" s="342"/>
      <c r="W21" s="342"/>
      <c r="X21" s="342"/>
      <c r="Y21" s="564"/>
      <c r="Z21" s="565">
        <v>38.1</v>
      </c>
      <c r="AA21" s="565"/>
      <c r="AB21" s="565"/>
      <c r="AC21" s="565"/>
      <c r="AD21" s="566">
        <v>8771779</v>
      </c>
      <c r="AE21" s="566"/>
      <c r="AF21" s="566"/>
      <c r="AG21" s="566"/>
      <c r="AH21" s="566"/>
      <c r="AI21" s="566"/>
      <c r="AJ21" s="566"/>
      <c r="AK21" s="566"/>
      <c r="AL21" s="570">
        <v>61.8</v>
      </c>
      <c r="AM21" s="348"/>
      <c r="AN21" s="348"/>
      <c r="AO21" s="571"/>
      <c r="AP21" s="568" t="s">
        <v>368</v>
      </c>
      <c r="AQ21" s="583"/>
      <c r="AR21" s="583"/>
      <c r="AS21" s="583"/>
      <c r="AT21" s="583"/>
      <c r="AU21" s="583"/>
      <c r="AV21" s="583"/>
      <c r="AW21" s="583"/>
      <c r="AX21" s="583"/>
      <c r="AY21" s="583"/>
      <c r="AZ21" s="583"/>
      <c r="BA21" s="583"/>
      <c r="BB21" s="583"/>
      <c r="BC21" s="583"/>
      <c r="BD21" s="583"/>
      <c r="BE21" s="583"/>
      <c r="BF21" s="584"/>
      <c r="BG21" s="563">
        <v>8748</v>
      </c>
      <c r="BH21" s="342"/>
      <c r="BI21" s="342"/>
      <c r="BJ21" s="342"/>
      <c r="BK21" s="342"/>
      <c r="BL21" s="342"/>
      <c r="BM21" s="342"/>
      <c r="BN21" s="564"/>
      <c r="BO21" s="565">
        <v>0.2</v>
      </c>
      <c r="BP21" s="565"/>
      <c r="BQ21" s="565"/>
      <c r="BR21" s="565"/>
      <c r="BS21" s="566" t="s">
        <v>200</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68" t="s">
        <v>292</v>
      </c>
      <c r="C22" s="468"/>
      <c r="D22" s="468"/>
      <c r="E22" s="468"/>
      <c r="F22" s="468"/>
      <c r="G22" s="468"/>
      <c r="H22" s="468"/>
      <c r="I22" s="468"/>
      <c r="J22" s="468"/>
      <c r="K22" s="468"/>
      <c r="L22" s="468"/>
      <c r="M22" s="468"/>
      <c r="N22" s="468"/>
      <c r="O22" s="468"/>
      <c r="P22" s="468"/>
      <c r="Q22" s="569"/>
      <c r="R22" s="563">
        <v>8771779</v>
      </c>
      <c r="S22" s="342"/>
      <c r="T22" s="342"/>
      <c r="U22" s="342"/>
      <c r="V22" s="342"/>
      <c r="W22" s="342"/>
      <c r="X22" s="342"/>
      <c r="Y22" s="564"/>
      <c r="Z22" s="565">
        <v>33.799999999999997</v>
      </c>
      <c r="AA22" s="565"/>
      <c r="AB22" s="565"/>
      <c r="AC22" s="565"/>
      <c r="AD22" s="566">
        <v>8771779</v>
      </c>
      <c r="AE22" s="566"/>
      <c r="AF22" s="566"/>
      <c r="AG22" s="566"/>
      <c r="AH22" s="566"/>
      <c r="AI22" s="566"/>
      <c r="AJ22" s="566"/>
      <c r="AK22" s="566"/>
      <c r="AL22" s="570">
        <v>61.8</v>
      </c>
      <c r="AM22" s="348"/>
      <c r="AN22" s="348"/>
      <c r="AO22" s="571"/>
      <c r="AP22" s="568" t="s">
        <v>369</v>
      </c>
      <c r="AQ22" s="583"/>
      <c r="AR22" s="583"/>
      <c r="AS22" s="583"/>
      <c r="AT22" s="583"/>
      <c r="AU22" s="583"/>
      <c r="AV22" s="583"/>
      <c r="AW22" s="583"/>
      <c r="AX22" s="583"/>
      <c r="AY22" s="583"/>
      <c r="AZ22" s="583"/>
      <c r="BA22" s="583"/>
      <c r="BB22" s="583"/>
      <c r="BC22" s="583"/>
      <c r="BD22" s="583"/>
      <c r="BE22" s="583"/>
      <c r="BF22" s="584"/>
      <c r="BG22" s="563" t="s">
        <v>200</v>
      </c>
      <c r="BH22" s="342"/>
      <c r="BI22" s="342"/>
      <c r="BJ22" s="342"/>
      <c r="BK22" s="342"/>
      <c r="BL22" s="342"/>
      <c r="BM22" s="342"/>
      <c r="BN22" s="564"/>
      <c r="BO22" s="565" t="s">
        <v>200</v>
      </c>
      <c r="BP22" s="565"/>
      <c r="BQ22" s="565"/>
      <c r="BR22" s="565"/>
      <c r="BS22" s="566" t="s">
        <v>200</v>
      </c>
      <c r="BT22" s="566"/>
      <c r="BU22" s="566"/>
      <c r="BV22" s="566"/>
      <c r="BW22" s="566"/>
      <c r="BX22" s="566"/>
      <c r="BY22" s="566"/>
      <c r="BZ22" s="566"/>
      <c r="CA22" s="566"/>
      <c r="CB22" s="567"/>
      <c r="CD22" s="336" t="s">
        <v>371</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68" t="s">
        <v>290</v>
      </c>
      <c r="C23" s="468"/>
      <c r="D23" s="468"/>
      <c r="E23" s="468"/>
      <c r="F23" s="468"/>
      <c r="G23" s="468"/>
      <c r="H23" s="468"/>
      <c r="I23" s="468"/>
      <c r="J23" s="468"/>
      <c r="K23" s="468"/>
      <c r="L23" s="468"/>
      <c r="M23" s="468"/>
      <c r="N23" s="468"/>
      <c r="O23" s="468"/>
      <c r="P23" s="468"/>
      <c r="Q23" s="569"/>
      <c r="R23" s="563">
        <v>1120963</v>
      </c>
      <c r="S23" s="342"/>
      <c r="T23" s="342"/>
      <c r="U23" s="342"/>
      <c r="V23" s="342"/>
      <c r="W23" s="342"/>
      <c r="X23" s="342"/>
      <c r="Y23" s="564"/>
      <c r="Z23" s="565">
        <v>4.3</v>
      </c>
      <c r="AA23" s="565"/>
      <c r="AB23" s="565"/>
      <c r="AC23" s="565"/>
      <c r="AD23" s="566" t="s">
        <v>200</v>
      </c>
      <c r="AE23" s="566"/>
      <c r="AF23" s="566"/>
      <c r="AG23" s="566"/>
      <c r="AH23" s="566"/>
      <c r="AI23" s="566"/>
      <c r="AJ23" s="566"/>
      <c r="AK23" s="566"/>
      <c r="AL23" s="570" t="s">
        <v>200</v>
      </c>
      <c r="AM23" s="348"/>
      <c r="AN23" s="348"/>
      <c r="AO23" s="571"/>
      <c r="AP23" s="568" t="s">
        <v>66</v>
      </c>
      <c r="AQ23" s="583"/>
      <c r="AR23" s="583"/>
      <c r="AS23" s="583"/>
      <c r="AT23" s="583"/>
      <c r="AU23" s="583"/>
      <c r="AV23" s="583"/>
      <c r="AW23" s="583"/>
      <c r="AX23" s="583"/>
      <c r="AY23" s="583"/>
      <c r="AZ23" s="583"/>
      <c r="BA23" s="583"/>
      <c r="BB23" s="583"/>
      <c r="BC23" s="583"/>
      <c r="BD23" s="583"/>
      <c r="BE23" s="583"/>
      <c r="BF23" s="584"/>
      <c r="BG23" s="563">
        <v>106724</v>
      </c>
      <c r="BH23" s="342"/>
      <c r="BI23" s="342"/>
      <c r="BJ23" s="342"/>
      <c r="BK23" s="342"/>
      <c r="BL23" s="342"/>
      <c r="BM23" s="342"/>
      <c r="BN23" s="564"/>
      <c r="BO23" s="565">
        <v>2.5</v>
      </c>
      <c r="BP23" s="565"/>
      <c r="BQ23" s="565"/>
      <c r="BR23" s="565"/>
      <c r="BS23" s="566" t="s">
        <v>200</v>
      </c>
      <c r="BT23" s="566"/>
      <c r="BU23" s="566"/>
      <c r="BV23" s="566"/>
      <c r="BW23" s="566"/>
      <c r="BX23" s="566"/>
      <c r="BY23" s="566"/>
      <c r="BZ23" s="566"/>
      <c r="CA23" s="566"/>
      <c r="CB23" s="567"/>
      <c r="CD23" s="336" t="s">
        <v>310</v>
      </c>
      <c r="CE23" s="337"/>
      <c r="CF23" s="337"/>
      <c r="CG23" s="337"/>
      <c r="CH23" s="337"/>
      <c r="CI23" s="337"/>
      <c r="CJ23" s="337"/>
      <c r="CK23" s="337"/>
      <c r="CL23" s="337"/>
      <c r="CM23" s="337"/>
      <c r="CN23" s="337"/>
      <c r="CO23" s="337"/>
      <c r="CP23" s="337"/>
      <c r="CQ23" s="386"/>
      <c r="CR23" s="336" t="s">
        <v>372</v>
      </c>
      <c r="CS23" s="337"/>
      <c r="CT23" s="337"/>
      <c r="CU23" s="337"/>
      <c r="CV23" s="337"/>
      <c r="CW23" s="337"/>
      <c r="CX23" s="337"/>
      <c r="CY23" s="386"/>
      <c r="CZ23" s="336" t="s">
        <v>375</v>
      </c>
      <c r="DA23" s="337"/>
      <c r="DB23" s="337"/>
      <c r="DC23" s="386"/>
      <c r="DD23" s="336" t="s">
        <v>296</v>
      </c>
      <c r="DE23" s="337"/>
      <c r="DF23" s="337"/>
      <c r="DG23" s="337"/>
      <c r="DH23" s="337"/>
      <c r="DI23" s="337"/>
      <c r="DJ23" s="337"/>
      <c r="DK23" s="386"/>
      <c r="DL23" s="590" t="s">
        <v>378</v>
      </c>
      <c r="DM23" s="591"/>
      <c r="DN23" s="591"/>
      <c r="DO23" s="591"/>
      <c r="DP23" s="591"/>
      <c r="DQ23" s="591"/>
      <c r="DR23" s="591"/>
      <c r="DS23" s="591"/>
      <c r="DT23" s="591"/>
      <c r="DU23" s="591"/>
      <c r="DV23" s="592"/>
      <c r="DW23" s="336" t="s">
        <v>379</v>
      </c>
      <c r="DX23" s="337"/>
      <c r="DY23" s="337"/>
      <c r="DZ23" s="337"/>
      <c r="EA23" s="337"/>
      <c r="EB23" s="337"/>
      <c r="EC23" s="386"/>
    </row>
    <row r="24" spans="2:133" ht="11.25" customHeight="1" x14ac:dyDescent="0.15">
      <c r="B24" s="568" t="s">
        <v>380</v>
      </c>
      <c r="C24" s="468"/>
      <c r="D24" s="468"/>
      <c r="E24" s="468"/>
      <c r="F24" s="468"/>
      <c r="G24" s="468"/>
      <c r="H24" s="468"/>
      <c r="I24" s="468"/>
      <c r="J24" s="468"/>
      <c r="K24" s="468"/>
      <c r="L24" s="468"/>
      <c r="M24" s="468"/>
      <c r="N24" s="468"/>
      <c r="O24" s="468"/>
      <c r="P24" s="468"/>
      <c r="Q24" s="569"/>
      <c r="R24" s="563" t="s">
        <v>200</v>
      </c>
      <c r="S24" s="342"/>
      <c r="T24" s="342"/>
      <c r="U24" s="342"/>
      <c r="V24" s="342"/>
      <c r="W24" s="342"/>
      <c r="X24" s="342"/>
      <c r="Y24" s="564"/>
      <c r="Z24" s="565" t="s">
        <v>200</v>
      </c>
      <c r="AA24" s="565"/>
      <c r="AB24" s="565"/>
      <c r="AC24" s="565"/>
      <c r="AD24" s="566" t="s">
        <v>200</v>
      </c>
      <c r="AE24" s="566"/>
      <c r="AF24" s="566"/>
      <c r="AG24" s="566"/>
      <c r="AH24" s="566"/>
      <c r="AI24" s="566"/>
      <c r="AJ24" s="566"/>
      <c r="AK24" s="566"/>
      <c r="AL24" s="570" t="s">
        <v>200</v>
      </c>
      <c r="AM24" s="348"/>
      <c r="AN24" s="348"/>
      <c r="AO24" s="571"/>
      <c r="AP24" s="568" t="s">
        <v>381</v>
      </c>
      <c r="AQ24" s="583"/>
      <c r="AR24" s="583"/>
      <c r="AS24" s="583"/>
      <c r="AT24" s="583"/>
      <c r="AU24" s="583"/>
      <c r="AV24" s="583"/>
      <c r="AW24" s="583"/>
      <c r="AX24" s="583"/>
      <c r="AY24" s="583"/>
      <c r="AZ24" s="583"/>
      <c r="BA24" s="583"/>
      <c r="BB24" s="583"/>
      <c r="BC24" s="583"/>
      <c r="BD24" s="583"/>
      <c r="BE24" s="583"/>
      <c r="BF24" s="584"/>
      <c r="BG24" s="563" t="s">
        <v>200</v>
      </c>
      <c r="BH24" s="342"/>
      <c r="BI24" s="342"/>
      <c r="BJ24" s="342"/>
      <c r="BK24" s="342"/>
      <c r="BL24" s="342"/>
      <c r="BM24" s="342"/>
      <c r="BN24" s="564"/>
      <c r="BO24" s="565" t="s">
        <v>200</v>
      </c>
      <c r="BP24" s="565"/>
      <c r="BQ24" s="565"/>
      <c r="BR24" s="565"/>
      <c r="BS24" s="566" t="s">
        <v>200</v>
      </c>
      <c r="BT24" s="566"/>
      <c r="BU24" s="566"/>
      <c r="BV24" s="566"/>
      <c r="BW24" s="566"/>
      <c r="BX24" s="566"/>
      <c r="BY24" s="566"/>
      <c r="BZ24" s="566"/>
      <c r="CA24" s="566"/>
      <c r="CB24" s="567"/>
      <c r="CD24" s="552" t="s">
        <v>382</v>
      </c>
      <c r="CE24" s="553"/>
      <c r="CF24" s="553"/>
      <c r="CG24" s="553"/>
      <c r="CH24" s="553"/>
      <c r="CI24" s="553"/>
      <c r="CJ24" s="553"/>
      <c r="CK24" s="553"/>
      <c r="CL24" s="553"/>
      <c r="CM24" s="553"/>
      <c r="CN24" s="553"/>
      <c r="CO24" s="553"/>
      <c r="CP24" s="553"/>
      <c r="CQ24" s="554"/>
      <c r="CR24" s="555">
        <v>10486396</v>
      </c>
      <c r="CS24" s="556"/>
      <c r="CT24" s="556"/>
      <c r="CU24" s="556"/>
      <c r="CV24" s="556"/>
      <c r="CW24" s="556"/>
      <c r="CX24" s="556"/>
      <c r="CY24" s="557"/>
      <c r="CZ24" s="560">
        <v>42.4</v>
      </c>
      <c r="DA24" s="561"/>
      <c r="DB24" s="561"/>
      <c r="DC24" s="572"/>
      <c r="DD24" s="593">
        <v>8214116</v>
      </c>
      <c r="DE24" s="556"/>
      <c r="DF24" s="556"/>
      <c r="DG24" s="556"/>
      <c r="DH24" s="556"/>
      <c r="DI24" s="556"/>
      <c r="DJ24" s="556"/>
      <c r="DK24" s="557"/>
      <c r="DL24" s="593">
        <v>7749426</v>
      </c>
      <c r="DM24" s="556"/>
      <c r="DN24" s="556"/>
      <c r="DO24" s="556"/>
      <c r="DP24" s="556"/>
      <c r="DQ24" s="556"/>
      <c r="DR24" s="556"/>
      <c r="DS24" s="556"/>
      <c r="DT24" s="556"/>
      <c r="DU24" s="556"/>
      <c r="DV24" s="557"/>
      <c r="DW24" s="560">
        <v>54.6</v>
      </c>
      <c r="DX24" s="561"/>
      <c r="DY24" s="561"/>
      <c r="DZ24" s="561"/>
      <c r="EA24" s="561"/>
      <c r="EB24" s="561"/>
      <c r="EC24" s="562"/>
    </row>
    <row r="25" spans="2:133" ht="11.25" customHeight="1" x14ac:dyDescent="0.15">
      <c r="B25" s="568" t="s">
        <v>87</v>
      </c>
      <c r="C25" s="468"/>
      <c r="D25" s="468"/>
      <c r="E25" s="468"/>
      <c r="F25" s="468"/>
      <c r="G25" s="468"/>
      <c r="H25" s="468"/>
      <c r="I25" s="468"/>
      <c r="J25" s="468"/>
      <c r="K25" s="468"/>
      <c r="L25" s="468"/>
      <c r="M25" s="468"/>
      <c r="N25" s="468"/>
      <c r="O25" s="468"/>
      <c r="P25" s="468"/>
      <c r="Q25" s="569"/>
      <c r="R25" s="563">
        <v>15422171</v>
      </c>
      <c r="S25" s="342"/>
      <c r="T25" s="342"/>
      <c r="U25" s="342"/>
      <c r="V25" s="342"/>
      <c r="W25" s="342"/>
      <c r="X25" s="342"/>
      <c r="Y25" s="564"/>
      <c r="Z25" s="565">
        <v>59.4</v>
      </c>
      <c r="AA25" s="565"/>
      <c r="AB25" s="565"/>
      <c r="AC25" s="565"/>
      <c r="AD25" s="566">
        <v>14194484</v>
      </c>
      <c r="AE25" s="566"/>
      <c r="AF25" s="566"/>
      <c r="AG25" s="566"/>
      <c r="AH25" s="566"/>
      <c r="AI25" s="566"/>
      <c r="AJ25" s="566"/>
      <c r="AK25" s="566"/>
      <c r="AL25" s="570">
        <v>100</v>
      </c>
      <c r="AM25" s="348"/>
      <c r="AN25" s="348"/>
      <c r="AO25" s="571"/>
      <c r="AP25" s="568" t="s">
        <v>268</v>
      </c>
      <c r="AQ25" s="583"/>
      <c r="AR25" s="583"/>
      <c r="AS25" s="583"/>
      <c r="AT25" s="583"/>
      <c r="AU25" s="583"/>
      <c r="AV25" s="583"/>
      <c r="AW25" s="583"/>
      <c r="AX25" s="583"/>
      <c r="AY25" s="583"/>
      <c r="AZ25" s="583"/>
      <c r="BA25" s="583"/>
      <c r="BB25" s="583"/>
      <c r="BC25" s="583"/>
      <c r="BD25" s="583"/>
      <c r="BE25" s="583"/>
      <c r="BF25" s="584"/>
      <c r="BG25" s="563" t="s">
        <v>200</v>
      </c>
      <c r="BH25" s="342"/>
      <c r="BI25" s="342"/>
      <c r="BJ25" s="342"/>
      <c r="BK25" s="342"/>
      <c r="BL25" s="342"/>
      <c r="BM25" s="342"/>
      <c r="BN25" s="564"/>
      <c r="BO25" s="565" t="s">
        <v>200</v>
      </c>
      <c r="BP25" s="565"/>
      <c r="BQ25" s="565"/>
      <c r="BR25" s="565"/>
      <c r="BS25" s="566" t="s">
        <v>200</v>
      </c>
      <c r="BT25" s="566"/>
      <c r="BU25" s="566"/>
      <c r="BV25" s="566"/>
      <c r="BW25" s="566"/>
      <c r="BX25" s="566"/>
      <c r="BY25" s="566"/>
      <c r="BZ25" s="566"/>
      <c r="CA25" s="566"/>
      <c r="CB25" s="567"/>
      <c r="CD25" s="568" t="s">
        <v>198</v>
      </c>
      <c r="CE25" s="468"/>
      <c r="CF25" s="468"/>
      <c r="CG25" s="468"/>
      <c r="CH25" s="468"/>
      <c r="CI25" s="468"/>
      <c r="CJ25" s="468"/>
      <c r="CK25" s="468"/>
      <c r="CL25" s="468"/>
      <c r="CM25" s="468"/>
      <c r="CN25" s="468"/>
      <c r="CO25" s="468"/>
      <c r="CP25" s="468"/>
      <c r="CQ25" s="569"/>
      <c r="CR25" s="563">
        <v>3847367</v>
      </c>
      <c r="CS25" s="594"/>
      <c r="CT25" s="594"/>
      <c r="CU25" s="594"/>
      <c r="CV25" s="594"/>
      <c r="CW25" s="594"/>
      <c r="CX25" s="594"/>
      <c r="CY25" s="595"/>
      <c r="CZ25" s="570">
        <v>15.6</v>
      </c>
      <c r="DA25" s="596"/>
      <c r="DB25" s="596"/>
      <c r="DC25" s="598"/>
      <c r="DD25" s="573">
        <v>3626957</v>
      </c>
      <c r="DE25" s="594"/>
      <c r="DF25" s="594"/>
      <c r="DG25" s="594"/>
      <c r="DH25" s="594"/>
      <c r="DI25" s="594"/>
      <c r="DJ25" s="594"/>
      <c r="DK25" s="595"/>
      <c r="DL25" s="573">
        <v>3608570</v>
      </c>
      <c r="DM25" s="594"/>
      <c r="DN25" s="594"/>
      <c r="DO25" s="594"/>
      <c r="DP25" s="594"/>
      <c r="DQ25" s="594"/>
      <c r="DR25" s="594"/>
      <c r="DS25" s="594"/>
      <c r="DT25" s="594"/>
      <c r="DU25" s="594"/>
      <c r="DV25" s="595"/>
      <c r="DW25" s="570">
        <v>25.4</v>
      </c>
      <c r="DX25" s="596"/>
      <c r="DY25" s="596"/>
      <c r="DZ25" s="596"/>
      <c r="EA25" s="596"/>
      <c r="EB25" s="596"/>
      <c r="EC25" s="597"/>
    </row>
    <row r="26" spans="2:133" ht="11.25" customHeight="1" x14ac:dyDescent="0.15">
      <c r="B26" s="568" t="s">
        <v>385</v>
      </c>
      <c r="C26" s="468"/>
      <c r="D26" s="468"/>
      <c r="E26" s="468"/>
      <c r="F26" s="468"/>
      <c r="G26" s="468"/>
      <c r="H26" s="468"/>
      <c r="I26" s="468"/>
      <c r="J26" s="468"/>
      <c r="K26" s="468"/>
      <c r="L26" s="468"/>
      <c r="M26" s="468"/>
      <c r="N26" s="468"/>
      <c r="O26" s="468"/>
      <c r="P26" s="468"/>
      <c r="Q26" s="569"/>
      <c r="R26" s="563">
        <v>3506</v>
      </c>
      <c r="S26" s="342"/>
      <c r="T26" s="342"/>
      <c r="U26" s="342"/>
      <c r="V26" s="342"/>
      <c r="W26" s="342"/>
      <c r="X26" s="342"/>
      <c r="Y26" s="564"/>
      <c r="Z26" s="565">
        <v>0</v>
      </c>
      <c r="AA26" s="565"/>
      <c r="AB26" s="565"/>
      <c r="AC26" s="565"/>
      <c r="AD26" s="566">
        <v>3506</v>
      </c>
      <c r="AE26" s="566"/>
      <c r="AF26" s="566"/>
      <c r="AG26" s="566"/>
      <c r="AH26" s="566"/>
      <c r="AI26" s="566"/>
      <c r="AJ26" s="566"/>
      <c r="AK26" s="566"/>
      <c r="AL26" s="570">
        <v>0</v>
      </c>
      <c r="AM26" s="348"/>
      <c r="AN26" s="348"/>
      <c r="AO26" s="571"/>
      <c r="AP26" s="568" t="s">
        <v>387</v>
      </c>
      <c r="AQ26" s="583"/>
      <c r="AR26" s="583"/>
      <c r="AS26" s="583"/>
      <c r="AT26" s="583"/>
      <c r="AU26" s="583"/>
      <c r="AV26" s="583"/>
      <c r="AW26" s="583"/>
      <c r="AX26" s="583"/>
      <c r="AY26" s="583"/>
      <c r="AZ26" s="583"/>
      <c r="BA26" s="583"/>
      <c r="BB26" s="583"/>
      <c r="BC26" s="583"/>
      <c r="BD26" s="583"/>
      <c r="BE26" s="583"/>
      <c r="BF26" s="584"/>
      <c r="BG26" s="563" t="s">
        <v>200</v>
      </c>
      <c r="BH26" s="342"/>
      <c r="BI26" s="342"/>
      <c r="BJ26" s="342"/>
      <c r="BK26" s="342"/>
      <c r="BL26" s="342"/>
      <c r="BM26" s="342"/>
      <c r="BN26" s="564"/>
      <c r="BO26" s="565" t="s">
        <v>200</v>
      </c>
      <c r="BP26" s="565"/>
      <c r="BQ26" s="565"/>
      <c r="BR26" s="565"/>
      <c r="BS26" s="566" t="s">
        <v>200</v>
      </c>
      <c r="BT26" s="566"/>
      <c r="BU26" s="566"/>
      <c r="BV26" s="566"/>
      <c r="BW26" s="566"/>
      <c r="BX26" s="566"/>
      <c r="BY26" s="566"/>
      <c r="BZ26" s="566"/>
      <c r="CA26" s="566"/>
      <c r="CB26" s="567"/>
      <c r="CD26" s="568" t="s">
        <v>126</v>
      </c>
      <c r="CE26" s="468"/>
      <c r="CF26" s="468"/>
      <c r="CG26" s="468"/>
      <c r="CH26" s="468"/>
      <c r="CI26" s="468"/>
      <c r="CJ26" s="468"/>
      <c r="CK26" s="468"/>
      <c r="CL26" s="468"/>
      <c r="CM26" s="468"/>
      <c r="CN26" s="468"/>
      <c r="CO26" s="468"/>
      <c r="CP26" s="468"/>
      <c r="CQ26" s="569"/>
      <c r="CR26" s="563">
        <v>1880697</v>
      </c>
      <c r="CS26" s="342"/>
      <c r="CT26" s="342"/>
      <c r="CU26" s="342"/>
      <c r="CV26" s="342"/>
      <c r="CW26" s="342"/>
      <c r="CX26" s="342"/>
      <c r="CY26" s="564"/>
      <c r="CZ26" s="570">
        <v>7.6</v>
      </c>
      <c r="DA26" s="596"/>
      <c r="DB26" s="596"/>
      <c r="DC26" s="598"/>
      <c r="DD26" s="573">
        <v>1785389</v>
      </c>
      <c r="DE26" s="342"/>
      <c r="DF26" s="342"/>
      <c r="DG26" s="342"/>
      <c r="DH26" s="342"/>
      <c r="DI26" s="342"/>
      <c r="DJ26" s="342"/>
      <c r="DK26" s="564"/>
      <c r="DL26" s="573" t="s">
        <v>200</v>
      </c>
      <c r="DM26" s="342"/>
      <c r="DN26" s="342"/>
      <c r="DO26" s="342"/>
      <c r="DP26" s="342"/>
      <c r="DQ26" s="342"/>
      <c r="DR26" s="342"/>
      <c r="DS26" s="342"/>
      <c r="DT26" s="342"/>
      <c r="DU26" s="342"/>
      <c r="DV26" s="564"/>
      <c r="DW26" s="570" t="s">
        <v>200</v>
      </c>
      <c r="DX26" s="596"/>
      <c r="DY26" s="596"/>
      <c r="DZ26" s="596"/>
      <c r="EA26" s="596"/>
      <c r="EB26" s="596"/>
      <c r="EC26" s="597"/>
    </row>
    <row r="27" spans="2:133" ht="11.25" customHeight="1" x14ac:dyDescent="0.15">
      <c r="B27" s="568" t="s">
        <v>160</v>
      </c>
      <c r="C27" s="468"/>
      <c r="D27" s="468"/>
      <c r="E27" s="468"/>
      <c r="F27" s="468"/>
      <c r="G27" s="468"/>
      <c r="H27" s="468"/>
      <c r="I27" s="468"/>
      <c r="J27" s="468"/>
      <c r="K27" s="468"/>
      <c r="L27" s="468"/>
      <c r="M27" s="468"/>
      <c r="N27" s="468"/>
      <c r="O27" s="468"/>
      <c r="P27" s="468"/>
      <c r="Q27" s="569"/>
      <c r="R27" s="563">
        <v>55873</v>
      </c>
      <c r="S27" s="342"/>
      <c r="T27" s="342"/>
      <c r="U27" s="342"/>
      <c r="V27" s="342"/>
      <c r="W27" s="342"/>
      <c r="X27" s="342"/>
      <c r="Y27" s="564"/>
      <c r="Z27" s="565">
        <v>0.2</v>
      </c>
      <c r="AA27" s="565"/>
      <c r="AB27" s="565"/>
      <c r="AC27" s="565"/>
      <c r="AD27" s="566" t="s">
        <v>200</v>
      </c>
      <c r="AE27" s="566"/>
      <c r="AF27" s="566"/>
      <c r="AG27" s="566"/>
      <c r="AH27" s="566"/>
      <c r="AI27" s="566"/>
      <c r="AJ27" s="566"/>
      <c r="AK27" s="566"/>
      <c r="AL27" s="570" t="s">
        <v>200</v>
      </c>
      <c r="AM27" s="348"/>
      <c r="AN27" s="348"/>
      <c r="AO27" s="571"/>
      <c r="AP27" s="568" t="s">
        <v>389</v>
      </c>
      <c r="AQ27" s="468"/>
      <c r="AR27" s="468"/>
      <c r="AS27" s="468"/>
      <c r="AT27" s="468"/>
      <c r="AU27" s="468"/>
      <c r="AV27" s="468"/>
      <c r="AW27" s="468"/>
      <c r="AX27" s="468"/>
      <c r="AY27" s="468"/>
      <c r="AZ27" s="468"/>
      <c r="BA27" s="468"/>
      <c r="BB27" s="468"/>
      <c r="BC27" s="468"/>
      <c r="BD27" s="468"/>
      <c r="BE27" s="468"/>
      <c r="BF27" s="569"/>
      <c r="BG27" s="563">
        <v>4223853</v>
      </c>
      <c r="BH27" s="342"/>
      <c r="BI27" s="342"/>
      <c r="BJ27" s="342"/>
      <c r="BK27" s="342"/>
      <c r="BL27" s="342"/>
      <c r="BM27" s="342"/>
      <c r="BN27" s="564"/>
      <c r="BO27" s="565">
        <v>100</v>
      </c>
      <c r="BP27" s="565"/>
      <c r="BQ27" s="565"/>
      <c r="BR27" s="565"/>
      <c r="BS27" s="566">
        <v>195996</v>
      </c>
      <c r="BT27" s="566"/>
      <c r="BU27" s="566"/>
      <c r="BV27" s="566"/>
      <c r="BW27" s="566"/>
      <c r="BX27" s="566"/>
      <c r="BY27" s="566"/>
      <c r="BZ27" s="566"/>
      <c r="CA27" s="566"/>
      <c r="CB27" s="567"/>
      <c r="CD27" s="568" t="s">
        <v>222</v>
      </c>
      <c r="CE27" s="468"/>
      <c r="CF27" s="468"/>
      <c r="CG27" s="468"/>
      <c r="CH27" s="468"/>
      <c r="CI27" s="468"/>
      <c r="CJ27" s="468"/>
      <c r="CK27" s="468"/>
      <c r="CL27" s="468"/>
      <c r="CM27" s="468"/>
      <c r="CN27" s="468"/>
      <c r="CO27" s="468"/>
      <c r="CP27" s="468"/>
      <c r="CQ27" s="569"/>
      <c r="CR27" s="563">
        <v>3452570</v>
      </c>
      <c r="CS27" s="594"/>
      <c r="CT27" s="594"/>
      <c r="CU27" s="594"/>
      <c r="CV27" s="594"/>
      <c r="CW27" s="594"/>
      <c r="CX27" s="594"/>
      <c r="CY27" s="595"/>
      <c r="CZ27" s="570">
        <v>14</v>
      </c>
      <c r="DA27" s="596"/>
      <c r="DB27" s="596"/>
      <c r="DC27" s="598"/>
      <c r="DD27" s="573">
        <v>1430800</v>
      </c>
      <c r="DE27" s="594"/>
      <c r="DF27" s="594"/>
      <c r="DG27" s="594"/>
      <c r="DH27" s="594"/>
      <c r="DI27" s="594"/>
      <c r="DJ27" s="594"/>
      <c r="DK27" s="595"/>
      <c r="DL27" s="573">
        <v>984497</v>
      </c>
      <c r="DM27" s="594"/>
      <c r="DN27" s="594"/>
      <c r="DO27" s="594"/>
      <c r="DP27" s="594"/>
      <c r="DQ27" s="594"/>
      <c r="DR27" s="594"/>
      <c r="DS27" s="594"/>
      <c r="DT27" s="594"/>
      <c r="DU27" s="594"/>
      <c r="DV27" s="595"/>
      <c r="DW27" s="570">
        <v>6.9</v>
      </c>
      <c r="DX27" s="596"/>
      <c r="DY27" s="596"/>
      <c r="DZ27" s="596"/>
      <c r="EA27" s="596"/>
      <c r="EB27" s="596"/>
      <c r="EC27" s="597"/>
    </row>
    <row r="28" spans="2:133" ht="11.25" customHeight="1" x14ac:dyDescent="0.15">
      <c r="B28" s="568" t="s">
        <v>309</v>
      </c>
      <c r="C28" s="468"/>
      <c r="D28" s="468"/>
      <c r="E28" s="468"/>
      <c r="F28" s="468"/>
      <c r="G28" s="468"/>
      <c r="H28" s="468"/>
      <c r="I28" s="468"/>
      <c r="J28" s="468"/>
      <c r="K28" s="468"/>
      <c r="L28" s="468"/>
      <c r="M28" s="468"/>
      <c r="N28" s="468"/>
      <c r="O28" s="468"/>
      <c r="P28" s="468"/>
      <c r="Q28" s="569"/>
      <c r="R28" s="563">
        <v>145675</v>
      </c>
      <c r="S28" s="342"/>
      <c r="T28" s="342"/>
      <c r="U28" s="342"/>
      <c r="V28" s="342"/>
      <c r="W28" s="342"/>
      <c r="X28" s="342"/>
      <c r="Y28" s="564"/>
      <c r="Z28" s="565">
        <v>0.6</v>
      </c>
      <c r="AA28" s="565"/>
      <c r="AB28" s="565"/>
      <c r="AC28" s="565"/>
      <c r="AD28" s="566">
        <v>1242</v>
      </c>
      <c r="AE28" s="566"/>
      <c r="AF28" s="566"/>
      <c r="AG28" s="566"/>
      <c r="AH28" s="566"/>
      <c r="AI28" s="566"/>
      <c r="AJ28" s="566"/>
      <c r="AK28" s="566"/>
      <c r="AL28" s="570">
        <v>0</v>
      </c>
      <c r="AM28" s="348"/>
      <c r="AN28" s="348"/>
      <c r="AO28" s="571"/>
      <c r="AP28" s="568"/>
      <c r="AQ28" s="468"/>
      <c r="AR28" s="468"/>
      <c r="AS28" s="468"/>
      <c r="AT28" s="468"/>
      <c r="AU28" s="468"/>
      <c r="AV28" s="468"/>
      <c r="AW28" s="468"/>
      <c r="AX28" s="468"/>
      <c r="AY28" s="468"/>
      <c r="AZ28" s="468"/>
      <c r="BA28" s="468"/>
      <c r="BB28" s="468"/>
      <c r="BC28" s="468"/>
      <c r="BD28" s="468"/>
      <c r="BE28" s="468"/>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383</v>
      </c>
      <c r="CE28" s="468"/>
      <c r="CF28" s="468"/>
      <c r="CG28" s="468"/>
      <c r="CH28" s="468"/>
      <c r="CI28" s="468"/>
      <c r="CJ28" s="468"/>
      <c r="CK28" s="468"/>
      <c r="CL28" s="468"/>
      <c r="CM28" s="468"/>
      <c r="CN28" s="468"/>
      <c r="CO28" s="468"/>
      <c r="CP28" s="468"/>
      <c r="CQ28" s="569"/>
      <c r="CR28" s="563">
        <v>3186459</v>
      </c>
      <c r="CS28" s="342"/>
      <c r="CT28" s="342"/>
      <c r="CU28" s="342"/>
      <c r="CV28" s="342"/>
      <c r="CW28" s="342"/>
      <c r="CX28" s="342"/>
      <c r="CY28" s="564"/>
      <c r="CZ28" s="570">
        <v>12.9</v>
      </c>
      <c r="DA28" s="596"/>
      <c r="DB28" s="596"/>
      <c r="DC28" s="598"/>
      <c r="DD28" s="573">
        <v>3156359</v>
      </c>
      <c r="DE28" s="342"/>
      <c r="DF28" s="342"/>
      <c r="DG28" s="342"/>
      <c r="DH28" s="342"/>
      <c r="DI28" s="342"/>
      <c r="DJ28" s="342"/>
      <c r="DK28" s="564"/>
      <c r="DL28" s="573">
        <v>3156359</v>
      </c>
      <c r="DM28" s="342"/>
      <c r="DN28" s="342"/>
      <c r="DO28" s="342"/>
      <c r="DP28" s="342"/>
      <c r="DQ28" s="342"/>
      <c r="DR28" s="342"/>
      <c r="DS28" s="342"/>
      <c r="DT28" s="342"/>
      <c r="DU28" s="342"/>
      <c r="DV28" s="564"/>
      <c r="DW28" s="570">
        <v>22.2</v>
      </c>
      <c r="DX28" s="596"/>
      <c r="DY28" s="596"/>
      <c r="DZ28" s="596"/>
      <c r="EA28" s="596"/>
      <c r="EB28" s="596"/>
      <c r="EC28" s="597"/>
    </row>
    <row r="29" spans="2:133" ht="11.25" customHeight="1" x14ac:dyDescent="0.15">
      <c r="B29" s="568" t="s">
        <v>19</v>
      </c>
      <c r="C29" s="468"/>
      <c r="D29" s="468"/>
      <c r="E29" s="468"/>
      <c r="F29" s="468"/>
      <c r="G29" s="468"/>
      <c r="H29" s="468"/>
      <c r="I29" s="468"/>
      <c r="J29" s="468"/>
      <c r="K29" s="468"/>
      <c r="L29" s="468"/>
      <c r="M29" s="468"/>
      <c r="N29" s="468"/>
      <c r="O29" s="468"/>
      <c r="P29" s="468"/>
      <c r="Q29" s="569"/>
      <c r="R29" s="563">
        <v>22396</v>
      </c>
      <c r="S29" s="342"/>
      <c r="T29" s="342"/>
      <c r="U29" s="342"/>
      <c r="V29" s="342"/>
      <c r="W29" s="342"/>
      <c r="X29" s="342"/>
      <c r="Y29" s="564"/>
      <c r="Z29" s="565">
        <v>0.1</v>
      </c>
      <c r="AA29" s="565"/>
      <c r="AB29" s="565"/>
      <c r="AC29" s="565"/>
      <c r="AD29" s="566" t="s">
        <v>200</v>
      </c>
      <c r="AE29" s="566"/>
      <c r="AF29" s="566"/>
      <c r="AG29" s="566"/>
      <c r="AH29" s="566"/>
      <c r="AI29" s="566"/>
      <c r="AJ29" s="566"/>
      <c r="AK29" s="566"/>
      <c r="AL29" s="570" t="s">
        <v>200</v>
      </c>
      <c r="AM29" s="348"/>
      <c r="AN29" s="348"/>
      <c r="AO29" s="571"/>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175</v>
      </c>
      <c r="CE29" s="455"/>
      <c r="CF29" s="568" t="s">
        <v>23</v>
      </c>
      <c r="CG29" s="468"/>
      <c r="CH29" s="468"/>
      <c r="CI29" s="468"/>
      <c r="CJ29" s="468"/>
      <c r="CK29" s="468"/>
      <c r="CL29" s="468"/>
      <c r="CM29" s="468"/>
      <c r="CN29" s="468"/>
      <c r="CO29" s="468"/>
      <c r="CP29" s="468"/>
      <c r="CQ29" s="569"/>
      <c r="CR29" s="563">
        <v>3186396</v>
      </c>
      <c r="CS29" s="594"/>
      <c r="CT29" s="594"/>
      <c r="CU29" s="594"/>
      <c r="CV29" s="594"/>
      <c r="CW29" s="594"/>
      <c r="CX29" s="594"/>
      <c r="CY29" s="595"/>
      <c r="CZ29" s="570">
        <v>12.9</v>
      </c>
      <c r="DA29" s="596"/>
      <c r="DB29" s="596"/>
      <c r="DC29" s="598"/>
      <c r="DD29" s="573">
        <v>3156296</v>
      </c>
      <c r="DE29" s="594"/>
      <c r="DF29" s="594"/>
      <c r="DG29" s="594"/>
      <c r="DH29" s="594"/>
      <c r="DI29" s="594"/>
      <c r="DJ29" s="594"/>
      <c r="DK29" s="595"/>
      <c r="DL29" s="573">
        <v>3156296</v>
      </c>
      <c r="DM29" s="594"/>
      <c r="DN29" s="594"/>
      <c r="DO29" s="594"/>
      <c r="DP29" s="594"/>
      <c r="DQ29" s="594"/>
      <c r="DR29" s="594"/>
      <c r="DS29" s="594"/>
      <c r="DT29" s="594"/>
      <c r="DU29" s="594"/>
      <c r="DV29" s="595"/>
      <c r="DW29" s="570">
        <v>22.2</v>
      </c>
      <c r="DX29" s="596"/>
      <c r="DY29" s="596"/>
      <c r="DZ29" s="596"/>
      <c r="EA29" s="596"/>
      <c r="EB29" s="596"/>
      <c r="EC29" s="597"/>
    </row>
    <row r="30" spans="2:133" ht="11.25" customHeight="1" x14ac:dyDescent="0.15">
      <c r="B30" s="568" t="s">
        <v>338</v>
      </c>
      <c r="C30" s="468"/>
      <c r="D30" s="468"/>
      <c r="E30" s="468"/>
      <c r="F30" s="468"/>
      <c r="G30" s="468"/>
      <c r="H30" s="468"/>
      <c r="I30" s="468"/>
      <c r="J30" s="468"/>
      <c r="K30" s="468"/>
      <c r="L30" s="468"/>
      <c r="M30" s="468"/>
      <c r="N30" s="468"/>
      <c r="O30" s="468"/>
      <c r="P30" s="468"/>
      <c r="Q30" s="569"/>
      <c r="R30" s="563">
        <v>3096136</v>
      </c>
      <c r="S30" s="342"/>
      <c r="T30" s="342"/>
      <c r="U30" s="342"/>
      <c r="V30" s="342"/>
      <c r="W30" s="342"/>
      <c r="X30" s="342"/>
      <c r="Y30" s="564"/>
      <c r="Z30" s="565">
        <v>11.9</v>
      </c>
      <c r="AA30" s="565"/>
      <c r="AB30" s="565"/>
      <c r="AC30" s="565"/>
      <c r="AD30" s="566" t="s">
        <v>200</v>
      </c>
      <c r="AE30" s="566"/>
      <c r="AF30" s="566"/>
      <c r="AG30" s="566"/>
      <c r="AH30" s="566"/>
      <c r="AI30" s="566"/>
      <c r="AJ30" s="566"/>
      <c r="AK30" s="566"/>
      <c r="AL30" s="570" t="s">
        <v>200</v>
      </c>
      <c r="AM30" s="348"/>
      <c r="AN30" s="348"/>
      <c r="AO30" s="571"/>
      <c r="AP30" s="336" t="s">
        <v>310</v>
      </c>
      <c r="AQ30" s="337"/>
      <c r="AR30" s="337"/>
      <c r="AS30" s="337"/>
      <c r="AT30" s="337"/>
      <c r="AU30" s="337"/>
      <c r="AV30" s="337"/>
      <c r="AW30" s="337"/>
      <c r="AX30" s="337"/>
      <c r="AY30" s="337"/>
      <c r="AZ30" s="337"/>
      <c r="BA30" s="337"/>
      <c r="BB30" s="337"/>
      <c r="BC30" s="337"/>
      <c r="BD30" s="337"/>
      <c r="BE30" s="337"/>
      <c r="BF30" s="386"/>
      <c r="BG30" s="336" t="s">
        <v>391</v>
      </c>
      <c r="BH30" s="599"/>
      <c r="BI30" s="599"/>
      <c r="BJ30" s="599"/>
      <c r="BK30" s="599"/>
      <c r="BL30" s="599"/>
      <c r="BM30" s="599"/>
      <c r="BN30" s="599"/>
      <c r="BO30" s="599"/>
      <c r="BP30" s="599"/>
      <c r="BQ30" s="600"/>
      <c r="BR30" s="336" t="s">
        <v>393</v>
      </c>
      <c r="BS30" s="599"/>
      <c r="BT30" s="599"/>
      <c r="BU30" s="599"/>
      <c r="BV30" s="599"/>
      <c r="BW30" s="599"/>
      <c r="BX30" s="599"/>
      <c r="BY30" s="599"/>
      <c r="BZ30" s="599"/>
      <c r="CA30" s="599"/>
      <c r="CB30" s="600"/>
      <c r="CD30" s="535"/>
      <c r="CE30" s="458"/>
      <c r="CF30" s="568" t="s">
        <v>394</v>
      </c>
      <c r="CG30" s="468"/>
      <c r="CH30" s="468"/>
      <c r="CI30" s="468"/>
      <c r="CJ30" s="468"/>
      <c r="CK30" s="468"/>
      <c r="CL30" s="468"/>
      <c r="CM30" s="468"/>
      <c r="CN30" s="468"/>
      <c r="CO30" s="468"/>
      <c r="CP30" s="468"/>
      <c r="CQ30" s="569"/>
      <c r="CR30" s="563">
        <v>3124351</v>
      </c>
      <c r="CS30" s="342"/>
      <c r="CT30" s="342"/>
      <c r="CU30" s="342"/>
      <c r="CV30" s="342"/>
      <c r="CW30" s="342"/>
      <c r="CX30" s="342"/>
      <c r="CY30" s="564"/>
      <c r="CZ30" s="570">
        <v>12.6</v>
      </c>
      <c r="DA30" s="596"/>
      <c r="DB30" s="596"/>
      <c r="DC30" s="598"/>
      <c r="DD30" s="573">
        <v>3094251</v>
      </c>
      <c r="DE30" s="342"/>
      <c r="DF30" s="342"/>
      <c r="DG30" s="342"/>
      <c r="DH30" s="342"/>
      <c r="DI30" s="342"/>
      <c r="DJ30" s="342"/>
      <c r="DK30" s="564"/>
      <c r="DL30" s="573">
        <v>3094251</v>
      </c>
      <c r="DM30" s="342"/>
      <c r="DN30" s="342"/>
      <c r="DO30" s="342"/>
      <c r="DP30" s="342"/>
      <c r="DQ30" s="342"/>
      <c r="DR30" s="342"/>
      <c r="DS30" s="342"/>
      <c r="DT30" s="342"/>
      <c r="DU30" s="342"/>
      <c r="DV30" s="564"/>
      <c r="DW30" s="570">
        <v>21.8</v>
      </c>
      <c r="DX30" s="596"/>
      <c r="DY30" s="596"/>
      <c r="DZ30" s="596"/>
      <c r="EA30" s="596"/>
      <c r="EB30" s="596"/>
      <c r="EC30" s="597"/>
    </row>
    <row r="31" spans="2:133" ht="11.25" customHeight="1" x14ac:dyDescent="0.15">
      <c r="B31" s="576" t="s">
        <v>52</v>
      </c>
      <c r="C31" s="577"/>
      <c r="D31" s="577"/>
      <c r="E31" s="577"/>
      <c r="F31" s="577"/>
      <c r="G31" s="577"/>
      <c r="H31" s="577"/>
      <c r="I31" s="577"/>
      <c r="J31" s="577"/>
      <c r="K31" s="577"/>
      <c r="L31" s="577"/>
      <c r="M31" s="577"/>
      <c r="N31" s="577"/>
      <c r="O31" s="577"/>
      <c r="P31" s="577"/>
      <c r="Q31" s="578"/>
      <c r="R31" s="563" t="s">
        <v>200</v>
      </c>
      <c r="S31" s="342"/>
      <c r="T31" s="342"/>
      <c r="U31" s="342"/>
      <c r="V31" s="342"/>
      <c r="W31" s="342"/>
      <c r="X31" s="342"/>
      <c r="Y31" s="564"/>
      <c r="Z31" s="565" t="s">
        <v>200</v>
      </c>
      <c r="AA31" s="565"/>
      <c r="AB31" s="565"/>
      <c r="AC31" s="565"/>
      <c r="AD31" s="566" t="s">
        <v>200</v>
      </c>
      <c r="AE31" s="566"/>
      <c r="AF31" s="566"/>
      <c r="AG31" s="566"/>
      <c r="AH31" s="566"/>
      <c r="AI31" s="566"/>
      <c r="AJ31" s="566"/>
      <c r="AK31" s="566"/>
      <c r="AL31" s="570" t="s">
        <v>200</v>
      </c>
      <c r="AM31" s="348"/>
      <c r="AN31" s="348"/>
      <c r="AO31" s="571"/>
      <c r="AP31" s="526" t="s">
        <v>4</v>
      </c>
      <c r="AQ31" s="527"/>
      <c r="AR31" s="527"/>
      <c r="AS31" s="527"/>
      <c r="AT31" s="646" t="s">
        <v>395</v>
      </c>
      <c r="AU31" s="42"/>
      <c r="AV31" s="42"/>
      <c r="AW31" s="42"/>
      <c r="AX31" s="552" t="s">
        <v>269</v>
      </c>
      <c r="AY31" s="553"/>
      <c r="AZ31" s="553"/>
      <c r="BA31" s="553"/>
      <c r="BB31" s="553"/>
      <c r="BC31" s="553"/>
      <c r="BD31" s="553"/>
      <c r="BE31" s="553"/>
      <c r="BF31" s="554"/>
      <c r="BG31" s="601">
        <v>99.3</v>
      </c>
      <c r="BH31" s="602"/>
      <c r="BI31" s="602"/>
      <c r="BJ31" s="602"/>
      <c r="BK31" s="602"/>
      <c r="BL31" s="602"/>
      <c r="BM31" s="561">
        <v>98.2</v>
      </c>
      <c r="BN31" s="602"/>
      <c r="BO31" s="602"/>
      <c r="BP31" s="602"/>
      <c r="BQ31" s="603"/>
      <c r="BR31" s="601">
        <v>99.4</v>
      </c>
      <c r="BS31" s="602"/>
      <c r="BT31" s="602"/>
      <c r="BU31" s="602"/>
      <c r="BV31" s="602"/>
      <c r="BW31" s="602"/>
      <c r="BX31" s="561">
        <v>98.1</v>
      </c>
      <c r="BY31" s="602"/>
      <c r="BZ31" s="602"/>
      <c r="CA31" s="602"/>
      <c r="CB31" s="603"/>
      <c r="CD31" s="535"/>
      <c r="CE31" s="458"/>
      <c r="CF31" s="568" t="s">
        <v>311</v>
      </c>
      <c r="CG31" s="468"/>
      <c r="CH31" s="468"/>
      <c r="CI31" s="468"/>
      <c r="CJ31" s="468"/>
      <c r="CK31" s="468"/>
      <c r="CL31" s="468"/>
      <c r="CM31" s="468"/>
      <c r="CN31" s="468"/>
      <c r="CO31" s="468"/>
      <c r="CP31" s="468"/>
      <c r="CQ31" s="569"/>
      <c r="CR31" s="563">
        <v>62045</v>
      </c>
      <c r="CS31" s="594"/>
      <c r="CT31" s="594"/>
      <c r="CU31" s="594"/>
      <c r="CV31" s="594"/>
      <c r="CW31" s="594"/>
      <c r="CX31" s="594"/>
      <c r="CY31" s="595"/>
      <c r="CZ31" s="570">
        <v>0.3</v>
      </c>
      <c r="DA31" s="596"/>
      <c r="DB31" s="596"/>
      <c r="DC31" s="598"/>
      <c r="DD31" s="573">
        <v>62045</v>
      </c>
      <c r="DE31" s="594"/>
      <c r="DF31" s="594"/>
      <c r="DG31" s="594"/>
      <c r="DH31" s="594"/>
      <c r="DI31" s="594"/>
      <c r="DJ31" s="594"/>
      <c r="DK31" s="595"/>
      <c r="DL31" s="573">
        <v>62045</v>
      </c>
      <c r="DM31" s="594"/>
      <c r="DN31" s="594"/>
      <c r="DO31" s="594"/>
      <c r="DP31" s="594"/>
      <c r="DQ31" s="594"/>
      <c r="DR31" s="594"/>
      <c r="DS31" s="594"/>
      <c r="DT31" s="594"/>
      <c r="DU31" s="594"/>
      <c r="DV31" s="595"/>
      <c r="DW31" s="570">
        <v>0.4</v>
      </c>
      <c r="DX31" s="596"/>
      <c r="DY31" s="596"/>
      <c r="DZ31" s="596"/>
      <c r="EA31" s="596"/>
      <c r="EB31" s="596"/>
      <c r="EC31" s="597"/>
    </row>
    <row r="32" spans="2:133" ht="11.25" customHeight="1" x14ac:dyDescent="0.15">
      <c r="B32" s="568" t="s">
        <v>396</v>
      </c>
      <c r="C32" s="468"/>
      <c r="D32" s="468"/>
      <c r="E32" s="468"/>
      <c r="F32" s="468"/>
      <c r="G32" s="468"/>
      <c r="H32" s="468"/>
      <c r="I32" s="468"/>
      <c r="J32" s="468"/>
      <c r="K32" s="468"/>
      <c r="L32" s="468"/>
      <c r="M32" s="468"/>
      <c r="N32" s="468"/>
      <c r="O32" s="468"/>
      <c r="P32" s="468"/>
      <c r="Q32" s="569"/>
      <c r="R32" s="563">
        <v>1628813</v>
      </c>
      <c r="S32" s="342"/>
      <c r="T32" s="342"/>
      <c r="U32" s="342"/>
      <c r="V32" s="342"/>
      <c r="W32" s="342"/>
      <c r="X32" s="342"/>
      <c r="Y32" s="564"/>
      <c r="Z32" s="565">
        <v>6.3</v>
      </c>
      <c r="AA32" s="565"/>
      <c r="AB32" s="565"/>
      <c r="AC32" s="565"/>
      <c r="AD32" s="566" t="s">
        <v>200</v>
      </c>
      <c r="AE32" s="566"/>
      <c r="AF32" s="566"/>
      <c r="AG32" s="566"/>
      <c r="AH32" s="566"/>
      <c r="AI32" s="566"/>
      <c r="AJ32" s="566"/>
      <c r="AK32" s="566"/>
      <c r="AL32" s="570" t="s">
        <v>200</v>
      </c>
      <c r="AM32" s="348"/>
      <c r="AN32" s="348"/>
      <c r="AO32" s="571"/>
      <c r="AP32" s="645"/>
      <c r="AQ32" s="513"/>
      <c r="AR32" s="513"/>
      <c r="AS32" s="513"/>
      <c r="AT32" s="647"/>
      <c r="AU32" s="1" t="s">
        <v>243</v>
      </c>
      <c r="AX32" s="568" t="s">
        <v>373</v>
      </c>
      <c r="AY32" s="468"/>
      <c r="AZ32" s="468"/>
      <c r="BA32" s="468"/>
      <c r="BB32" s="468"/>
      <c r="BC32" s="468"/>
      <c r="BD32" s="468"/>
      <c r="BE32" s="468"/>
      <c r="BF32" s="569"/>
      <c r="BG32" s="604">
        <v>99.2</v>
      </c>
      <c r="BH32" s="594"/>
      <c r="BI32" s="594"/>
      <c r="BJ32" s="594"/>
      <c r="BK32" s="594"/>
      <c r="BL32" s="594"/>
      <c r="BM32" s="348">
        <v>98.1</v>
      </c>
      <c r="BN32" s="594"/>
      <c r="BO32" s="594"/>
      <c r="BP32" s="594"/>
      <c r="BQ32" s="605"/>
      <c r="BR32" s="604">
        <v>99.2</v>
      </c>
      <c r="BS32" s="594"/>
      <c r="BT32" s="594"/>
      <c r="BU32" s="594"/>
      <c r="BV32" s="594"/>
      <c r="BW32" s="594"/>
      <c r="BX32" s="348">
        <v>98</v>
      </c>
      <c r="BY32" s="594"/>
      <c r="BZ32" s="594"/>
      <c r="CA32" s="594"/>
      <c r="CB32" s="605"/>
      <c r="CD32" s="536"/>
      <c r="CE32" s="538"/>
      <c r="CF32" s="568" t="s">
        <v>397</v>
      </c>
      <c r="CG32" s="468"/>
      <c r="CH32" s="468"/>
      <c r="CI32" s="468"/>
      <c r="CJ32" s="468"/>
      <c r="CK32" s="468"/>
      <c r="CL32" s="468"/>
      <c r="CM32" s="468"/>
      <c r="CN32" s="468"/>
      <c r="CO32" s="468"/>
      <c r="CP32" s="468"/>
      <c r="CQ32" s="569"/>
      <c r="CR32" s="563">
        <v>63</v>
      </c>
      <c r="CS32" s="342"/>
      <c r="CT32" s="342"/>
      <c r="CU32" s="342"/>
      <c r="CV32" s="342"/>
      <c r="CW32" s="342"/>
      <c r="CX32" s="342"/>
      <c r="CY32" s="564"/>
      <c r="CZ32" s="570">
        <v>0</v>
      </c>
      <c r="DA32" s="596"/>
      <c r="DB32" s="596"/>
      <c r="DC32" s="598"/>
      <c r="DD32" s="573">
        <v>63</v>
      </c>
      <c r="DE32" s="342"/>
      <c r="DF32" s="342"/>
      <c r="DG32" s="342"/>
      <c r="DH32" s="342"/>
      <c r="DI32" s="342"/>
      <c r="DJ32" s="342"/>
      <c r="DK32" s="564"/>
      <c r="DL32" s="573">
        <v>63</v>
      </c>
      <c r="DM32" s="342"/>
      <c r="DN32" s="342"/>
      <c r="DO32" s="342"/>
      <c r="DP32" s="342"/>
      <c r="DQ32" s="342"/>
      <c r="DR32" s="342"/>
      <c r="DS32" s="342"/>
      <c r="DT32" s="342"/>
      <c r="DU32" s="342"/>
      <c r="DV32" s="564"/>
      <c r="DW32" s="570">
        <v>0</v>
      </c>
      <c r="DX32" s="596"/>
      <c r="DY32" s="596"/>
      <c r="DZ32" s="596"/>
      <c r="EA32" s="596"/>
      <c r="EB32" s="596"/>
      <c r="EC32" s="597"/>
    </row>
    <row r="33" spans="2:133" ht="11.25" customHeight="1" x14ac:dyDescent="0.15">
      <c r="B33" s="568" t="s">
        <v>135</v>
      </c>
      <c r="C33" s="468"/>
      <c r="D33" s="468"/>
      <c r="E33" s="468"/>
      <c r="F33" s="468"/>
      <c r="G33" s="468"/>
      <c r="H33" s="468"/>
      <c r="I33" s="468"/>
      <c r="J33" s="468"/>
      <c r="K33" s="468"/>
      <c r="L33" s="468"/>
      <c r="M33" s="468"/>
      <c r="N33" s="468"/>
      <c r="O33" s="468"/>
      <c r="P33" s="468"/>
      <c r="Q33" s="569"/>
      <c r="R33" s="563">
        <v>94819</v>
      </c>
      <c r="S33" s="342"/>
      <c r="T33" s="342"/>
      <c r="U33" s="342"/>
      <c r="V33" s="342"/>
      <c r="W33" s="342"/>
      <c r="X33" s="342"/>
      <c r="Y33" s="564"/>
      <c r="Z33" s="565">
        <v>0.4</v>
      </c>
      <c r="AA33" s="565"/>
      <c r="AB33" s="565"/>
      <c r="AC33" s="565"/>
      <c r="AD33" s="566" t="s">
        <v>200</v>
      </c>
      <c r="AE33" s="566"/>
      <c r="AF33" s="566"/>
      <c r="AG33" s="566"/>
      <c r="AH33" s="566"/>
      <c r="AI33" s="566"/>
      <c r="AJ33" s="566"/>
      <c r="AK33" s="566"/>
      <c r="AL33" s="570" t="s">
        <v>200</v>
      </c>
      <c r="AM33" s="348"/>
      <c r="AN33" s="348"/>
      <c r="AO33" s="571"/>
      <c r="AP33" s="529"/>
      <c r="AQ33" s="530"/>
      <c r="AR33" s="530"/>
      <c r="AS33" s="530"/>
      <c r="AT33" s="648"/>
      <c r="AU33" s="43"/>
      <c r="AV33" s="43"/>
      <c r="AW33" s="43"/>
      <c r="AX33" s="585" t="s">
        <v>162</v>
      </c>
      <c r="AY33" s="586"/>
      <c r="AZ33" s="586"/>
      <c r="BA33" s="586"/>
      <c r="BB33" s="586"/>
      <c r="BC33" s="586"/>
      <c r="BD33" s="586"/>
      <c r="BE33" s="586"/>
      <c r="BF33" s="587"/>
      <c r="BG33" s="606">
        <v>99.4</v>
      </c>
      <c r="BH33" s="607"/>
      <c r="BI33" s="607"/>
      <c r="BJ33" s="607"/>
      <c r="BK33" s="607"/>
      <c r="BL33" s="607"/>
      <c r="BM33" s="608">
        <v>98.3</v>
      </c>
      <c r="BN33" s="607"/>
      <c r="BO33" s="607"/>
      <c r="BP33" s="607"/>
      <c r="BQ33" s="609"/>
      <c r="BR33" s="606">
        <v>99.4</v>
      </c>
      <c r="BS33" s="607"/>
      <c r="BT33" s="607"/>
      <c r="BU33" s="607"/>
      <c r="BV33" s="607"/>
      <c r="BW33" s="607"/>
      <c r="BX33" s="608">
        <v>98.2</v>
      </c>
      <c r="BY33" s="607"/>
      <c r="BZ33" s="607"/>
      <c r="CA33" s="607"/>
      <c r="CB33" s="609"/>
      <c r="CD33" s="568" t="s">
        <v>399</v>
      </c>
      <c r="CE33" s="468"/>
      <c r="CF33" s="468"/>
      <c r="CG33" s="468"/>
      <c r="CH33" s="468"/>
      <c r="CI33" s="468"/>
      <c r="CJ33" s="468"/>
      <c r="CK33" s="468"/>
      <c r="CL33" s="468"/>
      <c r="CM33" s="468"/>
      <c r="CN33" s="468"/>
      <c r="CO33" s="468"/>
      <c r="CP33" s="468"/>
      <c r="CQ33" s="569"/>
      <c r="CR33" s="563">
        <v>10552932</v>
      </c>
      <c r="CS33" s="594"/>
      <c r="CT33" s="594"/>
      <c r="CU33" s="594"/>
      <c r="CV33" s="594"/>
      <c r="CW33" s="594"/>
      <c r="CX33" s="594"/>
      <c r="CY33" s="595"/>
      <c r="CZ33" s="570">
        <v>42.7</v>
      </c>
      <c r="DA33" s="596"/>
      <c r="DB33" s="596"/>
      <c r="DC33" s="598"/>
      <c r="DD33" s="573">
        <v>7991798</v>
      </c>
      <c r="DE33" s="594"/>
      <c r="DF33" s="594"/>
      <c r="DG33" s="594"/>
      <c r="DH33" s="594"/>
      <c r="DI33" s="594"/>
      <c r="DJ33" s="594"/>
      <c r="DK33" s="595"/>
      <c r="DL33" s="573">
        <v>6067807</v>
      </c>
      <c r="DM33" s="594"/>
      <c r="DN33" s="594"/>
      <c r="DO33" s="594"/>
      <c r="DP33" s="594"/>
      <c r="DQ33" s="594"/>
      <c r="DR33" s="594"/>
      <c r="DS33" s="594"/>
      <c r="DT33" s="594"/>
      <c r="DU33" s="594"/>
      <c r="DV33" s="595"/>
      <c r="DW33" s="570">
        <v>42.7</v>
      </c>
      <c r="DX33" s="596"/>
      <c r="DY33" s="596"/>
      <c r="DZ33" s="596"/>
      <c r="EA33" s="596"/>
      <c r="EB33" s="596"/>
      <c r="EC33" s="597"/>
    </row>
    <row r="34" spans="2:133" ht="11.25" customHeight="1" x14ac:dyDescent="0.15">
      <c r="B34" s="568" t="s">
        <v>150</v>
      </c>
      <c r="C34" s="468"/>
      <c r="D34" s="468"/>
      <c r="E34" s="468"/>
      <c r="F34" s="468"/>
      <c r="G34" s="468"/>
      <c r="H34" s="468"/>
      <c r="I34" s="468"/>
      <c r="J34" s="468"/>
      <c r="K34" s="468"/>
      <c r="L34" s="468"/>
      <c r="M34" s="468"/>
      <c r="N34" s="468"/>
      <c r="O34" s="468"/>
      <c r="P34" s="468"/>
      <c r="Q34" s="569"/>
      <c r="R34" s="563">
        <v>243129</v>
      </c>
      <c r="S34" s="342"/>
      <c r="T34" s="342"/>
      <c r="U34" s="342"/>
      <c r="V34" s="342"/>
      <c r="W34" s="342"/>
      <c r="X34" s="342"/>
      <c r="Y34" s="564"/>
      <c r="Z34" s="565">
        <v>0.9</v>
      </c>
      <c r="AA34" s="565"/>
      <c r="AB34" s="565"/>
      <c r="AC34" s="565"/>
      <c r="AD34" s="566" t="s">
        <v>200</v>
      </c>
      <c r="AE34" s="566"/>
      <c r="AF34" s="566"/>
      <c r="AG34" s="566"/>
      <c r="AH34" s="566"/>
      <c r="AI34" s="566"/>
      <c r="AJ34" s="566"/>
      <c r="AK34" s="566"/>
      <c r="AL34" s="570" t="s">
        <v>200</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402</v>
      </c>
      <c r="CE34" s="468"/>
      <c r="CF34" s="468"/>
      <c r="CG34" s="468"/>
      <c r="CH34" s="468"/>
      <c r="CI34" s="468"/>
      <c r="CJ34" s="468"/>
      <c r="CK34" s="468"/>
      <c r="CL34" s="468"/>
      <c r="CM34" s="468"/>
      <c r="CN34" s="468"/>
      <c r="CO34" s="468"/>
      <c r="CP34" s="468"/>
      <c r="CQ34" s="569"/>
      <c r="CR34" s="563">
        <v>3100713</v>
      </c>
      <c r="CS34" s="342"/>
      <c r="CT34" s="342"/>
      <c r="CU34" s="342"/>
      <c r="CV34" s="342"/>
      <c r="CW34" s="342"/>
      <c r="CX34" s="342"/>
      <c r="CY34" s="564"/>
      <c r="CZ34" s="570">
        <v>12.5</v>
      </c>
      <c r="DA34" s="596"/>
      <c r="DB34" s="596"/>
      <c r="DC34" s="598"/>
      <c r="DD34" s="573">
        <v>1945727</v>
      </c>
      <c r="DE34" s="342"/>
      <c r="DF34" s="342"/>
      <c r="DG34" s="342"/>
      <c r="DH34" s="342"/>
      <c r="DI34" s="342"/>
      <c r="DJ34" s="342"/>
      <c r="DK34" s="564"/>
      <c r="DL34" s="573">
        <v>1707402</v>
      </c>
      <c r="DM34" s="342"/>
      <c r="DN34" s="342"/>
      <c r="DO34" s="342"/>
      <c r="DP34" s="342"/>
      <c r="DQ34" s="342"/>
      <c r="DR34" s="342"/>
      <c r="DS34" s="342"/>
      <c r="DT34" s="342"/>
      <c r="DU34" s="342"/>
      <c r="DV34" s="564"/>
      <c r="DW34" s="570">
        <v>12</v>
      </c>
      <c r="DX34" s="596"/>
      <c r="DY34" s="596"/>
      <c r="DZ34" s="596"/>
      <c r="EA34" s="596"/>
      <c r="EB34" s="596"/>
      <c r="EC34" s="597"/>
    </row>
    <row r="35" spans="2:133" ht="11.25" customHeight="1" x14ac:dyDescent="0.15">
      <c r="B35" s="568" t="s">
        <v>404</v>
      </c>
      <c r="C35" s="468"/>
      <c r="D35" s="468"/>
      <c r="E35" s="468"/>
      <c r="F35" s="468"/>
      <c r="G35" s="468"/>
      <c r="H35" s="468"/>
      <c r="I35" s="468"/>
      <c r="J35" s="468"/>
      <c r="K35" s="468"/>
      <c r="L35" s="468"/>
      <c r="M35" s="468"/>
      <c r="N35" s="468"/>
      <c r="O35" s="468"/>
      <c r="P35" s="468"/>
      <c r="Q35" s="569"/>
      <c r="R35" s="563">
        <v>1307887</v>
      </c>
      <c r="S35" s="342"/>
      <c r="T35" s="342"/>
      <c r="U35" s="342"/>
      <c r="V35" s="342"/>
      <c r="W35" s="342"/>
      <c r="X35" s="342"/>
      <c r="Y35" s="564"/>
      <c r="Z35" s="565">
        <v>5</v>
      </c>
      <c r="AA35" s="565"/>
      <c r="AB35" s="565"/>
      <c r="AC35" s="565"/>
      <c r="AD35" s="566" t="s">
        <v>200</v>
      </c>
      <c r="AE35" s="566"/>
      <c r="AF35" s="566"/>
      <c r="AG35" s="566"/>
      <c r="AH35" s="566"/>
      <c r="AI35" s="566"/>
      <c r="AJ35" s="566"/>
      <c r="AK35" s="566"/>
      <c r="AL35" s="570" t="s">
        <v>200</v>
      </c>
      <c r="AM35" s="348"/>
      <c r="AN35" s="348"/>
      <c r="AO35" s="571"/>
      <c r="AP35" s="16"/>
      <c r="AQ35" s="336" t="s">
        <v>405</v>
      </c>
      <c r="AR35" s="337"/>
      <c r="AS35" s="337"/>
      <c r="AT35" s="337"/>
      <c r="AU35" s="337"/>
      <c r="AV35" s="337"/>
      <c r="AW35" s="337"/>
      <c r="AX35" s="337"/>
      <c r="AY35" s="337"/>
      <c r="AZ35" s="337"/>
      <c r="BA35" s="337"/>
      <c r="BB35" s="337"/>
      <c r="BC35" s="337"/>
      <c r="BD35" s="337"/>
      <c r="BE35" s="337"/>
      <c r="BF35" s="386"/>
      <c r="BG35" s="336" t="s">
        <v>209</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68" t="s">
        <v>407</v>
      </c>
      <c r="CE35" s="468"/>
      <c r="CF35" s="468"/>
      <c r="CG35" s="468"/>
      <c r="CH35" s="468"/>
      <c r="CI35" s="468"/>
      <c r="CJ35" s="468"/>
      <c r="CK35" s="468"/>
      <c r="CL35" s="468"/>
      <c r="CM35" s="468"/>
      <c r="CN35" s="468"/>
      <c r="CO35" s="468"/>
      <c r="CP35" s="468"/>
      <c r="CQ35" s="569"/>
      <c r="CR35" s="563">
        <v>79602</v>
      </c>
      <c r="CS35" s="594"/>
      <c r="CT35" s="594"/>
      <c r="CU35" s="594"/>
      <c r="CV35" s="594"/>
      <c r="CW35" s="594"/>
      <c r="CX35" s="594"/>
      <c r="CY35" s="595"/>
      <c r="CZ35" s="570">
        <v>0.3</v>
      </c>
      <c r="DA35" s="596"/>
      <c r="DB35" s="596"/>
      <c r="DC35" s="598"/>
      <c r="DD35" s="573">
        <v>53177</v>
      </c>
      <c r="DE35" s="594"/>
      <c r="DF35" s="594"/>
      <c r="DG35" s="594"/>
      <c r="DH35" s="594"/>
      <c r="DI35" s="594"/>
      <c r="DJ35" s="594"/>
      <c r="DK35" s="595"/>
      <c r="DL35" s="573">
        <v>52970</v>
      </c>
      <c r="DM35" s="594"/>
      <c r="DN35" s="594"/>
      <c r="DO35" s="594"/>
      <c r="DP35" s="594"/>
      <c r="DQ35" s="594"/>
      <c r="DR35" s="594"/>
      <c r="DS35" s="594"/>
      <c r="DT35" s="594"/>
      <c r="DU35" s="594"/>
      <c r="DV35" s="595"/>
      <c r="DW35" s="570">
        <v>0.4</v>
      </c>
      <c r="DX35" s="596"/>
      <c r="DY35" s="596"/>
      <c r="DZ35" s="596"/>
      <c r="EA35" s="596"/>
      <c r="EB35" s="596"/>
      <c r="EC35" s="597"/>
    </row>
    <row r="36" spans="2:133" ht="11.25" customHeight="1" x14ac:dyDescent="0.15">
      <c r="B36" s="568" t="s">
        <v>374</v>
      </c>
      <c r="C36" s="468"/>
      <c r="D36" s="468"/>
      <c r="E36" s="468"/>
      <c r="F36" s="468"/>
      <c r="G36" s="468"/>
      <c r="H36" s="468"/>
      <c r="I36" s="468"/>
      <c r="J36" s="468"/>
      <c r="K36" s="468"/>
      <c r="L36" s="468"/>
      <c r="M36" s="468"/>
      <c r="N36" s="468"/>
      <c r="O36" s="468"/>
      <c r="P36" s="468"/>
      <c r="Q36" s="569"/>
      <c r="R36" s="563">
        <v>1047122</v>
      </c>
      <c r="S36" s="342"/>
      <c r="T36" s="342"/>
      <c r="U36" s="342"/>
      <c r="V36" s="342"/>
      <c r="W36" s="342"/>
      <c r="X36" s="342"/>
      <c r="Y36" s="564"/>
      <c r="Z36" s="565">
        <v>4</v>
      </c>
      <c r="AA36" s="565"/>
      <c r="AB36" s="565"/>
      <c r="AC36" s="565"/>
      <c r="AD36" s="566" t="s">
        <v>200</v>
      </c>
      <c r="AE36" s="566"/>
      <c r="AF36" s="566"/>
      <c r="AG36" s="566"/>
      <c r="AH36" s="566"/>
      <c r="AI36" s="566"/>
      <c r="AJ36" s="566"/>
      <c r="AK36" s="566"/>
      <c r="AL36" s="570" t="s">
        <v>200</v>
      </c>
      <c r="AM36" s="348"/>
      <c r="AN36" s="348"/>
      <c r="AO36" s="571"/>
      <c r="AP36" s="16"/>
      <c r="AQ36" s="610" t="s">
        <v>389</v>
      </c>
      <c r="AR36" s="611"/>
      <c r="AS36" s="611"/>
      <c r="AT36" s="611"/>
      <c r="AU36" s="611"/>
      <c r="AV36" s="611"/>
      <c r="AW36" s="611"/>
      <c r="AX36" s="611"/>
      <c r="AY36" s="612"/>
      <c r="AZ36" s="555">
        <v>3566525</v>
      </c>
      <c r="BA36" s="556"/>
      <c r="BB36" s="556"/>
      <c r="BC36" s="556"/>
      <c r="BD36" s="556"/>
      <c r="BE36" s="556"/>
      <c r="BF36" s="613"/>
      <c r="BG36" s="552" t="s">
        <v>409</v>
      </c>
      <c r="BH36" s="553"/>
      <c r="BI36" s="553"/>
      <c r="BJ36" s="553"/>
      <c r="BK36" s="553"/>
      <c r="BL36" s="553"/>
      <c r="BM36" s="553"/>
      <c r="BN36" s="553"/>
      <c r="BO36" s="553"/>
      <c r="BP36" s="553"/>
      <c r="BQ36" s="553"/>
      <c r="BR36" s="553"/>
      <c r="BS36" s="553"/>
      <c r="BT36" s="553"/>
      <c r="BU36" s="554"/>
      <c r="BV36" s="555">
        <v>48410</v>
      </c>
      <c r="BW36" s="556"/>
      <c r="BX36" s="556"/>
      <c r="BY36" s="556"/>
      <c r="BZ36" s="556"/>
      <c r="CA36" s="556"/>
      <c r="CB36" s="613"/>
      <c r="CD36" s="568" t="s">
        <v>27</v>
      </c>
      <c r="CE36" s="468"/>
      <c r="CF36" s="468"/>
      <c r="CG36" s="468"/>
      <c r="CH36" s="468"/>
      <c r="CI36" s="468"/>
      <c r="CJ36" s="468"/>
      <c r="CK36" s="468"/>
      <c r="CL36" s="468"/>
      <c r="CM36" s="468"/>
      <c r="CN36" s="468"/>
      <c r="CO36" s="468"/>
      <c r="CP36" s="468"/>
      <c r="CQ36" s="569"/>
      <c r="CR36" s="563">
        <v>4635644</v>
      </c>
      <c r="CS36" s="342"/>
      <c r="CT36" s="342"/>
      <c r="CU36" s="342"/>
      <c r="CV36" s="342"/>
      <c r="CW36" s="342"/>
      <c r="CX36" s="342"/>
      <c r="CY36" s="564"/>
      <c r="CZ36" s="570">
        <v>18.7</v>
      </c>
      <c r="DA36" s="596"/>
      <c r="DB36" s="596"/>
      <c r="DC36" s="598"/>
      <c r="DD36" s="573">
        <v>4037527</v>
      </c>
      <c r="DE36" s="342"/>
      <c r="DF36" s="342"/>
      <c r="DG36" s="342"/>
      <c r="DH36" s="342"/>
      <c r="DI36" s="342"/>
      <c r="DJ36" s="342"/>
      <c r="DK36" s="564"/>
      <c r="DL36" s="573">
        <v>3092869</v>
      </c>
      <c r="DM36" s="342"/>
      <c r="DN36" s="342"/>
      <c r="DO36" s="342"/>
      <c r="DP36" s="342"/>
      <c r="DQ36" s="342"/>
      <c r="DR36" s="342"/>
      <c r="DS36" s="342"/>
      <c r="DT36" s="342"/>
      <c r="DU36" s="342"/>
      <c r="DV36" s="564"/>
      <c r="DW36" s="570">
        <v>21.8</v>
      </c>
      <c r="DX36" s="596"/>
      <c r="DY36" s="596"/>
      <c r="DZ36" s="596"/>
      <c r="EA36" s="596"/>
      <c r="EB36" s="596"/>
      <c r="EC36" s="597"/>
    </row>
    <row r="37" spans="2:133" ht="11.25" customHeight="1" x14ac:dyDescent="0.15">
      <c r="B37" s="568" t="s">
        <v>400</v>
      </c>
      <c r="C37" s="468"/>
      <c r="D37" s="468"/>
      <c r="E37" s="468"/>
      <c r="F37" s="468"/>
      <c r="G37" s="468"/>
      <c r="H37" s="468"/>
      <c r="I37" s="468"/>
      <c r="J37" s="468"/>
      <c r="K37" s="468"/>
      <c r="L37" s="468"/>
      <c r="M37" s="468"/>
      <c r="N37" s="468"/>
      <c r="O37" s="468"/>
      <c r="P37" s="468"/>
      <c r="Q37" s="569"/>
      <c r="R37" s="563">
        <v>477836</v>
      </c>
      <c r="S37" s="342"/>
      <c r="T37" s="342"/>
      <c r="U37" s="342"/>
      <c r="V37" s="342"/>
      <c r="W37" s="342"/>
      <c r="X37" s="342"/>
      <c r="Y37" s="564"/>
      <c r="Z37" s="565">
        <v>1.8</v>
      </c>
      <c r="AA37" s="565"/>
      <c r="AB37" s="565"/>
      <c r="AC37" s="565"/>
      <c r="AD37" s="566">
        <v>52</v>
      </c>
      <c r="AE37" s="566"/>
      <c r="AF37" s="566"/>
      <c r="AG37" s="566"/>
      <c r="AH37" s="566"/>
      <c r="AI37" s="566"/>
      <c r="AJ37" s="566"/>
      <c r="AK37" s="566"/>
      <c r="AL37" s="570">
        <v>0</v>
      </c>
      <c r="AM37" s="348"/>
      <c r="AN37" s="348"/>
      <c r="AO37" s="571"/>
      <c r="AQ37" s="614" t="s">
        <v>410</v>
      </c>
      <c r="AR37" s="345"/>
      <c r="AS37" s="345"/>
      <c r="AT37" s="345"/>
      <c r="AU37" s="345"/>
      <c r="AV37" s="345"/>
      <c r="AW37" s="345"/>
      <c r="AX37" s="345"/>
      <c r="AY37" s="615"/>
      <c r="AZ37" s="563">
        <v>1206271</v>
      </c>
      <c r="BA37" s="342"/>
      <c r="BB37" s="342"/>
      <c r="BC37" s="342"/>
      <c r="BD37" s="594"/>
      <c r="BE37" s="594"/>
      <c r="BF37" s="605"/>
      <c r="BG37" s="568" t="s">
        <v>411</v>
      </c>
      <c r="BH37" s="468"/>
      <c r="BI37" s="468"/>
      <c r="BJ37" s="468"/>
      <c r="BK37" s="468"/>
      <c r="BL37" s="468"/>
      <c r="BM37" s="468"/>
      <c r="BN37" s="468"/>
      <c r="BO37" s="468"/>
      <c r="BP37" s="468"/>
      <c r="BQ37" s="468"/>
      <c r="BR37" s="468"/>
      <c r="BS37" s="468"/>
      <c r="BT37" s="468"/>
      <c r="BU37" s="569"/>
      <c r="BV37" s="563">
        <v>48410</v>
      </c>
      <c r="BW37" s="342"/>
      <c r="BX37" s="342"/>
      <c r="BY37" s="342"/>
      <c r="BZ37" s="342"/>
      <c r="CA37" s="342"/>
      <c r="CB37" s="574"/>
      <c r="CD37" s="568" t="s">
        <v>164</v>
      </c>
      <c r="CE37" s="468"/>
      <c r="CF37" s="468"/>
      <c r="CG37" s="468"/>
      <c r="CH37" s="468"/>
      <c r="CI37" s="468"/>
      <c r="CJ37" s="468"/>
      <c r="CK37" s="468"/>
      <c r="CL37" s="468"/>
      <c r="CM37" s="468"/>
      <c r="CN37" s="468"/>
      <c r="CO37" s="468"/>
      <c r="CP37" s="468"/>
      <c r="CQ37" s="569"/>
      <c r="CR37" s="563">
        <v>1191698</v>
      </c>
      <c r="CS37" s="594"/>
      <c r="CT37" s="594"/>
      <c r="CU37" s="594"/>
      <c r="CV37" s="594"/>
      <c r="CW37" s="594"/>
      <c r="CX37" s="594"/>
      <c r="CY37" s="595"/>
      <c r="CZ37" s="570">
        <v>4.8</v>
      </c>
      <c r="DA37" s="596"/>
      <c r="DB37" s="596"/>
      <c r="DC37" s="598"/>
      <c r="DD37" s="573">
        <v>1172601</v>
      </c>
      <c r="DE37" s="594"/>
      <c r="DF37" s="594"/>
      <c r="DG37" s="594"/>
      <c r="DH37" s="594"/>
      <c r="DI37" s="594"/>
      <c r="DJ37" s="594"/>
      <c r="DK37" s="595"/>
      <c r="DL37" s="573">
        <v>1125473</v>
      </c>
      <c r="DM37" s="594"/>
      <c r="DN37" s="594"/>
      <c r="DO37" s="594"/>
      <c r="DP37" s="594"/>
      <c r="DQ37" s="594"/>
      <c r="DR37" s="594"/>
      <c r="DS37" s="594"/>
      <c r="DT37" s="594"/>
      <c r="DU37" s="594"/>
      <c r="DV37" s="595"/>
      <c r="DW37" s="570">
        <v>7.9</v>
      </c>
      <c r="DX37" s="596"/>
      <c r="DY37" s="596"/>
      <c r="DZ37" s="596"/>
      <c r="EA37" s="596"/>
      <c r="EB37" s="596"/>
      <c r="EC37" s="597"/>
    </row>
    <row r="38" spans="2:133" ht="11.25" customHeight="1" x14ac:dyDescent="0.15">
      <c r="B38" s="568" t="s">
        <v>413</v>
      </c>
      <c r="C38" s="468"/>
      <c r="D38" s="468"/>
      <c r="E38" s="468"/>
      <c r="F38" s="468"/>
      <c r="G38" s="468"/>
      <c r="H38" s="468"/>
      <c r="I38" s="468"/>
      <c r="J38" s="468"/>
      <c r="K38" s="468"/>
      <c r="L38" s="468"/>
      <c r="M38" s="468"/>
      <c r="N38" s="468"/>
      <c r="O38" s="468"/>
      <c r="P38" s="468"/>
      <c r="Q38" s="569"/>
      <c r="R38" s="563">
        <v>2420800</v>
      </c>
      <c r="S38" s="342"/>
      <c r="T38" s="342"/>
      <c r="U38" s="342"/>
      <c r="V38" s="342"/>
      <c r="W38" s="342"/>
      <c r="X38" s="342"/>
      <c r="Y38" s="564"/>
      <c r="Z38" s="565">
        <v>9.3000000000000007</v>
      </c>
      <c r="AA38" s="565"/>
      <c r="AB38" s="565"/>
      <c r="AC38" s="565"/>
      <c r="AD38" s="566" t="s">
        <v>200</v>
      </c>
      <c r="AE38" s="566"/>
      <c r="AF38" s="566"/>
      <c r="AG38" s="566"/>
      <c r="AH38" s="566"/>
      <c r="AI38" s="566"/>
      <c r="AJ38" s="566"/>
      <c r="AK38" s="566"/>
      <c r="AL38" s="570" t="s">
        <v>200</v>
      </c>
      <c r="AM38" s="348"/>
      <c r="AN38" s="348"/>
      <c r="AO38" s="571"/>
      <c r="AQ38" s="614" t="s">
        <v>416</v>
      </c>
      <c r="AR38" s="345"/>
      <c r="AS38" s="345"/>
      <c r="AT38" s="345"/>
      <c r="AU38" s="345"/>
      <c r="AV38" s="345"/>
      <c r="AW38" s="345"/>
      <c r="AX38" s="345"/>
      <c r="AY38" s="615"/>
      <c r="AZ38" s="563">
        <v>626517</v>
      </c>
      <c r="BA38" s="342"/>
      <c r="BB38" s="342"/>
      <c r="BC38" s="342"/>
      <c r="BD38" s="594"/>
      <c r="BE38" s="594"/>
      <c r="BF38" s="605"/>
      <c r="BG38" s="568" t="s">
        <v>418</v>
      </c>
      <c r="BH38" s="468"/>
      <c r="BI38" s="468"/>
      <c r="BJ38" s="468"/>
      <c r="BK38" s="468"/>
      <c r="BL38" s="468"/>
      <c r="BM38" s="468"/>
      <c r="BN38" s="468"/>
      <c r="BO38" s="468"/>
      <c r="BP38" s="468"/>
      <c r="BQ38" s="468"/>
      <c r="BR38" s="468"/>
      <c r="BS38" s="468"/>
      <c r="BT38" s="468"/>
      <c r="BU38" s="569"/>
      <c r="BV38" s="563">
        <v>4152</v>
      </c>
      <c r="BW38" s="342"/>
      <c r="BX38" s="342"/>
      <c r="BY38" s="342"/>
      <c r="BZ38" s="342"/>
      <c r="CA38" s="342"/>
      <c r="CB38" s="574"/>
      <c r="CD38" s="568" t="s">
        <v>419</v>
      </c>
      <c r="CE38" s="468"/>
      <c r="CF38" s="468"/>
      <c r="CG38" s="468"/>
      <c r="CH38" s="468"/>
      <c r="CI38" s="468"/>
      <c r="CJ38" s="468"/>
      <c r="CK38" s="468"/>
      <c r="CL38" s="468"/>
      <c r="CM38" s="468"/>
      <c r="CN38" s="468"/>
      <c r="CO38" s="468"/>
      <c r="CP38" s="468"/>
      <c r="CQ38" s="569"/>
      <c r="CR38" s="563">
        <v>1567479</v>
      </c>
      <c r="CS38" s="342"/>
      <c r="CT38" s="342"/>
      <c r="CU38" s="342"/>
      <c r="CV38" s="342"/>
      <c r="CW38" s="342"/>
      <c r="CX38" s="342"/>
      <c r="CY38" s="564"/>
      <c r="CZ38" s="570">
        <v>6.3</v>
      </c>
      <c r="DA38" s="596"/>
      <c r="DB38" s="596"/>
      <c r="DC38" s="598"/>
      <c r="DD38" s="573">
        <v>1262594</v>
      </c>
      <c r="DE38" s="342"/>
      <c r="DF38" s="342"/>
      <c r="DG38" s="342"/>
      <c r="DH38" s="342"/>
      <c r="DI38" s="342"/>
      <c r="DJ38" s="342"/>
      <c r="DK38" s="564"/>
      <c r="DL38" s="573">
        <v>1214401</v>
      </c>
      <c r="DM38" s="342"/>
      <c r="DN38" s="342"/>
      <c r="DO38" s="342"/>
      <c r="DP38" s="342"/>
      <c r="DQ38" s="342"/>
      <c r="DR38" s="342"/>
      <c r="DS38" s="342"/>
      <c r="DT38" s="342"/>
      <c r="DU38" s="342"/>
      <c r="DV38" s="564"/>
      <c r="DW38" s="570">
        <v>8.6</v>
      </c>
      <c r="DX38" s="596"/>
      <c r="DY38" s="596"/>
      <c r="DZ38" s="596"/>
      <c r="EA38" s="596"/>
      <c r="EB38" s="596"/>
      <c r="EC38" s="597"/>
    </row>
    <row r="39" spans="2:133" ht="11.25" customHeight="1" x14ac:dyDescent="0.15">
      <c r="B39" s="568" t="s">
        <v>420</v>
      </c>
      <c r="C39" s="468"/>
      <c r="D39" s="468"/>
      <c r="E39" s="468"/>
      <c r="F39" s="468"/>
      <c r="G39" s="468"/>
      <c r="H39" s="468"/>
      <c r="I39" s="468"/>
      <c r="J39" s="468"/>
      <c r="K39" s="468"/>
      <c r="L39" s="468"/>
      <c r="M39" s="468"/>
      <c r="N39" s="468"/>
      <c r="O39" s="468"/>
      <c r="P39" s="468"/>
      <c r="Q39" s="569"/>
      <c r="R39" s="563" t="s">
        <v>200</v>
      </c>
      <c r="S39" s="342"/>
      <c r="T39" s="342"/>
      <c r="U39" s="342"/>
      <c r="V39" s="342"/>
      <c r="W39" s="342"/>
      <c r="X39" s="342"/>
      <c r="Y39" s="564"/>
      <c r="Z39" s="565" t="s">
        <v>200</v>
      </c>
      <c r="AA39" s="565"/>
      <c r="AB39" s="565"/>
      <c r="AC39" s="565"/>
      <c r="AD39" s="566" t="s">
        <v>200</v>
      </c>
      <c r="AE39" s="566"/>
      <c r="AF39" s="566"/>
      <c r="AG39" s="566"/>
      <c r="AH39" s="566"/>
      <c r="AI39" s="566"/>
      <c r="AJ39" s="566"/>
      <c r="AK39" s="566"/>
      <c r="AL39" s="570" t="s">
        <v>200</v>
      </c>
      <c r="AM39" s="348"/>
      <c r="AN39" s="348"/>
      <c r="AO39" s="571"/>
      <c r="AQ39" s="614" t="s">
        <v>303</v>
      </c>
      <c r="AR39" s="345"/>
      <c r="AS39" s="345"/>
      <c r="AT39" s="345"/>
      <c r="AU39" s="345"/>
      <c r="AV39" s="345"/>
      <c r="AW39" s="345"/>
      <c r="AX39" s="345"/>
      <c r="AY39" s="615"/>
      <c r="AZ39" s="563">
        <v>166258</v>
      </c>
      <c r="BA39" s="342"/>
      <c r="BB39" s="342"/>
      <c r="BC39" s="342"/>
      <c r="BD39" s="594"/>
      <c r="BE39" s="594"/>
      <c r="BF39" s="605"/>
      <c r="BG39" s="568" t="s">
        <v>331</v>
      </c>
      <c r="BH39" s="468"/>
      <c r="BI39" s="468"/>
      <c r="BJ39" s="468"/>
      <c r="BK39" s="468"/>
      <c r="BL39" s="468"/>
      <c r="BM39" s="468"/>
      <c r="BN39" s="468"/>
      <c r="BO39" s="468"/>
      <c r="BP39" s="468"/>
      <c r="BQ39" s="468"/>
      <c r="BR39" s="468"/>
      <c r="BS39" s="468"/>
      <c r="BT39" s="468"/>
      <c r="BU39" s="569"/>
      <c r="BV39" s="563">
        <v>6255</v>
      </c>
      <c r="BW39" s="342"/>
      <c r="BX39" s="342"/>
      <c r="BY39" s="342"/>
      <c r="BZ39" s="342"/>
      <c r="CA39" s="342"/>
      <c r="CB39" s="574"/>
      <c r="CD39" s="568" t="s">
        <v>421</v>
      </c>
      <c r="CE39" s="468"/>
      <c r="CF39" s="468"/>
      <c r="CG39" s="468"/>
      <c r="CH39" s="468"/>
      <c r="CI39" s="468"/>
      <c r="CJ39" s="468"/>
      <c r="CK39" s="468"/>
      <c r="CL39" s="468"/>
      <c r="CM39" s="468"/>
      <c r="CN39" s="468"/>
      <c r="CO39" s="468"/>
      <c r="CP39" s="468"/>
      <c r="CQ39" s="569"/>
      <c r="CR39" s="563">
        <v>956453</v>
      </c>
      <c r="CS39" s="594"/>
      <c r="CT39" s="594"/>
      <c r="CU39" s="594"/>
      <c r="CV39" s="594"/>
      <c r="CW39" s="594"/>
      <c r="CX39" s="594"/>
      <c r="CY39" s="595"/>
      <c r="CZ39" s="570">
        <v>3.9</v>
      </c>
      <c r="DA39" s="596"/>
      <c r="DB39" s="596"/>
      <c r="DC39" s="598"/>
      <c r="DD39" s="573">
        <v>479732</v>
      </c>
      <c r="DE39" s="594"/>
      <c r="DF39" s="594"/>
      <c r="DG39" s="594"/>
      <c r="DH39" s="594"/>
      <c r="DI39" s="594"/>
      <c r="DJ39" s="594"/>
      <c r="DK39" s="595"/>
      <c r="DL39" s="573" t="s">
        <v>200</v>
      </c>
      <c r="DM39" s="594"/>
      <c r="DN39" s="594"/>
      <c r="DO39" s="594"/>
      <c r="DP39" s="594"/>
      <c r="DQ39" s="594"/>
      <c r="DR39" s="594"/>
      <c r="DS39" s="594"/>
      <c r="DT39" s="594"/>
      <c r="DU39" s="594"/>
      <c r="DV39" s="595"/>
      <c r="DW39" s="570" t="s">
        <v>200</v>
      </c>
      <c r="DX39" s="596"/>
      <c r="DY39" s="596"/>
      <c r="DZ39" s="596"/>
      <c r="EA39" s="596"/>
      <c r="EB39" s="596"/>
      <c r="EC39" s="597"/>
    </row>
    <row r="40" spans="2:133" ht="11.25" customHeight="1" x14ac:dyDescent="0.15">
      <c r="B40" s="568" t="s">
        <v>425</v>
      </c>
      <c r="C40" s="468"/>
      <c r="D40" s="468"/>
      <c r="E40" s="468"/>
      <c r="F40" s="468"/>
      <c r="G40" s="468"/>
      <c r="H40" s="468"/>
      <c r="I40" s="468"/>
      <c r="J40" s="468"/>
      <c r="K40" s="468"/>
      <c r="L40" s="468"/>
      <c r="M40" s="468"/>
      <c r="N40" s="468"/>
      <c r="O40" s="468"/>
      <c r="P40" s="468"/>
      <c r="Q40" s="569"/>
      <c r="R40" s="563" t="s">
        <v>200</v>
      </c>
      <c r="S40" s="342"/>
      <c r="T40" s="342"/>
      <c r="U40" s="342"/>
      <c r="V40" s="342"/>
      <c r="W40" s="342"/>
      <c r="X40" s="342"/>
      <c r="Y40" s="564"/>
      <c r="Z40" s="565" t="s">
        <v>200</v>
      </c>
      <c r="AA40" s="565"/>
      <c r="AB40" s="565"/>
      <c r="AC40" s="565"/>
      <c r="AD40" s="566" t="s">
        <v>200</v>
      </c>
      <c r="AE40" s="566"/>
      <c r="AF40" s="566"/>
      <c r="AG40" s="566"/>
      <c r="AH40" s="566"/>
      <c r="AI40" s="566"/>
      <c r="AJ40" s="566"/>
      <c r="AK40" s="566"/>
      <c r="AL40" s="570" t="s">
        <v>200</v>
      </c>
      <c r="AM40" s="348"/>
      <c r="AN40" s="348"/>
      <c r="AO40" s="571"/>
      <c r="AQ40" s="614" t="s">
        <v>427</v>
      </c>
      <c r="AR40" s="345"/>
      <c r="AS40" s="345"/>
      <c r="AT40" s="345"/>
      <c r="AU40" s="345"/>
      <c r="AV40" s="345"/>
      <c r="AW40" s="345"/>
      <c r="AX40" s="345"/>
      <c r="AY40" s="615"/>
      <c r="AZ40" s="563" t="s">
        <v>200</v>
      </c>
      <c r="BA40" s="342"/>
      <c r="BB40" s="342"/>
      <c r="BC40" s="342"/>
      <c r="BD40" s="594"/>
      <c r="BE40" s="594"/>
      <c r="BF40" s="605"/>
      <c r="BG40" s="645" t="s">
        <v>428</v>
      </c>
      <c r="BH40" s="513"/>
      <c r="BI40" s="513"/>
      <c r="BJ40" s="513"/>
      <c r="BK40" s="513"/>
      <c r="BL40" s="7"/>
      <c r="BM40" s="468" t="s">
        <v>429</v>
      </c>
      <c r="BN40" s="468"/>
      <c r="BO40" s="468"/>
      <c r="BP40" s="468"/>
      <c r="BQ40" s="468"/>
      <c r="BR40" s="468"/>
      <c r="BS40" s="468"/>
      <c r="BT40" s="468"/>
      <c r="BU40" s="569"/>
      <c r="BV40" s="563">
        <v>89</v>
      </c>
      <c r="BW40" s="342"/>
      <c r="BX40" s="342"/>
      <c r="BY40" s="342"/>
      <c r="BZ40" s="342"/>
      <c r="CA40" s="342"/>
      <c r="CB40" s="574"/>
      <c r="CD40" s="568" t="s">
        <v>370</v>
      </c>
      <c r="CE40" s="468"/>
      <c r="CF40" s="468"/>
      <c r="CG40" s="468"/>
      <c r="CH40" s="468"/>
      <c r="CI40" s="468"/>
      <c r="CJ40" s="468"/>
      <c r="CK40" s="468"/>
      <c r="CL40" s="468"/>
      <c r="CM40" s="468"/>
      <c r="CN40" s="468"/>
      <c r="CO40" s="468"/>
      <c r="CP40" s="468"/>
      <c r="CQ40" s="569"/>
      <c r="CR40" s="563">
        <v>213041</v>
      </c>
      <c r="CS40" s="342"/>
      <c r="CT40" s="342"/>
      <c r="CU40" s="342"/>
      <c r="CV40" s="342"/>
      <c r="CW40" s="342"/>
      <c r="CX40" s="342"/>
      <c r="CY40" s="564"/>
      <c r="CZ40" s="570">
        <v>0.9</v>
      </c>
      <c r="DA40" s="596"/>
      <c r="DB40" s="596"/>
      <c r="DC40" s="598"/>
      <c r="DD40" s="573">
        <v>213041</v>
      </c>
      <c r="DE40" s="342"/>
      <c r="DF40" s="342"/>
      <c r="DG40" s="342"/>
      <c r="DH40" s="342"/>
      <c r="DI40" s="342"/>
      <c r="DJ40" s="342"/>
      <c r="DK40" s="564"/>
      <c r="DL40" s="573">
        <v>165</v>
      </c>
      <c r="DM40" s="342"/>
      <c r="DN40" s="342"/>
      <c r="DO40" s="342"/>
      <c r="DP40" s="342"/>
      <c r="DQ40" s="342"/>
      <c r="DR40" s="342"/>
      <c r="DS40" s="342"/>
      <c r="DT40" s="342"/>
      <c r="DU40" s="342"/>
      <c r="DV40" s="564"/>
      <c r="DW40" s="570">
        <v>0</v>
      </c>
      <c r="DX40" s="596"/>
      <c r="DY40" s="596"/>
      <c r="DZ40" s="596"/>
      <c r="EA40" s="596"/>
      <c r="EB40" s="596"/>
      <c r="EC40" s="597"/>
    </row>
    <row r="41" spans="2:133" ht="11.25" customHeight="1" x14ac:dyDescent="0.15">
      <c r="B41" s="585" t="s">
        <v>426</v>
      </c>
      <c r="C41" s="586"/>
      <c r="D41" s="586"/>
      <c r="E41" s="586"/>
      <c r="F41" s="586"/>
      <c r="G41" s="586"/>
      <c r="H41" s="586"/>
      <c r="I41" s="586"/>
      <c r="J41" s="586"/>
      <c r="K41" s="586"/>
      <c r="L41" s="586"/>
      <c r="M41" s="586"/>
      <c r="N41" s="586"/>
      <c r="O41" s="586"/>
      <c r="P41" s="586"/>
      <c r="Q41" s="587"/>
      <c r="R41" s="616">
        <v>25966163</v>
      </c>
      <c r="S41" s="617"/>
      <c r="T41" s="617"/>
      <c r="U41" s="617"/>
      <c r="V41" s="617"/>
      <c r="W41" s="617"/>
      <c r="X41" s="617"/>
      <c r="Y41" s="618"/>
      <c r="Z41" s="619">
        <v>100</v>
      </c>
      <c r="AA41" s="619"/>
      <c r="AB41" s="619"/>
      <c r="AC41" s="619"/>
      <c r="AD41" s="620">
        <v>14199284</v>
      </c>
      <c r="AE41" s="620"/>
      <c r="AF41" s="620"/>
      <c r="AG41" s="620"/>
      <c r="AH41" s="620"/>
      <c r="AI41" s="620"/>
      <c r="AJ41" s="620"/>
      <c r="AK41" s="620"/>
      <c r="AL41" s="621">
        <v>100</v>
      </c>
      <c r="AM41" s="608"/>
      <c r="AN41" s="608"/>
      <c r="AO41" s="622"/>
      <c r="AQ41" s="614" t="s">
        <v>430</v>
      </c>
      <c r="AR41" s="345"/>
      <c r="AS41" s="345"/>
      <c r="AT41" s="345"/>
      <c r="AU41" s="345"/>
      <c r="AV41" s="345"/>
      <c r="AW41" s="345"/>
      <c r="AX41" s="345"/>
      <c r="AY41" s="615"/>
      <c r="AZ41" s="563">
        <v>302145</v>
      </c>
      <c r="BA41" s="342"/>
      <c r="BB41" s="342"/>
      <c r="BC41" s="342"/>
      <c r="BD41" s="594"/>
      <c r="BE41" s="594"/>
      <c r="BF41" s="605"/>
      <c r="BG41" s="645"/>
      <c r="BH41" s="513"/>
      <c r="BI41" s="513"/>
      <c r="BJ41" s="513"/>
      <c r="BK41" s="513"/>
      <c r="BL41" s="7"/>
      <c r="BM41" s="468" t="s">
        <v>338</v>
      </c>
      <c r="BN41" s="468"/>
      <c r="BO41" s="468"/>
      <c r="BP41" s="468"/>
      <c r="BQ41" s="468"/>
      <c r="BR41" s="468"/>
      <c r="BS41" s="468"/>
      <c r="BT41" s="468"/>
      <c r="BU41" s="569"/>
      <c r="BV41" s="563" t="s">
        <v>200</v>
      </c>
      <c r="BW41" s="342"/>
      <c r="BX41" s="342"/>
      <c r="BY41" s="342"/>
      <c r="BZ41" s="342"/>
      <c r="CA41" s="342"/>
      <c r="CB41" s="574"/>
      <c r="CD41" s="568" t="s">
        <v>283</v>
      </c>
      <c r="CE41" s="468"/>
      <c r="CF41" s="468"/>
      <c r="CG41" s="468"/>
      <c r="CH41" s="468"/>
      <c r="CI41" s="468"/>
      <c r="CJ41" s="468"/>
      <c r="CK41" s="468"/>
      <c r="CL41" s="468"/>
      <c r="CM41" s="468"/>
      <c r="CN41" s="468"/>
      <c r="CO41" s="468"/>
      <c r="CP41" s="468"/>
      <c r="CQ41" s="569"/>
      <c r="CR41" s="563" t="s">
        <v>200</v>
      </c>
      <c r="CS41" s="594"/>
      <c r="CT41" s="594"/>
      <c r="CU41" s="594"/>
      <c r="CV41" s="594"/>
      <c r="CW41" s="594"/>
      <c r="CX41" s="594"/>
      <c r="CY41" s="595"/>
      <c r="CZ41" s="570" t="s">
        <v>200</v>
      </c>
      <c r="DA41" s="596"/>
      <c r="DB41" s="596"/>
      <c r="DC41" s="598"/>
      <c r="DD41" s="573" t="s">
        <v>200</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431</v>
      </c>
      <c r="AR42" s="630"/>
      <c r="AS42" s="630"/>
      <c r="AT42" s="630"/>
      <c r="AU42" s="630"/>
      <c r="AV42" s="630"/>
      <c r="AW42" s="630"/>
      <c r="AX42" s="630"/>
      <c r="AY42" s="631"/>
      <c r="AZ42" s="616">
        <v>1265334</v>
      </c>
      <c r="BA42" s="617"/>
      <c r="BB42" s="617"/>
      <c r="BC42" s="617"/>
      <c r="BD42" s="607"/>
      <c r="BE42" s="607"/>
      <c r="BF42" s="609"/>
      <c r="BG42" s="529"/>
      <c r="BH42" s="530"/>
      <c r="BI42" s="530"/>
      <c r="BJ42" s="530"/>
      <c r="BK42" s="530"/>
      <c r="BL42" s="20"/>
      <c r="BM42" s="586" t="s">
        <v>432</v>
      </c>
      <c r="BN42" s="586"/>
      <c r="BO42" s="586"/>
      <c r="BP42" s="586"/>
      <c r="BQ42" s="586"/>
      <c r="BR42" s="586"/>
      <c r="BS42" s="586"/>
      <c r="BT42" s="586"/>
      <c r="BU42" s="587"/>
      <c r="BV42" s="616">
        <v>400</v>
      </c>
      <c r="BW42" s="617"/>
      <c r="BX42" s="617"/>
      <c r="BY42" s="617"/>
      <c r="BZ42" s="617"/>
      <c r="CA42" s="617"/>
      <c r="CB42" s="632"/>
      <c r="CD42" s="568" t="s">
        <v>273</v>
      </c>
      <c r="CE42" s="468"/>
      <c r="CF42" s="468"/>
      <c r="CG42" s="468"/>
      <c r="CH42" s="468"/>
      <c r="CI42" s="468"/>
      <c r="CJ42" s="468"/>
      <c r="CK42" s="468"/>
      <c r="CL42" s="468"/>
      <c r="CM42" s="468"/>
      <c r="CN42" s="468"/>
      <c r="CO42" s="468"/>
      <c r="CP42" s="468"/>
      <c r="CQ42" s="569"/>
      <c r="CR42" s="563">
        <v>3700230</v>
      </c>
      <c r="CS42" s="594"/>
      <c r="CT42" s="594"/>
      <c r="CU42" s="594"/>
      <c r="CV42" s="594"/>
      <c r="CW42" s="594"/>
      <c r="CX42" s="594"/>
      <c r="CY42" s="595"/>
      <c r="CZ42" s="570">
        <v>15</v>
      </c>
      <c r="DA42" s="596"/>
      <c r="DB42" s="596"/>
      <c r="DC42" s="598"/>
      <c r="DD42" s="573">
        <v>705696</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49</v>
      </c>
      <c r="CD43" s="568" t="s">
        <v>88</v>
      </c>
      <c r="CE43" s="468"/>
      <c r="CF43" s="468"/>
      <c r="CG43" s="468"/>
      <c r="CH43" s="468"/>
      <c r="CI43" s="468"/>
      <c r="CJ43" s="468"/>
      <c r="CK43" s="468"/>
      <c r="CL43" s="468"/>
      <c r="CM43" s="468"/>
      <c r="CN43" s="468"/>
      <c r="CO43" s="468"/>
      <c r="CP43" s="468"/>
      <c r="CQ43" s="569"/>
      <c r="CR43" s="563">
        <v>121991</v>
      </c>
      <c r="CS43" s="594"/>
      <c r="CT43" s="594"/>
      <c r="CU43" s="594"/>
      <c r="CV43" s="594"/>
      <c r="CW43" s="594"/>
      <c r="CX43" s="594"/>
      <c r="CY43" s="595"/>
      <c r="CZ43" s="570">
        <v>0.5</v>
      </c>
      <c r="DA43" s="596"/>
      <c r="DB43" s="596"/>
      <c r="DC43" s="598"/>
      <c r="DD43" s="573">
        <v>121991</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406</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175</v>
      </c>
      <c r="CE44" s="455"/>
      <c r="CF44" s="568" t="s">
        <v>433</v>
      </c>
      <c r="CG44" s="468"/>
      <c r="CH44" s="468"/>
      <c r="CI44" s="468"/>
      <c r="CJ44" s="468"/>
      <c r="CK44" s="468"/>
      <c r="CL44" s="468"/>
      <c r="CM44" s="468"/>
      <c r="CN44" s="468"/>
      <c r="CO44" s="468"/>
      <c r="CP44" s="468"/>
      <c r="CQ44" s="569"/>
      <c r="CR44" s="563">
        <v>3690645</v>
      </c>
      <c r="CS44" s="342"/>
      <c r="CT44" s="342"/>
      <c r="CU44" s="342"/>
      <c r="CV44" s="342"/>
      <c r="CW44" s="342"/>
      <c r="CX44" s="342"/>
      <c r="CY44" s="564"/>
      <c r="CZ44" s="570">
        <v>14.9</v>
      </c>
      <c r="DA44" s="348"/>
      <c r="DB44" s="348"/>
      <c r="DC44" s="575"/>
      <c r="DD44" s="573">
        <v>701568</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260</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68" t="s">
        <v>434</v>
      </c>
      <c r="CG45" s="468"/>
      <c r="CH45" s="468"/>
      <c r="CI45" s="468"/>
      <c r="CJ45" s="468"/>
      <c r="CK45" s="468"/>
      <c r="CL45" s="468"/>
      <c r="CM45" s="468"/>
      <c r="CN45" s="468"/>
      <c r="CO45" s="468"/>
      <c r="CP45" s="468"/>
      <c r="CQ45" s="569"/>
      <c r="CR45" s="563">
        <v>993926</v>
      </c>
      <c r="CS45" s="594"/>
      <c r="CT45" s="594"/>
      <c r="CU45" s="594"/>
      <c r="CV45" s="594"/>
      <c r="CW45" s="594"/>
      <c r="CX45" s="594"/>
      <c r="CY45" s="595"/>
      <c r="CZ45" s="570">
        <v>4</v>
      </c>
      <c r="DA45" s="596"/>
      <c r="DB45" s="596"/>
      <c r="DC45" s="598"/>
      <c r="DD45" s="573">
        <v>41260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68" t="s">
        <v>435</v>
      </c>
      <c r="CG46" s="468"/>
      <c r="CH46" s="468"/>
      <c r="CI46" s="468"/>
      <c r="CJ46" s="468"/>
      <c r="CK46" s="468"/>
      <c r="CL46" s="468"/>
      <c r="CM46" s="468"/>
      <c r="CN46" s="468"/>
      <c r="CO46" s="468"/>
      <c r="CP46" s="468"/>
      <c r="CQ46" s="569"/>
      <c r="CR46" s="563">
        <v>2678720</v>
      </c>
      <c r="CS46" s="342"/>
      <c r="CT46" s="342"/>
      <c r="CU46" s="342"/>
      <c r="CV46" s="342"/>
      <c r="CW46" s="342"/>
      <c r="CX46" s="342"/>
      <c r="CY46" s="564"/>
      <c r="CZ46" s="570">
        <v>10.8</v>
      </c>
      <c r="DA46" s="348"/>
      <c r="DB46" s="348"/>
      <c r="DC46" s="575"/>
      <c r="DD46" s="573">
        <v>659709</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68" t="s">
        <v>436</v>
      </c>
      <c r="CG47" s="468"/>
      <c r="CH47" s="468"/>
      <c r="CI47" s="468"/>
      <c r="CJ47" s="468"/>
      <c r="CK47" s="468"/>
      <c r="CL47" s="468"/>
      <c r="CM47" s="468"/>
      <c r="CN47" s="468"/>
      <c r="CO47" s="468"/>
      <c r="CP47" s="468"/>
      <c r="CQ47" s="569"/>
      <c r="CR47" s="563">
        <v>9585</v>
      </c>
      <c r="CS47" s="594"/>
      <c r="CT47" s="594"/>
      <c r="CU47" s="594"/>
      <c r="CV47" s="594"/>
      <c r="CW47" s="594"/>
      <c r="CX47" s="594"/>
      <c r="CY47" s="595"/>
      <c r="CZ47" s="570">
        <v>0</v>
      </c>
      <c r="DA47" s="596"/>
      <c r="DB47" s="596"/>
      <c r="DC47" s="598"/>
      <c r="DD47" s="573">
        <v>4128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68" t="s">
        <v>438</v>
      </c>
      <c r="CG48" s="468"/>
      <c r="CH48" s="468"/>
      <c r="CI48" s="468"/>
      <c r="CJ48" s="468"/>
      <c r="CK48" s="468"/>
      <c r="CL48" s="468"/>
      <c r="CM48" s="468"/>
      <c r="CN48" s="468"/>
      <c r="CO48" s="468"/>
      <c r="CP48" s="468"/>
      <c r="CQ48" s="569"/>
      <c r="CR48" s="563" t="s">
        <v>200</v>
      </c>
      <c r="CS48" s="342"/>
      <c r="CT48" s="342"/>
      <c r="CU48" s="342"/>
      <c r="CV48" s="342"/>
      <c r="CW48" s="342"/>
      <c r="CX48" s="342"/>
      <c r="CY48" s="564"/>
      <c r="CZ48" s="570" t="s">
        <v>200</v>
      </c>
      <c r="DA48" s="348"/>
      <c r="DB48" s="348"/>
      <c r="DC48" s="575"/>
      <c r="DD48" s="573" t="s">
        <v>200</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195</v>
      </c>
      <c r="CE49" s="586"/>
      <c r="CF49" s="586"/>
      <c r="CG49" s="586"/>
      <c r="CH49" s="586"/>
      <c r="CI49" s="586"/>
      <c r="CJ49" s="586"/>
      <c r="CK49" s="586"/>
      <c r="CL49" s="586"/>
      <c r="CM49" s="586"/>
      <c r="CN49" s="586"/>
      <c r="CO49" s="586"/>
      <c r="CP49" s="586"/>
      <c r="CQ49" s="587"/>
      <c r="CR49" s="616">
        <v>24739558</v>
      </c>
      <c r="CS49" s="607"/>
      <c r="CT49" s="607"/>
      <c r="CU49" s="607"/>
      <c r="CV49" s="607"/>
      <c r="CW49" s="607"/>
      <c r="CX49" s="607"/>
      <c r="CY49" s="635"/>
      <c r="CZ49" s="621">
        <v>100</v>
      </c>
      <c r="DA49" s="636"/>
      <c r="DB49" s="636"/>
      <c r="DC49" s="637"/>
      <c r="DD49" s="638">
        <v>16911610</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QqHKgcD97J5Ge9bmiy7ytsgWv5EHlIT6n13nElwd8eKAlDDmXEKuRub7hTNaTgjp/4fn0tGGSw/9+bnJL9yndA==" saltValue="0XmyfXtNhuQYOBC/iGuIN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294</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298</v>
      </c>
      <c r="DK2" s="651"/>
      <c r="DL2" s="651"/>
      <c r="DM2" s="651"/>
      <c r="DN2" s="651"/>
      <c r="DO2" s="652"/>
      <c r="DP2" s="50"/>
      <c r="DQ2" s="650" t="s">
        <v>77</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439</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440</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441</v>
      </c>
      <c r="B5" s="678"/>
      <c r="C5" s="678"/>
      <c r="D5" s="678"/>
      <c r="E5" s="678"/>
      <c r="F5" s="678"/>
      <c r="G5" s="678"/>
      <c r="H5" s="678"/>
      <c r="I5" s="678"/>
      <c r="J5" s="678"/>
      <c r="K5" s="678"/>
      <c r="L5" s="678"/>
      <c r="M5" s="678"/>
      <c r="N5" s="678"/>
      <c r="O5" s="678"/>
      <c r="P5" s="679"/>
      <c r="Q5" s="671" t="s">
        <v>184</v>
      </c>
      <c r="R5" s="672"/>
      <c r="S5" s="672"/>
      <c r="T5" s="672"/>
      <c r="U5" s="683"/>
      <c r="V5" s="671" t="s">
        <v>442</v>
      </c>
      <c r="W5" s="672"/>
      <c r="X5" s="672"/>
      <c r="Y5" s="672"/>
      <c r="Z5" s="683"/>
      <c r="AA5" s="671" t="s">
        <v>444</v>
      </c>
      <c r="AB5" s="672"/>
      <c r="AC5" s="672"/>
      <c r="AD5" s="672"/>
      <c r="AE5" s="672"/>
      <c r="AF5" s="961" t="s">
        <v>181</v>
      </c>
      <c r="AG5" s="672"/>
      <c r="AH5" s="672"/>
      <c r="AI5" s="672"/>
      <c r="AJ5" s="673"/>
      <c r="AK5" s="672" t="s">
        <v>445</v>
      </c>
      <c r="AL5" s="672"/>
      <c r="AM5" s="672"/>
      <c r="AN5" s="672"/>
      <c r="AO5" s="683"/>
      <c r="AP5" s="671" t="s">
        <v>446</v>
      </c>
      <c r="AQ5" s="672"/>
      <c r="AR5" s="672"/>
      <c r="AS5" s="672"/>
      <c r="AT5" s="683"/>
      <c r="AU5" s="671" t="s">
        <v>449</v>
      </c>
      <c r="AV5" s="672"/>
      <c r="AW5" s="672"/>
      <c r="AX5" s="672"/>
      <c r="AY5" s="673"/>
      <c r="AZ5" s="56"/>
      <c r="BA5" s="56"/>
      <c r="BB5" s="56"/>
      <c r="BC5" s="56"/>
      <c r="BD5" s="56"/>
      <c r="BE5" s="67"/>
      <c r="BF5" s="67"/>
      <c r="BG5" s="67"/>
      <c r="BH5" s="67"/>
      <c r="BI5" s="67"/>
      <c r="BJ5" s="67"/>
      <c r="BK5" s="67"/>
      <c r="BL5" s="67"/>
      <c r="BM5" s="67"/>
      <c r="BN5" s="67"/>
      <c r="BO5" s="67"/>
      <c r="BP5" s="67"/>
      <c r="BQ5" s="677" t="s">
        <v>450</v>
      </c>
      <c r="BR5" s="678"/>
      <c r="BS5" s="678"/>
      <c r="BT5" s="678"/>
      <c r="BU5" s="678"/>
      <c r="BV5" s="678"/>
      <c r="BW5" s="678"/>
      <c r="BX5" s="678"/>
      <c r="BY5" s="678"/>
      <c r="BZ5" s="678"/>
      <c r="CA5" s="678"/>
      <c r="CB5" s="678"/>
      <c r="CC5" s="678"/>
      <c r="CD5" s="678"/>
      <c r="CE5" s="678"/>
      <c r="CF5" s="678"/>
      <c r="CG5" s="679"/>
      <c r="CH5" s="671" t="s">
        <v>367</v>
      </c>
      <c r="CI5" s="672"/>
      <c r="CJ5" s="672"/>
      <c r="CK5" s="672"/>
      <c r="CL5" s="683"/>
      <c r="CM5" s="671" t="s">
        <v>318</v>
      </c>
      <c r="CN5" s="672"/>
      <c r="CO5" s="672"/>
      <c r="CP5" s="672"/>
      <c r="CQ5" s="683"/>
      <c r="CR5" s="671" t="s">
        <v>240</v>
      </c>
      <c r="CS5" s="672"/>
      <c r="CT5" s="672"/>
      <c r="CU5" s="672"/>
      <c r="CV5" s="683"/>
      <c r="CW5" s="671" t="s">
        <v>51</v>
      </c>
      <c r="CX5" s="672"/>
      <c r="CY5" s="672"/>
      <c r="CZ5" s="672"/>
      <c r="DA5" s="683"/>
      <c r="DB5" s="671" t="s">
        <v>414</v>
      </c>
      <c r="DC5" s="672"/>
      <c r="DD5" s="672"/>
      <c r="DE5" s="672"/>
      <c r="DF5" s="683"/>
      <c r="DG5" s="685" t="s">
        <v>237</v>
      </c>
      <c r="DH5" s="686"/>
      <c r="DI5" s="686"/>
      <c r="DJ5" s="686"/>
      <c r="DK5" s="687"/>
      <c r="DL5" s="685" t="s">
        <v>451</v>
      </c>
      <c r="DM5" s="686"/>
      <c r="DN5" s="686"/>
      <c r="DO5" s="686"/>
      <c r="DP5" s="687"/>
      <c r="DQ5" s="671" t="s">
        <v>452</v>
      </c>
      <c r="DR5" s="672"/>
      <c r="DS5" s="672"/>
      <c r="DT5" s="672"/>
      <c r="DU5" s="683"/>
      <c r="DV5" s="671" t="s">
        <v>449</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455</v>
      </c>
      <c r="C7" s="656"/>
      <c r="D7" s="656"/>
      <c r="E7" s="656"/>
      <c r="F7" s="656"/>
      <c r="G7" s="656"/>
      <c r="H7" s="656"/>
      <c r="I7" s="656"/>
      <c r="J7" s="656"/>
      <c r="K7" s="656"/>
      <c r="L7" s="656"/>
      <c r="M7" s="656"/>
      <c r="N7" s="656"/>
      <c r="O7" s="656"/>
      <c r="P7" s="657"/>
      <c r="Q7" s="658">
        <v>25966</v>
      </c>
      <c r="R7" s="659"/>
      <c r="S7" s="659"/>
      <c r="T7" s="659"/>
      <c r="U7" s="659"/>
      <c r="V7" s="659">
        <v>24739</v>
      </c>
      <c r="W7" s="659"/>
      <c r="X7" s="659"/>
      <c r="Y7" s="659"/>
      <c r="Z7" s="659"/>
      <c r="AA7" s="659">
        <v>1227</v>
      </c>
      <c r="AB7" s="659"/>
      <c r="AC7" s="659"/>
      <c r="AD7" s="659"/>
      <c r="AE7" s="660"/>
      <c r="AF7" s="661">
        <v>1114</v>
      </c>
      <c r="AG7" s="662"/>
      <c r="AH7" s="662"/>
      <c r="AI7" s="662"/>
      <c r="AJ7" s="663"/>
      <c r="AK7" s="664">
        <v>1308</v>
      </c>
      <c r="AL7" s="659"/>
      <c r="AM7" s="659"/>
      <c r="AN7" s="659"/>
      <c r="AO7" s="659"/>
      <c r="AP7" s="659">
        <v>20648</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536</v>
      </c>
      <c r="BT7" s="656"/>
      <c r="BU7" s="656"/>
      <c r="BV7" s="656"/>
      <c r="BW7" s="656"/>
      <c r="BX7" s="656"/>
      <c r="BY7" s="656"/>
      <c r="BZ7" s="656"/>
      <c r="CA7" s="656"/>
      <c r="CB7" s="656"/>
      <c r="CC7" s="656"/>
      <c r="CD7" s="656"/>
      <c r="CE7" s="656"/>
      <c r="CF7" s="656"/>
      <c r="CG7" s="657"/>
      <c r="CH7" s="667">
        <v>-2</v>
      </c>
      <c r="CI7" s="668"/>
      <c r="CJ7" s="668"/>
      <c r="CK7" s="668"/>
      <c r="CL7" s="669"/>
      <c r="CM7" s="667">
        <v>311</v>
      </c>
      <c r="CN7" s="668"/>
      <c r="CO7" s="668"/>
      <c r="CP7" s="668"/>
      <c r="CQ7" s="669"/>
      <c r="CR7" s="667">
        <v>30</v>
      </c>
      <c r="CS7" s="668"/>
      <c r="CT7" s="668"/>
      <c r="CU7" s="668"/>
      <c r="CV7" s="669"/>
      <c r="CW7" s="667">
        <v>9</v>
      </c>
      <c r="CX7" s="668"/>
      <c r="CY7" s="668"/>
      <c r="CZ7" s="668"/>
      <c r="DA7" s="669"/>
      <c r="DB7" s="667" t="s">
        <v>200</v>
      </c>
      <c r="DC7" s="668"/>
      <c r="DD7" s="668"/>
      <c r="DE7" s="668"/>
      <c r="DF7" s="669"/>
      <c r="DG7" s="667" t="s">
        <v>200</v>
      </c>
      <c r="DH7" s="668"/>
      <c r="DI7" s="668"/>
      <c r="DJ7" s="668"/>
      <c r="DK7" s="669"/>
      <c r="DL7" s="667" t="s">
        <v>200</v>
      </c>
      <c r="DM7" s="668"/>
      <c r="DN7" s="668"/>
      <c r="DO7" s="668"/>
      <c r="DP7" s="669"/>
      <c r="DQ7" s="667" t="s">
        <v>200</v>
      </c>
      <c r="DR7" s="668"/>
      <c r="DS7" s="668"/>
      <c r="DT7" s="668"/>
      <c r="DU7" s="669"/>
      <c r="DV7" s="655"/>
      <c r="DW7" s="656"/>
      <c r="DX7" s="656"/>
      <c r="DY7" s="656"/>
      <c r="DZ7" s="670"/>
      <c r="EA7" s="67"/>
    </row>
    <row r="8" spans="1:131" s="47" customFormat="1" ht="26.25" customHeight="1" x14ac:dyDescent="0.15">
      <c r="A8" s="52">
        <v>2</v>
      </c>
      <c r="B8" s="691" t="s">
        <v>457</v>
      </c>
      <c r="C8" s="692"/>
      <c r="D8" s="692"/>
      <c r="E8" s="692"/>
      <c r="F8" s="692"/>
      <c r="G8" s="692"/>
      <c r="H8" s="692"/>
      <c r="I8" s="692"/>
      <c r="J8" s="692"/>
      <c r="K8" s="692"/>
      <c r="L8" s="692"/>
      <c r="M8" s="692"/>
      <c r="N8" s="692"/>
      <c r="O8" s="692"/>
      <c r="P8" s="693"/>
      <c r="Q8" s="694">
        <v>0</v>
      </c>
      <c r="R8" s="695"/>
      <c r="S8" s="695"/>
      <c r="T8" s="695"/>
      <c r="U8" s="695"/>
      <c r="V8" s="695">
        <v>0</v>
      </c>
      <c r="W8" s="695"/>
      <c r="X8" s="695"/>
      <c r="Y8" s="695"/>
      <c r="Z8" s="695"/>
      <c r="AA8" s="695" t="s">
        <v>200</v>
      </c>
      <c r="AB8" s="695"/>
      <c r="AC8" s="695"/>
      <c r="AD8" s="695"/>
      <c r="AE8" s="696"/>
      <c r="AF8" s="697" t="s">
        <v>200</v>
      </c>
      <c r="AG8" s="698"/>
      <c r="AH8" s="698"/>
      <c r="AI8" s="698"/>
      <c r="AJ8" s="699"/>
      <c r="AK8" s="700" t="s">
        <v>200</v>
      </c>
      <c r="AL8" s="695"/>
      <c r="AM8" s="695"/>
      <c r="AN8" s="695"/>
      <c r="AO8" s="695"/>
      <c r="AP8" s="695" t="s">
        <v>200</v>
      </c>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c r="BS8" s="691" t="s">
        <v>537</v>
      </c>
      <c r="BT8" s="692"/>
      <c r="BU8" s="692"/>
      <c r="BV8" s="692"/>
      <c r="BW8" s="692"/>
      <c r="BX8" s="692"/>
      <c r="BY8" s="692"/>
      <c r="BZ8" s="692"/>
      <c r="CA8" s="692"/>
      <c r="CB8" s="692"/>
      <c r="CC8" s="692"/>
      <c r="CD8" s="692"/>
      <c r="CE8" s="692"/>
      <c r="CF8" s="692"/>
      <c r="CG8" s="693"/>
      <c r="CH8" s="703">
        <v>-17</v>
      </c>
      <c r="CI8" s="698"/>
      <c r="CJ8" s="698"/>
      <c r="CK8" s="698"/>
      <c r="CL8" s="704"/>
      <c r="CM8" s="703">
        <v>178</v>
      </c>
      <c r="CN8" s="698"/>
      <c r="CO8" s="698"/>
      <c r="CP8" s="698"/>
      <c r="CQ8" s="704"/>
      <c r="CR8" s="703">
        <v>25</v>
      </c>
      <c r="CS8" s="698"/>
      <c r="CT8" s="698"/>
      <c r="CU8" s="698"/>
      <c r="CV8" s="704"/>
      <c r="CW8" s="703" t="s">
        <v>200</v>
      </c>
      <c r="CX8" s="698"/>
      <c r="CY8" s="698"/>
      <c r="CZ8" s="698"/>
      <c r="DA8" s="704"/>
      <c r="DB8" s="703" t="s">
        <v>200</v>
      </c>
      <c r="DC8" s="698"/>
      <c r="DD8" s="698"/>
      <c r="DE8" s="698"/>
      <c r="DF8" s="704"/>
      <c r="DG8" s="703" t="s">
        <v>200</v>
      </c>
      <c r="DH8" s="698"/>
      <c r="DI8" s="698"/>
      <c r="DJ8" s="698"/>
      <c r="DK8" s="704"/>
      <c r="DL8" s="703" t="s">
        <v>200</v>
      </c>
      <c r="DM8" s="698"/>
      <c r="DN8" s="698"/>
      <c r="DO8" s="698"/>
      <c r="DP8" s="704"/>
      <c r="DQ8" s="703" t="s">
        <v>200</v>
      </c>
      <c r="DR8" s="698"/>
      <c r="DS8" s="698"/>
      <c r="DT8" s="698"/>
      <c r="DU8" s="704"/>
      <c r="DV8" s="691"/>
      <c r="DW8" s="692"/>
      <c r="DX8" s="692"/>
      <c r="DY8" s="692"/>
      <c r="DZ8" s="705"/>
      <c r="EA8" s="67"/>
    </row>
    <row r="9" spans="1:131" s="47" customFormat="1" ht="26.25" customHeight="1" x14ac:dyDescent="0.15">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t="s">
        <v>538</v>
      </c>
      <c r="BT9" s="692"/>
      <c r="BU9" s="692"/>
      <c r="BV9" s="692"/>
      <c r="BW9" s="692"/>
      <c r="BX9" s="692"/>
      <c r="BY9" s="692"/>
      <c r="BZ9" s="692"/>
      <c r="CA9" s="692"/>
      <c r="CB9" s="692"/>
      <c r="CC9" s="692"/>
      <c r="CD9" s="692"/>
      <c r="CE9" s="692"/>
      <c r="CF9" s="692"/>
      <c r="CG9" s="693"/>
      <c r="CH9" s="703">
        <v>1</v>
      </c>
      <c r="CI9" s="698"/>
      <c r="CJ9" s="698"/>
      <c r="CK9" s="698"/>
      <c r="CL9" s="704"/>
      <c r="CM9" s="703">
        <v>185</v>
      </c>
      <c r="CN9" s="698"/>
      <c r="CO9" s="698"/>
      <c r="CP9" s="698"/>
      <c r="CQ9" s="704"/>
      <c r="CR9" s="703">
        <v>6</v>
      </c>
      <c r="CS9" s="698"/>
      <c r="CT9" s="698"/>
      <c r="CU9" s="698"/>
      <c r="CV9" s="704"/>
      <c r="CW9" s="703" t="s">
        <v>200</v>
      </c>
      <c r="CX9" s="698"/>
      <c r="CY9" s="698"/>
      <c r="CZ9" s="698"/>
      <c r="DA9" s="704"/>
      <c r="DB9" s="703" t="s">
        <v>200</v>
      </c>
      <c r="DC9" s="698"/>
      <c r="DD9" s="698"/>
      <c r="DE9" s="698"/>
      <c r="DF9" s="704"/>
      <c r="DG9" s="703" t="s">
        <v>200</v>
      </c>
      <c r="DH9" s="698"/>
      <c r="DI9" s="698"/>
      <c r="DJ9" s="698"/>
      <c r="DK9" s="704"/>
      <c r="DL9" s="703" t="s">
        <v>200</v>
      </c>
      <c r="DM9" s="698"/>
      <c r="DN9" s="698"/>
      <c r="DO9" s="698"/>
      <c r="DP9" s="704"/>
      <c r="DQ9" s="703" t="s">
        <v>200</v>
      </c>
      <c r="DR9" s="698"/>
      <c r="DS9" s="698"/>
      <c r="DT9" s="698"/>
      <c r="DU9" s="704"/>
      <c r="DV9" s="691"/>
      <c r="DW9" s="692"/>
      <c r="DX9" s="692"/>
      <c r="DY9" s="692"/>
      <c r="DZ9" s="705"/>
      <c r="EA9" s="67"/>
    </row>
    <row r="10" spans="1:131" s="47" customFormat="1" ht="26.25" customHeight="1" x14ac:dyDescent="0.15">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t="s">
        <v>539</v>
      </c>
      <c r="BT10" s="692"/>
      <c r="BU10" s="692"/>
      <c r="BV10" s="692"/>
      <c r="BW10" s="692"/>
      <c r="BX10" s="692"/>
      <c r="BY10" s="692"/>
      <c r="BZ10" s="692"/>
      <c r="CA10" s="692"/>
      <c r="CB10" s="692"/>
      <c r="CC10" s="692"/>
      <c r="CD10" s="692"/>
      <c r="CE10" s="692"/>
      <c r="CF10" s="692"/>
      <c r="CG10" s="693"/>
      <c r="CH10" s="703">
        <v>1</v>
      </c>
      <c r="CI10" s="698"/>
      <c r="CJ10" s="698"/>
      <c r="CK10" s="698"/>
      <c r="CL10" s="704"/>
      <c r="CM10" s="703">
        <v>289</v>
      </c>
      <c r="CN10" s="698"/>
      <c r="CO10" s="698"/>
      <c r="CP10" s="698"/>
      <c r="CQ10" s="704"/>
      <c r="CR10" s="703">
        <v>15</v>
      </c>
      <c r="CS10" s="698"/>
      <c r="CT10" s="698"/>
      <c r="CU10" s="698"/>
      <c r="CV10" s="704"/>
      <c r="CW10" s="703">
        <v>7</v>
      </c>
      <c r="CX10" s="698"/>
      <c r="CY10" s="698"/>
      <c r="CZ10" s="698"/>
      <c r="DA10" s="704"/>
      <c r="DB10" s="703" t="s">
        <v>200</v>
      </c>
      <c r="DC10" s="698"/>
      <c r="DD10" s="698"/>
      <c r="DE10" s="698"/>
      <c r="DF10" s="704"/>
      <c r="DG10" s="703" t="s">
        <v>200</v>
      </c>
      <c r="DH10" s="698"/>
      <c r="DI10" s="698"/>
      <c r="DJ10" s="698"/>
      <c r="DK10" s="704"/>
      <c r="DL10" s="703" t="s">
        <v>200</v>
      </c>
      <c r="DM10" s="698"/>
      <c r="DN10" s="698"/>
      <c r="DO10" s="698"/>
      <c r="DP10" s="704"/>
      <c r="DQ10" s="703" t="s">
        <v>200</v>
      </c>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t="s">
        <v>540</v>
      </c>
      <c r="BT11" s="692"/>
      <c r="BU11" s="692"/>
      <c r="BV11" s="692"/>
      <c r="BW11" s="692"/>
      <c r="BX11" s="692"/>
      <c r="BY11" s="692"/>
      <c r="BZ11" s="692"/>
      <c r="CA11" s="692"/>
      <c r="CB11" s="692"/>
      <c r="CC11" s="692"/>
      <c r="CD11" s="692"/>
      <c r="CE11" s="692"/>
      <c r="CF11" s="692"/>
      <c r="CG11" s="693"/>
      <c r="CH11" s="703">
        <v>3</v>
      </c>
      <c r="CI11" s="698"/>
      <c r="CJ11" s="698"/>
      <c r="CK11" s="698"/>
      <c r="CL11" s="704"/>
      <c r="CM11" s="703">
        <v>177</v>
      </c>
      <c r="CN11" s="698"/>
      <c r="CO11" s="698"/>
      <c r="CP11" s="698"/>
      <c r="CQ11" s="704"/>
      <c r="CR11" s="703">
        <v>20</v>
      </c>
      <c r="CS11" s="698"/>
      <c r="CT11" s="698"/>
      <c r="CU11" s="698"/>
      <c r="CV11" s="704"/>
      <c r="CW11" s="703">
        <v>0</v>
      </c>
      <c r="CX11" s="698"/>
      <c r="CY11" s="698"/>
      <c r="CZ11" s="698"/>
      <c r="DA11" s="704"/>
      <c r="DB11" s="703" t="s">
        <v>200</v>
      </c>
      <c r="DC11" s="698"/>
      <c r="DD11" s="698"/>
      <c r="DE11" s="698"/>
      <c r="DF11" s="704"/>
      <c r="DG11" s="703" t="s">
        <v>200</v>
      </c>
      <c r="DH11" s="698"/>
      <c r="DI11" s="698"/>
      <c r="DJ11" s="698"/>
      <c r="DK11" s="704"/>
      <c r="DL11" s="703" t="s">
        <v>200</v>
      </c>
      <c r="DM11" s="698"/>
      <c r="DN11" s="698"/>
      <c r="DO11" s="698"/>
      <c r="DP11" s="704"/>
      <c r="DQ11" s="703" t="s">
        <v>200</v>
      </c>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t="s">
        <v>340</v>
      </c>
      <c r="BT12" s="692"/>
      <c r="BU12" s="692"/>
      <c r="BV12" s="692"/>
      <c r="BW12" s="692"/>
      <c r="BX12" s="692"/>
      <c r="BY12" s="692"/>
      <c r="BZ12" s="692"/>
      <c r="CA12" s="692"/>
      <c r="CB12" s="692"/>
      <c r="CC12" s="692"/>
      <c r="CD12" s="692"/>
      <c r="CE12" s="692"/>
      <c r="CF12" s="692"/>
      <c r="CG12" s="693"/>
      <c r="CH12" s="703">
        <v>9</v>
      </c>
      <c r="CI12" s="698"/>
      <c r="CJ12" s="698"/>
      <c r="CK12" s="698"/>
      <c r="CL12" s="704"/>
      <c r="CM12" s="703">
        <v>129</v>
      </c>
      <c r="CN12" s="698"/>
      <c r="CO12" s="698"/>
      <c r="CP12" s="698"/>
      <c r="CQ12" s="704"/>
      <c r="CR12" s="703">
        <v>63</v>
      </c>
      <c r="CS12" s="698"/>
      <c r="CT12" s="698"/>
      <c r="CU12" s="698"/>
      <c r="CV12" s="704"/>
      <c r="CW12" s="703">
        <v>6</v>
      </c>
      <c r="CX12" s="698"/>
      <c r="CY12" s="698"/>
      <c r="CZ12" s="698"/>
      <c r="DA12" s="704"/>
      <c r="DB12" s="703" t="s">
        <v>200</v>
      </c>
      <c r="DC12" s="698"/>
      <c r="DD12" s="698"/>
      <c r="DE12" s="698"/>
      <c r="DF12" s="704"/>
      <c r="DG12" s="703" t="s">
        <v>200</v>
      </c>
      <c r="DH12" s="698"/>
      <c r="DI12" s="698"/>
      <c r="DJ12" s="698"/>
      <c r="DK12" s="704"/>
      <c r="DL12" s="703" t="s">
        <v>200</v>
      </c>
      <c r="DM12" s="698"/>
      <c r="DN12" s="698"/>
      <c r="DO12" s="698"/>
      <c r="DP12" s="704"/>
      <c r="DQ12" s="703" t="s">
        <v>200</v>
      </c>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458</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247</v>
      </c>
      <c r="B23" s="708" t="s">
        <v>300</v>
      </c>
      <c r="C23" s="709"/>
      <c r="D23" s="709"/>
      <c r="E23" s="709"/>
      <c r="F23" s="709"/>
      <c r="G23" s="709"/>
      <c r="H23" s="709"/>
      <c r="I23" s="709"/>
      <c r="J23" s="709"/>
      <c r="K23" s="709"/>
      <c r="L23" s="709"/>
      <c r="M23" s="709"/>
      <c r="N23" s="709"/>
      <c r="O23" s="709"/>
      <c r="P23" s="710"/>
      <c r="Q23" s="711">
        <v>25966</v>
      </c>
      <c r="R23" s="712"/>
      <c r="S23" s="712"/>
      <c r="T23" s="712"/>
      <c r="U23" s="712"/>
      <c r="V23" s="712">
        <v>24740</v>
      </c>
      <c r="W23" s="712"/>
      <c r="X23" s="712"/>
      <c r="Y23" s="712"/>
      <c r="Z23" s="712"/>
      <c r="AA23" s="712">
        <v>1227</v>
      </c>
      <c r="AB23" s="712"/>
      <c r="AC23" s="712"/>
      <c r="AD23" s="712"/>
      <c r="AE23" s="713"/>
      <c r="AF23" s="714">
        <v>1114</v>
      </c>
      <c r="AG23" s="712"/>
      <c r="AH23" s="712"/>
      <c r="AI23" s="712"/>
      <c r="AJ23" s="715"/>
      <c r="AK23" s="716"/>
      <c r="AL23" s="717"/>
      <c r="AM23" s="717"/>
      <c r="AN23" s="717"/>
      <c r="AO23" s="717"/>
      <c r="AP23" s="712">
        <v>20648</v>
      </c>
      <c r="AQ23" s="712"/>
      <c r="AR23" s="712"/>
      <c r="AS23" s="712"/>
      <c r="AT23" s="712"/>
      <c r="AU23" s="718"/>
      <c r="AV23" s="718"/>
      <c r="AW23" s="718"/>
      <c r="AX23" s="718"/>
      <c r="AY23" s="719"/>
      <c r="AZ23" s="720" t="s">
        <v>200</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386</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422</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441</v>
      </c>
      <c r="B26" s="678"/>
      <c r="C26" s="678"/>
      <c r="D26" s="678"/>
      <c r="E26" s="678"/>
      <c r="F26" s="678"/>
      <c r="G26" s="678"/>
      <c r="H26" s="678"/>
      <c r="I26" s="678"/>
      <c r="J26" s="678"/>
      <c r="K26" s="678"/>
      <c r="L26" s="678"/>
      <c r="M26" s="678"/>
      <c r="N26" s="678"/>
      <c r="O26" s="678"/>
      <c r="P26" s="679"/>
      <c r="Q26" s="671" t="s">
        <v>460</v>
      </c>
      <c r="R26" s="672"/>
      <c r="S26" s="672"/>
      <c r="T26" s="672"/>
      <c r="U26" s="683"/>
      <c r="V26" s="671" t="s">
        <v>461</v>
      </c>
      <c r="W26" s="672"/>
      <c r="X26" s="672"/>
      <c r="Y26" s="672"/>
      <c r="Z26" s="683"/>
      <c r="AA26" s="671" t="s">
        <v>462</v>
      </c>
      <c r="AB26" s="672"/>
      <c r="AC26" s="672"/>
      <c r="AD26" s="672"/>
      <c r="AE26" s="672"/>
      <c r="AF26" s="976" t="s">
        <v>244</v>
      </c>
      <c r="AG26" s="977"/>
      <c r="AH26" s="977"/>
      <c r="AI26" s="977"/>
      <c r="AJ26" s="978"/>
      <c r="AK26" s="672" t="s">
        <v>390</v>
      </c>
      <c r="AL26" s="672"/>
      <c r="AM26" s="672"/>
      <c r="AN26" s="672"/>
      <c r="AO26" s="683"/>
      <c r="AP26" s="671" t="s">
        <v>356</v>
      </c>
      <c r="AQ26" s="672"/>
      <c r="AR26" s="672"/>
      <c r="AS26" s="672"/>
      <c r="AT26" s="683"/>
      <c r="AU26" s="671" t="s">
        <v>463</v>
      </c>
      <c r="AV26" s="672"/>
      <c r="AW26" s="672"/>
      <c r="AX26" s="672"/>
      <c r="AY26" s="683"/>
      <c r="AZ26" s="671" t="s">
        <v>464</v>
      </c>
      <c r="BA26" s="672"/>
      <c r="BB26" s="672"/>
      <c r="BC26" s="672"/>
      <c r="BD26" s="683"/>
      <c r="BE26" s="671" t="s">
        <v>449</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465</v>
      </c>
      <c r="C28" s="656"/>
      <c r="D28" s="656"/>
      <c r="E28" s="656"/>
      <c r="F28" s="656"/>
      <c r="G28" s="656"/>
      <c r="H28" s="656"/>
      <c r="I28" s="656"/>
      <c r="J28" s="656"/>
      <c r="K28" s="656"/>
      <c r="L28" s="656"/>
      <c r="M28" s="656"/>
      <c r="N28" s="656"/>
      <c r="O28" s="656"/>
      <c r="P28" s="657"/>
      <c r="Q28" s="730">
        <v>3479</v>
      </c>
      <c r="R28" s="731"/>
      <c r="S28" s="731"/>
      <c r="T28" s="731"/>
      <c r="U28" s="731"/>
      <c r="V28" s="731">
        <v>3431</v>
      </c>
      <c r="W28" s="731"/>
      <c r="X28" s="731"/>
      <c r="Y28" s="731"/>
      <c r="Z28" s="731"/>
      <c r="AA28" s="731">
        <v>48</v>
      </c>
      <c r="AB28" s="731"/>
      <c r="AC28" s="731"/>
      <c r="AD28" s="731"/>
      <c r="AE28" s="732"/>
      <c r="AF28" s="733">
        <v>48</v>
      </c>
      <c r="AG28" s="731"/>
      <c r="AH28" s="731"/>
      <c r="AI28" s="731"/>
      <c r="AJ28" s="734"/>
      <c r="AK28" s="735">
        <v>341</v>
      </c>
      <c r="AL28" s="731"/>
      <c r="AM28" s="731"/>
      <c r="AN28" s="731"/>
      <c r="AO28" s="731"/>
      <c r="AP28" s="731" t="s">
        <v>200</v>
      </c>
      <c r="AQ28" s="731"/>
      <c r="AR28" s="731"/>
      <c r="AS28" s="731"/>
      <c r="AT28" s="731"/>
      <c r="AU28" s="731" t="s">
        <v>200</v>
      </c>
      <c r="AV28" s="731"/>
      <c r="AW28" s="731"/>
      <c r="AX28" s="731"/>
      <c r="AY28" s="731"/>
      <c r="AZ28" s="736" t="s">
        <v>200</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274</v>
      </c>
      <c r="C29" s="692"/>
      <c r="D29" s="692"/>
      <c r="E29" s="692"/>
      <c r="F29" s="692"/>
      <c r="G29" s="692"/>
      <c r="H29" s="692"/>
      <c r="I29" s="692"/>
      <c r="J29" s="692"/>
      <c r="K29" s="692"/>
      <c r="L29" s="692"/>
      <c r="M29" s="692"/>
      <c r="N29" s="692"/>
      <c r="O29" s="692"/>
      <c r="P29" s="693"/>
      <c r="Q29" s="694">
        <v>164</v>
      </c>
      <c r="R29" s="695"/>
      <c r="S29" s="695"/>
      <c r="T29" s="695"/>
      <c r="U29" s="695"/>
      <c r="V29" s="695">
        <v>164</v>
      </c>
      <c r="W29" s="695"/>
      <c r="X29" s="695"/>
      <c r="Y29" s="695"/>
      <c r="Z29" s="695"/>
      <c r="AA29" s="695" t="s">
        <v>200</v>
      </c>
      <c r="AB29" s="695"/>
      <c r="AC29" s="695"/>
      <c r="AD29" s="695"/>
      <c r="AE29" s="696"/>
      <c r="AF29" s="697" t="s">
        <v>200</v>
      </c>
      <c r="AG29" s="698"/>
      <c r="AH29" s="698"/>
      <c r="AI29" s="698"/>
      <c r="AJ29" s="699"/>
      <c r="AK29" s="700">
        <v>25</v>
      </c>
      <c r="AL29" s="695"/>
      <c r="AM29" s="695"/>
      <c r="AN29" s="695"/>
      <c r="AO29" s="695"/>
      <c r="AP29" s="695" t="s">
        <v>200</v>
      </c>
      <c r="AQ29" s="695"/>
      <c r="AR29" s="695"/>
      <c r="AS29" s="695"/>
      <c r="AT29" s="695"/>
      <c r="AU29" s="695" t="s">
        <v>200</v>
      </c>
      <c r="AV29" s="695"/>
      <c r="AW29" s="695"/>
      <c r="AX29" s="695"/>
      <c r="AY29" s="695"/>
      <c r="AZ29" s="739" t="s">
        <v>200</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281</v>
      </c>
      <c r="C30" s="692"/>
      <c r="D30" s="692"/>
      <c r="E30" s="692"/>
      <c r="F30" s="692"/>
      <c r="G30" s="692"/>
      <c r="H30" s="692"/>
      <c r="I30" s="692"/>
      <c r="J30" s="692"/>
      <c r="K30" s="692"/>
      <c r="L30" s="692"/>
      <c r="M30" s="692"/>
      <c r="N30" s="692"/>
      <c r="O30" s="692"/>
      <c r="P30" s="693"/>
      <c r="Q30" s="694">
        <v>4434</v>
      </c>
      <c r="R30" s="695"/>
      <c r="S30" s="695"/>
      <c r="T30" s="695"/>
      <c r="U30" s="695"/>
      <c r="V30" s="695">
        <v>4273</v>
      </c>
      <c r="W30" s="695"/>
      <c r="X30" s="695"/>
      <c r="Y30" s="695"/>
      <c r="Z30" s="695"/>
      <c r="AA30" s="695">
        <v>161</v>
      </c>
      <c r="AB30" s="695"/>
      <c r="AC30" s="695"/>
      <c r="AD30" s="695"/>
      <c r="AE30" s="696"/>
      <c r="AF30" s="697">
        <v>161</v>
      </c>
      <c r="AG30" s="698"/>
      <c r="AH30" s="698"/>
      <c r="AI30" s="698"/>
      <c r="AJ30" s="699"/>
      <c r="AK30" s="700">
        <v>681</v>
      </c>
      <c r="AL30" s="695"/>
      <c r="AM30" s="695"/>
      <c r="AN30" s="695"/>
      <c r="AO30" s="695"/>
      <c r="AP30" s="695" t="s">
        <v>200</v>
      </c>
      <c r="AQ30" s="695"/>
      <c r="AR30" s="695"/>
      <c r="AS30" s="695"/>
      <c r="AT30" s="695"/>
      <c r="AU30" s="695" t="s">
        <v>200</v>
      </c>
      <c r="AV30" s="695"/>
      <c r="AW30" s="695"/>
      <c r="AX30" s="695"/>
      <c r="AY30" s="695"/>
      <c r="AZ30" s="739" t="s">
        <v>200</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466</v>
      </c>
      <c r="C31" s="692"/>
      <c r="D31" s="692"/>
      <c r="E31" s="692"/>
      <c r="F31" s="692"/>
      <c r="G31" s="692"/>
      <c r="H31" s="692"/>
      <c r="I31" s="692"/>
      <c r="J31" s="692"/>
      <c r="K31" s="692"/>
      <c r="L31" s="692"/>
      <c r="M31" s="692"/>
      <c r="N31" s="692"/>
      <c r="O31" s="692"/>
      <c r="P31" s="693"/>
      <c r="Q31" s="694">
        <v>585</v>
      </c>
      <c r="R31" s="695"/>
      <c r="S31" s="695"/>
      <c r="T31" s="695"/>
      <c r="U31" s="695"/>
      <c r="V31" s="695">
        <v>574</v>
      </c>
      <c r="W31" s="695"/>
      <c r="X31" s="695"/>
      <c r="Y31" s="695"/>
      <c r="Z31" s="695"/>
      <c r="AA31" s="695">
        <v>11</v>
      </c>
      <c r="AB31" s="695"/>
      <c r="AC31" s="695"/>
      <c r="AD31" s="695"/>
      <c r="AE31" s="696"/>
      <c r="AF31" s="697">
        <v>11</v>
      </c>
      <c r="AG31" s="698"/>
      <c r="AH31" s="698"/>
      <c r="AI31" s="698"/>
      <c r="AJ31" s="699"/>
      <c r="AK31" s="700">
        <v>165</v>
      </c>
      <c r="AL31" s="695"/>
      <c r="AM31" s="695"/>
      <c r="AN31" s="695"/>
      <c r="AO31" s="695"/>
      <c r="AP31" s="695" t="s">
        <v>200</v>
      </c>
      <c r="AQ31" s="695"/>
      <c r="AR31" s="695"/>
      <c r="AS31" s="695"/>
      <c r="AT31" s="695"/>
      <c r="AU31" s="695" t="s">
        <v>200</v>
      </c>
      <c r="AV31" s="695"/>
      <c r="AW31" s="695"/>
      <c r="AX31" s="695"/>
      <c r="AY31" s="695"/>
      <c r="AZ31" s="739" t="s">
        <v>200</v>
      </c>
      <c r="BA31" s="739"/>
      <c r="BB31" s="739"/>
      <c r="BC31" s="739"/>
      <c r="BD31" s="739"/>
      <c r="BE31" s="701"/>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467</v>
      </c>
      <c r="C32" s="692"/>
      <c r="D32" s="692"/>
      <c r="E32" s="692"/>
      <c r="F32" s="692"/>
      <c r="G32" s="692"/>
      <c r="H32" s="692"/>
      <c r="I32" s="692"/>
      <c r="J32" s="692"/>
      <c r="K32" s="692"/>
      <c r="L32" s="692"/>
      <c r="M32" s="692"/>
      <c r="N32" s="692"/>
      <c r="O32" s="692"/>
      <c r="P32" s="693"/>
      <c r="Q32" s="694">
        <v>925</v>
      </c>
      <c r="R32" s="695"/>
      <c r="S32" s="695"/>
      <c r="T32" s="695"/>
      <c r="U32" s="695"/>
      <c r="V32" s="695">
        <v>936</v>
      </c>
      <c r="W32" s="695"/>
      <c r="X32" s="695"/>
      <c r="Y32" s="695"/>
      <c r="Z32" s="695"/>
      <c r="AA32" s="695">
        <v>-11</v>
      </c>
      <c r="AB32" s="695"/>
      <c r="AC32" s="695"/>
      <c r="AD32" s="695"/>
      <c r="AE32" s="696"/>
      <c r="AF32" s="697">
        <v>2506</v>
      </c>
      <c r="AG32" s="698"/>
      <c r="AH32" s="698"/>
      <c r="AI32" s="698"/>
      <c r="AJ32" s="699"/>
      <c r="AK32" s="700">
        <v>166</v>
      </c>
      <c r="AL32" s="695"/>
      <c r="AM32" s="695"/>
      <c r="AN32" s="695"/>
      <c r="AO32" s="695"/>
      <c r="AP32" s="695">
        <v>3264</v>
      </c>
      <c r="AQ32" s="695"/>
      <c r="AR32" s="695"/>
      <c r="AS32" s="695"/>
      <c r="AT32" s="695"/>
      <c r="AU32" s="695">
        <v>1149</v>
      </c>
      <c r="AV32" s="695"/>
      <c r="AW32" s="695"/>
      <c r="AX32" s="695"/>
      <c r="AY32" s="695"/>
      <c r="AZ32" s="739" t="s">
        <v>200</v>
      </c>
      <c r="BA32" s="739"/>
      <c r="BB32" s="739"/>
      <c r="BC32" s="739"/>
      <c r="BD32" s="739"/>
      <c r="BE32" s="701" t="s">
        <v>143</v>
      </c>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349</v>
      </c>
      <c r="C33" s="692"/>
      <c r="D33" s="692"/>
      <c r="E33" s="692"/>
      <c r="F33" s="692"/>
      <c r="G33" s="692"/>
      <c r="H33" s="692"/>
      <c r="I33" s="692"/>
      <c r="J33" s="692"/>
      <c r="K33" s="692"/>
      <c r="L33" s="692"/>
      <c r="M33" s="692"/>
      <c r="N33" s="692"/>
      <c r="O33" s="692"/>
      <c r="P33" s="693"/>
      <c r="Q33" s="694">
        <v>2485</v>
      </c>
      <c r="R33" s="695"/>
      <c r="S33" s="695"/>
      <c r="T33" s="695"/>
      <c r="U33" s="695"/>
      <c r="V33" s="695">
        <v>2301</v>
      </c>
      <c r="W33" s="695"/>
      <c r="X33" s="695"/>
      <c r="Y33" s="695"/>
      <c r="Z33" s="695"/>
      <c r="AA33" s="695">
        <v>184</v>
      </c>
      <c r="AB33" s="695"/>
      <c r="AC33" s="695"/>
      <c r="AD33" s="695"/>
      <c r="AE33" s="696"/>
      <c r="AF33" s="697">
        <v>1144</v>
      </c>
      <c r="AG33" s="698"/>
      <c r="AH33" s="698"/>
      <c r="AI33" s="698"/>
      <c r="AJ33" s="699"/>
      <c r="AK33" s="700">
        <v>1197</v>
      </c>
      <c r="AL33" s="695"/>
      <c r="AM33" s="695"/>
      <c r="AN33" s="695"/>
      <c r="AO33" s="695"/>
      <c r="AP33" s="695">
        <v>14775</v>
      </c>
      <c r="AQ33" s="695"/>
      <c r="AR33" s="695"/>
      <c r="AS33" s="695"/>
      <c r="AT33" s="695"/>
      <c r="AU33" s="695">
        <v>12470</v>
      </c>
      <c r="AV33" s="695"/>
      <c r="AW33" s="695"/>
      <c r="AX33" s="695"/>
      <c r="AY33" s="695"/>
      <c r="AZ33" s="739" t="s">
        <v>200</v>
      </c>
      <c r="BA33" s="739"/>
      <c r="BB33" s="739"/>
      <c r="BC33" s="739"/>
      <c r="BD33" s="739"/>
      <c r="BE33" s="701" t="s">
        <v>143</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c r="C34" s="692"/>
      <c r="D34" s="692"/>
      <c r="E34" s="692"/>
      <c r="F34" s="692"/>
      <c r="G34" s="692"/>
      <c r="H34" s="692"/>
      <c r="I34" s="692"/>
      <c r="J34" s="692"/>
      <c r="K34" s="692"/>
      <c r="L34" s="692"/>
      <c r="M34" s="692"/>
      <c r="N34" s="692"/>
      <c r="O34" s="692"/>
      <c r="P34" s="693"/>
      <c r="Q34" s="694"/>
      <c r="R34" s="695"/>
      <c r="S34" s="695"/>
      <c r="T34" s="695"/>
      <c r="U34" s="695"/>
      <c r="V34" s="695"/>
      <c r="W34" s="695"/>
      <c r="X34" s="695"/>
      <c r="Y34" s="695"/>
      <c r="Z34" s="695"/>
      <c r="AA34" s="695"/>
      <c r="AB34" s="695"/>
      <c r="AC34" s="695"/>
      <c r="AD34" s="695"/>
      <c r="AE34" s="696"/>
      <c r="AF34" s="697"/>
      <c r="AG34" s="698"/>
      <c r="AH34" s="698"/>
      <c r="AI34" s="698"/>
      <c r="AJ34" s="699"/>
      <c r="AK34" s="700"/>
      <c r="AL34" s="695"/>
      <c r="AM34" s="695"/>
      <c r="AN34" s="695"/>
      <c r="AO34" s="695"/>
      <c r="AP34" s="695"/>
      <c r="AQ34" s="695"/>
      <c r="AR34" s="695"/>
      <c r="AS34" s="695"/>
      <c r="AT34" s="695"/>
      <c r="AU34" s="695"/>
      <c r="AV34" s="695"/>
      <c r="AW34" s="695"/>
      <c r="AX34" s="695"/>
      <c r="AY34" s="695"/>
      <c r="AZ34" s="739"/>
      <c r="BA34" s="739"/>
      <c r="BB34" s="739"/>
      <c r="BC34" s="739"/>
      <c r="BD34" s="739"/>
      <c r="BE34" s="701"/>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c r="C35" s="692"/>
      <c r="D35" s="692"/>
      <c r="E35" s="692"/>
      <c r="F35" s="692"/>
      <c r="G35" s="692"/>
      <c r="H35" s="692"/>
      <c r="I35" s="692"/>
      <c r="J35" s="692"/>
      <c r="K35" s="692"/>
      <c r="L35" s="692"/>
      <c r="M35" s="692"/>
      <c r="N35" s="692"/>
      <c r="O35" s="692"/>
      <c r="P35" s="693"/>
      <c r="Q35" s="694"/>
      <c r="R35" s="695"/>
      <c r="S35" s="695"/>
      <c r="T35" s="695"/>
      <c r="U35" s="695"/>
      <c r="V35" s="695"/>
      <c r="W35" s="695"/>
      <c r="X35" s="695"/>
      <c r="Y35" s="695"/>
      <c r="Z35" s="695"/>
      <c r="AA35" s="695"/>
      <c r="AB35" s="695"/>
      <c r="AC35" s="695"/>
      <c r="AD35" s="695"/>
      <c r="AE35" s="696"/>
      <c r="AF35" s="697"/>
      <c r="AG35" s="698"/>
      <c r="AH35" s="698"/>
      <c r="AI35" s="698"/>
      <c r="AJ35" s="699"/>
      <c r="AK35" s="700"/>
      <c r="AL35" s="695"/>
      <c r="AM35" s="695"/>
      <c r="AN35" s="695"/>
      <c r="AO35" s="695"/>
      <c r="AP35" s="695"/>
      <c r="AQ35" s="695"/>
      <c r="AR35" s="695"/>
      <c r="AS35" s="695"/>
      <c r="AT35" s="695"/>
      <c r="AU35" s="695"/>
      <c r="AV35" s="695"/>
      <c r="AW35" s="695"/>
      <c r="AX35" s="695"/>
      <c r="AY35" s="695"/>
      <c r="AZ35" s="739"/>
      <c r="BA35" s="739"/>
      <c r="BB35" s="739"/>
      <c r="BC35" s="739"/>
      <c r="BD35" s="739"/>
      <c r="BE35" s="701"/>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468</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247</v>
      </c>
      <c r="B63" s="708" t="s">
        <v>376</v>
      </c>
      <c r="C63" s="709"/>
      <c r="D63" s="709"/>
      <c r="E63" s="709"/>
      <c r="F63" s="709"/>
      <c r="G63" s="709"/>
      <c r="H63" s="709"/>
      <c r="I63" s="709"/>
      <c r="J63" s="709"/>
      <c r="K63" s="709"/>
      <c r="L63" s="709"/>
      <c r="M63" s="709"/>
      <c r="N63" s="709"/>
      <c r="O63" s="709"/>
      <c r="P63" s="710"/>
      <c r="Q63" s="746"/>
      <c r="R63" s="717"/>
      <c r="S63" s="717"/>
      <c r="T63" s="717"/>
      <c r="U63" s="717"/>
      <c r="V63" s="717"/>
      <c r="W63" s="717"/>
      <c r="X63" s="717"/>
      <c r="Y63" s="717"/>
      <c r="Z63" s="717"/>
      <c r="AA63" s="717"/>
      <c r="AB63" s="717"/>
      <c r="AC63" s="717"/>
      <c r="AD63" s="717"/>
      <c r="AE63" s="747"/>
      <c r="AF63" s="714">
        <v>3871</v>
      </c>
      <c r="AG63" s="712"/>
      <c r="AH63" s="712"/>
      <c r="AI63" s="712"/>
      <c r="AJ63" s="715"/>
      <c r="AK63" s="716"/>
      <c r="AL63" s="717"/>
      <c r="AM63" s="717"/>
      <c r="AN63" s="717"/>
      <c r="AO63" s="717"/>
      <c r="AP63" s="712">
        <v>18039</v>
      </c>
      <c r="AQ63" s="712"/>
      <c r="AR63" s="712"/>
      <c r="AS63" s="712"/>
      <c r="AT63" s="712"/>
      <c r="AU63" s="712">
        <v>13619</v>
      </c>
      <c r="AV63" s="712"/>
      <c r="AW63" s="712"/>
      <c r="AX63" s="712"/>
      <c r="AY63" s="712"/>
      <c r="AZ63" s="748"/>
      <c r="BA63" s="748"/>
      <c r="BB63" s="748"/>
      <c r="BC63" s="748"/>
      <c r="BD63" s="748"/>
      <c r="BE63" s="718"/>
      <c r="BF63" s="718"/>
      <c r="BG63" s="718"/>
      <c r="BH63" s="718"/>
      <c r="BI63" s="719"/>
      <c r="BJ63" s="720" t="s">
        <v>200</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415</v>
      </c>
      <c r="B66" s="678"/>
      <c r="C66" s="678"/>
      <c r="D66" s="678"/>
      <c r="E66" s="678"/>
      <c r="F66" s="678"/>
      <c r="G66" s="678"/>
      <c r="H66" s="678"/>
      <c r="I66" s="678"/>
      <c r="J66" s="678"/>
      <c r="K66" s="678"/>
      <c r="L66" s="678"/>
      <c r="M66" s="678"/>
      <c r="N66" s="678"/>
      <c r="O66" s="678"/>
      <c r="P66" s="679"/>
      <c r="Q66" s="671" t="s">
        <v>460</v>
      </c>
      <c r="R66" s="672"/>
      <c r="S66" s="672"/>
      <c r="T66" s="672"/>
      <c r="U66" s="683"/>
      <c r="V66" s="671" t="s">
        <v>461</v>
      </c>
      <c r="W66" s="672"/>
      <c r="X66" s="672"/>
      <c r="Y66" s="672"/>
      <c r="Z66" s="683"/>
      <c r="AA66" s="671" t="s">
        <v>462</v>
      </c>
      <c r="AB66" s="672"/>
      <c r="AC66" s="672"/>
      <c r="AD66" s="672"/>
      <c r="AE66" s="683"/>
      <c r="AF66" s="982" t="s">
        <v>244</v>
      </c>
      <c r="AG66" s="977"/>
      <c r="AH66" s="977"/>
      <c r="AI66" s="977"/>
      <c r="AJ66" s="983"/>
      <c r="AK66" s="671" t="s">
        <v>390</v>
      </c>
      <c r="AL66" s="678"/>
      <c r="AM66" s="678"/>
      <c r="AN66" s="678"/>
      <c r="AO66" s="679"/>
      <c r="AP66" s="671" t="s">
        <v>356</v>
      </c>
      <c r="AQ66" s="672"/>
      <c r="AR66" s="672"/>
      <c r="AS66" s="672"/>
      <c r="AT66" s="683"/>
      <c r="AU66" s="671" t="s">
        <v>469</v>
      </c>
      <c r="AV66" s="672"/>
      <c r="AW66" s="672"/>
      <c r="AX66" s="672"/>
      <c r="AY66" s="683"/>
      <c r="AZ66" s="671" t="s">
        <v>449</v>
      </c>
      <c r="BA66" s="672"/>
      <c r="BB66" s="672"/>
      <c r="BC66" s="672"/>
      <c r="BD66" s="673"/>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5"/>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5"/>
      <c r="EA67" s="48"/>
    </row>
    <row r="68" spans="1:131" ht="26.25" customHeight="1" x14ac:dyDescent="0.15">
      <c r="A68" s="51">
        <v>1</v>
      </c>
      <c r="B68" s="655" t="s">
        <v>358</v>
      </c>
      <c r="C68" s="656"/>
      <c r="D68" s="656"/>
      <c r="E68" s="656"/>
      <c r="F68" s="656"/>
      <c r="G68" s="656"/>
      <c r="H68" s="656"/>
      <c r="I68" s="656"/>
      <c r="J68" s="656"/>
      <c r="K68" s="656"/>
      <c r="L68" s="656"/>
      <c r="M68" s="656"/>
      <c r="N68" s="656"/>
      <c r="O68" s="656"/>
      <c r="P68" s="657"/>
      <c r="Q68" s="658">
        <v>1983</v>
      </c>
      <c r="R68" s="659"/>
      <c r="S68" s="659"/>
      <c r="T68" s="659"/>
      <c r="U68" s="659"/>
      <c r="V68" s="659">
        <v>1914</v>
      </c>
      <c r="W68" s="659"/>
      <c r="X68" s="659"/>
      <c r="Y68" s="659"/>
      <c r="Z68" s="659"/>
      <c r="AA68" s="659">
        <v>70</v>
      </c>
      <c r="AB68" s="659"/>
      <c r="AC68" s="659"/>
      <c r="AD68" s="659"/>
      <c r="AE68" s="659"/>
      <c r="AF68" s="659">
        <v>61</v>
      </c>
      <c r="AG68" s="659"/>
      <c r="AH68" s="659"/>
      <c r="AI68" s="659"/>
      <c r="AJ68" s="659"/>
      <c r="AK68" s="659">
        <v>181</v>
      </c>
      <c r="AL68" s="659"/>
      <c r="AM68" s="659"/>
      <c r="AN68" s="659"/>
      <c r="AO68" s="659"/>
      <c r="AP68" s="659" t="s">
        <v>200</v>
      </c>
      <c r="AQ68" s="659"/>
      <c r="AR68" s="659"/>
      <c r="AS68" s="659"/>
      <c r="AT68" s="659"/>
      <c r="AU68" s="659" t="s">
        <v>200</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5"/>
      <c r="EA68" s="48"/>
    </row>
    <row r="69" spans="1:131" ht="26.25" customHeight="1" x14ac:dyDescent="0.15">
      <c r="A69" s="52">
        <v>2</v>
      </c>
      <c r="B69" s="691" t="s">
        <v>532</v>
      </c>
      <c r="C69" s="692"/>
      <c r="D69" s="692"/>
      <c r="E69" s="692"/>
      <c r="F69" s="692"/>
      <c r="G69" s="692"/>
      <c r="H69" s="692"/>
      <c r="I69" s="692"/>
      <c r="J69" s="692"/>
      <c r="K69" s="692"/>
      <c r="L69" s="692"/>
      <c r="M69" s="692"/>
      <c r="N69" s="692"/>
      <c r="O69" s="692"/>
      <c r="P69" s="693"/>
      <c r="Q69" s="694">
        <v>11766</v>
      </c>
      <c r="R69" s="695"/>
      <c r="S69" s="695"/>
      <c r="T69" s="695"/>
      <c r="U69" s="695"/>
      <c r="V69" s="695">
        <v>11738</v>
      </c>
      <c r="W69" s="695"/>
      <c r="X69" s="695"/>
      <c r="Y69" s="695"/>
      <c r="Z69" s="695"/>
      <c r="AA69" s="695">
        <v>28</v>
      </c>
      <c r="AB69" s="695"/>
      <c r="AC69" s="695"/>
      <c r="AD69" s="695"/>
      <c r="AE69" s="695"/>
      <c r="AF69" s="695">
        <v>3941</v>
      </c>
      <c r="AG69" s="695"/>
      <c r="AH69" s="695"/>
      <c r="AI69" s="695"/>
      <c r="AJ69" s="695"/>
      <c r="AK69" s="695" t="s">
        <v>200</v>
      </c>
      <c r="AL69" s="695"/>
      <c r="AM69" s="695"/>
      <c r="AN69" s="695"/>
      <c r="AO69" s="695"/>
      <c r="AP69" s="695">
        <v>3990</v>
      </c>
      <c r="AQ69" s="695"/>
      <c r="AR69" s="695"/>
      <c r="AS69" s="695"/>
      <c r="AT69" s="695"/>
      <c r="AU69" s="695">
        <v>1902</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5"/>
      <c r="EA69" s="48"/>
    </row>
    <row r="70" spans="1:131" ht="26.25" customHeight="1" x14ac:dyDescent="0.15">
      <c r="A70" s="52">
        <v>3</v>
      </c>
      <c r="B70" s="691" t="s">
        <v>15</v>
      </c>
      <c r="C70" s="692"/>
      <c r="D70" s="692"/>
      <c r="E70" s="692"/>
      <c r="F70" s="692"/>
      <c r="G70" s="692"/>
      <c r="H70" s="692"/>
      <c r="I70" s="692"/>
      <c r="J70" s="692"/>
      <c r="K70" s="692"/>
      <c r="L70" s="692"/>
      <c r="M70" s="692"/>
      <c r="N70" s="692"/>
      <c r="O70" s="692"/>
      <c r="P70" s="693"/>
      <c r="Q70" s="694">
        <v>2136</v>
      </c>
      <c r="R70" s="695"/>
      <c r="S70" s="695"/>
      <c r="T70" s="695"/>
      <c r="U70" s="695"/>
      <c r="V70" s="695">
        <v>2109</v>
      </c>
      <c r="W70" s="695"/>
      <c r="X70" s="695"/>
      <c r="Y70" s="695"/>
      <c r="Z70" s="695"/>
      <c r="AA70" s="695">
        <v>26</v>
      </c>
      <c r="AB70" s="695"/>
      <c r="AC70" s="695"/>
      <c r="AD70" s="695"/>
      <c r="AE70" s="695"/>
      <c r="AF70" s="695">
        <v>26</v>
      </c>
      <c r="AG70" s="695"/>
      <c r="AH70" s="695"/>
      <c r="AI70" s="695"/>
      <c r="AJ70" s="695"/>
      <c r="AK70" s="695">
        <v>76</v>
      </c>
      <c r="AL70" s="695"/>
      <c r="AM70" s="695"/>
      <c r="AN70" s="695"/>
      <c r="AO70" s="695"/>
      <c r="AP70" s="695">
        <v>563</v>
      </c>
      <c r="AQ70" s="695"/>
      <c r="AR70" s="695"/>
      <c r="AS70" s="695"/>
      <c r="AT70" s="695"/>
      <c r="AU70" s="695">
        <v>188</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5"/>
      <c r="EA70" s="48"/>
    </row>
    <row r="71" spans="1:131" ht="26.25" customHeight="1" x14ac:dyDescent="0.15">
      <c r="A71" s="52">
        <v>4</v>
      </c>
      <c r="B71" s="691" t="s">
        <v>533</v>
      </c>
      <c r="C71" s="692"/>
      <c r="D71" s="692"/>
      <c r="E71" s="692"/>
      <c r="F71" s="692"/>
      <c r="G71" s="692"/>
      <c r="H71" s="692"/>
      <c r="I71" s="692"/>
      <c r="J71" s="692"/>
      <c r="K71" s="692"/>
      <c r="L71" s="692"/>
      <c r="M71" s="692"/>
      <c r="N71" s="692"/>
      <c r="O71" s="692"/>
      <c r="P71" s="693"/>
      <c r="Q71" s="694">
        <v>3</v>
      </c>
      <c r="R71" s="695"/>
      <c r="S71" s="695"/>
      <c r="T71" s="695"/>
      <c r="U71" s="695"/>
      <c r="V71" s="695">
        <v>1</v>
      </c>
      <c r="W71" s="695"/>
      <c r="X71" s="695"/>
      <c r="Y71" s="695"/>
      <c r="Z71" s="695"/>
      <c r="AA71" s="695">
        <v>2</v>
      </c>
      <c r="AB71" s="695"/>
      <c r="AC71" s="695"/>
      <c r="AD71" s="695"/>
      <c r="AE71" s="695"/>
      <c r="AF71" s="695">
        <v>2</v>
      </c>
      <c r="AG71" s="695"/>
      <c r="AH71" s="695"/>
      <c r="AI71" s="695"/>
      <c r="AJ71" s="695"/>
      <c r="AK71" s="695" t="s">
        <v>200</v>
      </c>
      <c r="AL71" s="695"/>
      <c r="AM71" s="695"/>
      <c r="AN71" s="695"/>
      <c r="AO71" s="695"/>
      <c r="AP71" s="695" t="s">
        <v>200</v>
      </c>
      <c r="AQ71" s="695"/>
      <c r="AR71" s="695"/>
      <c r="AS71" s="695"/>
      <c r="AT71" s="695"/>
      <c r="AU71" s="695" t="s">
        <v>200</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5"/>
      <c r="EA71" s="48"/>
    </row>
    <row r="72" spans="1:131" ht="26.25" customHeight="1" x14ac:dyDescent="0.15">
      <c r="A72" s="52">
        <v>5</v>
      </c>
      <c r="B72" s="691" t="s">
        <v>534</v>
      </c>
      <c r="C72" s="692"/>
      <c r="D72" s="692"/>
      <c r="E72" s="692"/>
      <c r="F72" s="692"/>
      <c r="G72" s="692"/>
      <c r="H72" s="692"/>
      <c r="I72" s="692"/>
      <c r="J72" s="692"/>
      <c r="K72" s="692"/>
      <c r="L72" s="692"/>
      <c r="M72" s="692"/>
      <c r="N72" s="692"/>
      <c r="O72" s="692"/>
      <c r="P72" s="693"/>
      <c r="Q72" s="694">
        <v>3963</v>
      </c>
      <c r="R72" s="695"/>
      <c r="S72" s="695"/>
      <c r="T72" s="695"/>
      <c r="U72" s="695"/>
      <c r="V72" s="695">
        <v>3588</v>
      </c>
      <c r="W72" s="695"/>
      <c r="X72" s="695"/>
      <c r="Y72" s="695"/>
      <c r="Z72" s="695"/>
      <c r="AA72" s="695">
        <v>375</v>
      </c>
      <c r="AB72" s="695"/>
      <c r="AC72" s="695"/>
      <c r="AD72" s="695"/>
      <c r="AE72" s="695"/>
      <c r="AF72" s="695">
        <v>375</v>
      </c>
      <c r="AG72" s="695"/>
      <c r="AH72" s="695"/>
      <c r="AI72" s="695"/>
      <c r="AJ72" s="695"/>
      <c r="AK72" s="695">
        <v>22</v>
      </c>
      <c r="AL72" s="695"/>
      <c r="AM72" s="695"/>
      <c r="AN72" s="695"/>
      <c r="AO72" s="695"/>
      <c r="AP72" s="695" t="s">
        <v>200</v>
      </c>
      <c r="AQ72" s="695"/>
      <c r="AR72" s="695"/>
      <c r="AS72" s="695"/>
      <c r="AT72" s="695"/>
      <c r="AU72" s="695" t="s">
        <v>200</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5"/>
      <c r="EA72" s="48"/>
    </row>
    <row r="73" spans="1:131" ht="26.25" customHeight="1" x14ac:dyDescent="0.15">
      <c r="A73" s="52">
        <v>6</v>
      </c>
      <c r="B73" s="691" t="s">
        <v>517</v>
      </c>
      <c r="C73" s="692"/>
      <c r="D73" s="692"/>
      <c r="E73" s="692"/>
      <c r="F73" s="692"/>
      <c r="G73" s="692"/>
      <c r="H73" s="692"/>
      <c r="I73" s="692"/>
      <c r="J73" s="692"/>
      <c r="K73" s="692"/>
      <c r="L73" s="692"/>
      <c r="M73" s="692"/>
      <c r="N73" s="692"/>
      <c r="O73" s="692"/>
      <c r="P73" s="693"/>
      <c r="Q73" s="694">
        <v>93</v>
      </c>
      <c r="R73" s="695"/>
      <c r="S73" s="695"/>
      <c r="T73" s="695"/>
      <c r="U73" s="695"/>
      <c r="V73" s="695">
        <v>91</v>
      </c>
      <c r="W73" s="695"/>
      <c r="X73" s="695"/>
      <c r="Y73" s="695"/>
      <c r="Z73" s="695"/>
      <c r="AA73" s="695">
        <v>2</v>
      </c>
      <c r="AB73" s="695"/>
      <c r="AC73" s="695"/>
      <c r="AD73" s="695"/>
      <c r="AE73" s="695"/>
      <c r="AF73" s="695">
        <v>2</v>
      </c>
      <c r="AG73" s="695"/>
      <c r="AH73" s="695"/>
      <c r="AI73" s="695"/>
      <c r="AJ73" s="695"/>
      <c r="AK73" s="695" t="s">
        <v>200</v>
      </c>
      <c r="AL73" s="695"/>
      <c r="AM73" s="695"/>
      <c r="AN73" s="695"/>
      <c r="AO73" s="695"/>
      <c r="AP73" s="695" t="s">
        <v>200</v>
      </c>
      <c r="AQ73" s="695"/>
      <c r="AR73" s="695"/>
      <c r="AS73" s="695"/>
      <c r="AT73" s="695"/>
      <c r="AU73" s="695" t="s">
        <v>200</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5"/>
      <c r="EA73" s="48"/>
    </row>
    <row r="74" spans="1:131" ht="26.25" customHeight="1" x14ac:dyDescent="0.15">
      <c r="A74" s="52">
        <v>7</v>
      </c>
      <c r="B74" s="691" t="s">
        <v>362</v>
      </c>
      <c r="C74" s="692"/>
      <c r="D74" s="692"/>
      <c r="E74" s="692"/>
      <c r="F74" s="692"/>
      <c r="G74" s="692"/>
      <c r="H74" s="692"/>
      <c r="I74" s="692"/>
      <c r="J74" s="692"/>
      <c r="K74" s="692"/>
      <c r="L74" s="692"/>
      <c r="M74" s="692"/>
      <c r="N74" s="692"/>
      <c r="O74" s="692"/>
      <c r="P74" s="693"/>
      <c r="Q74" s="694">
        <v>1111</v>
      </c>
      <c r="R74" s="695"/>
      <c r="S74" s="695"/>
      <c r="T74" s="695"/>
      <c r="U74" s="695"/>
      <c r="V74" s="695">
        <v>1018</v>
      </c>
      <c r="W74" s="695"/>
      <c r="X74" s="695"/>
      <c r="Y74" s="695"/>
      <c r="Z74" s="695"/>
      <c r="AA74" s="695">
        <v>93</v>
      </c>
      <c r="AB74" s="695"/>
      <c r="AC74" s="695"/>
      <c r="AD74" s="695"/>
      <c r="AE74" s="695"/>
      <c r="AF74" s="695">
        <v>93</v>
      </c>
      <c r="AG74" s="695"/>
      <c r="AH74" s="695"/>
      <c r="AI74" s="695"/>
      <c r="AJ74" s="695"/>
      <c r="AK74" s="695">
        <v>34</v>
      </c>
      <c r="AL74" s="695"/>
      <c r="AM74" s="695"/>
      <c r="AN74" s="695"/>
      <c r="AO74" s="695"/>
      <c r="AP74" s="695" t="s">
        <v>200</v>
      </c>
      <c r="AQ74" s="695"/>
      <c r="AR74" s="695"/>
      <c r="AS74" s="695"/>
      <c r="AT74" s="695"/>
      <c r="AU74" s="695" t="s">
        <v>200</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5"/>
      <c r="EA74" s="48"/>
    </row>
    <row r="75" spans="1:131" ht="26.25" customHeight="1" x14ac:dyDescent="0.15">
      <c r="A75" s="52">
        <v>8</v>
      </c>
      <c r="B75" s="691" t="s">
        <v>443</v>
      </c>
      <c r="C75" s="692"/>
      <c r="D75" s="692"/>
      <c r="E75" s="692"/>
      <c r="F75" s="692"/>
      <c r="G75" s="692"/>
      <c r="H75" s="692"/>
      <c r="I75" s="692"/>
      <c r="J75" s="692"/>
      <c r="K75" s="692"/>
      <c r="L75" s="692"/>
      <c r="M75" s="692"/>
      <c r="N75" s="692"/>
      <c r="O75" s="692"/>
      <c r="P75" s="693"/>
      <c r="Q75" s="703">
        <v>416492</v>
      </c>
      <c r="R75" s="698"/>
      <c r="S75" s="698"/>
      <c r="T75" s="698"/>
      <c r="U75" s="700"/>
      <c r="V75" s="696">
        <v>405939</v>
      </c>
      <c r="W75" s="698"/>
      <c r="X75" s="698"/>
      <c r="Y75" s="698"/>
      <c r="Z75" s="700"/>
      <c r="AA75" s="696">
        <v>10552</v>
      </c>
      <c r="AB75" s="698"/>
      <c r="AC75" s="698"/>
      <c r="AD75" s="698"/>
      <c r="AE75" s="700"/>
      <c r="AF75" s="696">
        <v>10552</v>
      </c>
      <c r="AG75" s="698"/>
      <c r="AH75" s="698"/>
      <c r="AI75" s="698"/>
      <c r="AJ75" s="700"/>
      <c r="AK75" s="696">
        <v>2584</v>
      </c>
      <c r="AL75" s="698"/>
      <c r="AM75" s="698"/>
      <c r="AN75" s="698"/>
      <c r="AO75" s="700"/>
      <c r="AP75" s="696" t="s">
        <v>200</v>
      </c>
      <c r="AQ75" s="698"/>
      <c r="AR75" s="698"/>
      <c r="AS75" s="698"/>
      <c r="AT75" s="700"/>
      <c r="AU75" s="696" t="s">
        <v>200</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5"/>
      <c r="EA75" s="48"/>
    </row>
    <row r="76" spans="1:131" ht="26.25" customHeight="1" x14ac:dyDescent="0.15">
      <c r="A76" s="52">
        <v>9</v>
      </c>
      <c r="B76" s="691" t="s">
        <v>454</v>
      </c>
      <c r="C76" s="692"/>
      <c r="D76" s="692"/>
      <c r="E76" s="692"/>
      <c r="F76" s="692"/>
      <c r="G76" s="692"/>
      <c r="H76" s="692"/>
      <c r="I76" s="692"/>
      <c r="J76" s="692"/>
      <c r="K76" s="692"/>
      <c r="L76" s="692"/>
      <c r="M76" s="692"/>
      <c r="N76" s="692"/>
      <c r="O76" s="692"/>
      <c r="P76" s="693"/>
      <c r="Q76" s="703">
        <v>52</v>
      </c>
      <c r="R76" s="698"/>
      <c r="S76" s="698"/>
      <c r="T76" s="698"/>
      <c r="U76" s="700"/>
      <c r="V76" s="696">
        <v>50</v>
      </c>
      <c r="W76" s="698"/>
      <c r="X76" s="698"/>
      <c r="Y76" s="698"/>
      <c r="Z76" s="700"/>
      <c r="AA76" s="696">
        <v>2</v>
      </c>
      <c r="AB76" s="698"/>
      <c r="AC76" s="698"/>
      <c r="AD76" s="698"/>
      <c r="AE76" s="700"/>
      <c r="AF76" s="696">
        <v>2</v>
      </c>
      <c r="AG76" s="698"/>
      <c r="AH76" s="698"/>
      <c r="AI76" s="698"/>
      <c r="AJ76" s="700"/>
      <c r="AK76" s="696">
        <v>46</v>
      </c>
      <c r="AL76" s="698"/>
      <c r="AM76" s="698"/>
      <c r="AN76" s="698"/>
      <c r="AO76" s="700"/>
      <c r="AP76" s="696" t="s">
        <v>200</v>
      </c>
      <c r="AQ76" s="698"/>
      <c r="AR76" s="698"/>
      <c r="AS76" s="698"/>
      <c r="AT76" s="700"/>
      <c r="AU76" s="696" t="s">
        <v>200</v>
      </c>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5"/>
      <c r="EA76" s="48"/>
    </row>
    <row r="77" spans="1:131" ht="26.25" customHeight="1" x14ac:dyDescent="0.15">
      <c r="A77" s="52">
        <v>10</v>
      </c>
      <c r="B77" s="691" t="s">
        <v>535</v>
      </c>
      <c r="C77" s="692"/>
      <c r="D77" s="692"/>
      <c r="E77" s="692"/>
      <c r="F77" s="692"/>
      <c r="G77" s="692"/>
      <c r="H77" s="692"/>
      <c r="I77" s="692"/>
      <c r="J77" s="692"/>
      <c r="K77" s="692"/>
      <c r="L77" s="692"/>
      <c r="M77" s="692"/>
      <c r="N77" s="692"/>
      <c r="O77" s="692"/>
      <c r="P77" s="693"/>
      <c r="Q77" s="703">
        <v>780</v>
      </c>
      <c r="R77" s="698"/>
      <c r="S77" s="698"/>
      <c r="T77" s="698"/>
      <c r="U77" s="700"/>
      <c r="V77" s="696">
        <v>124</v>
      </c>
      <c r="W77" s="698"/>
      <c r="X77" s="698"/>
      <c r="Y77" s="698"/>
      <c r="Z77" s="700"/>
      <c r="AA77" s="696">
        <v>656</v>
      </c>
      <c r="AB77" s="698"/>
      <c r="AC77" s="698"/>
      <c r="AD77" s="698"/>
      <c r="AE77" s="700"/>
      <c r="AF77" s="696">
        <v>656</v>
      </c>
      <c r="AG77" s="698"/>
      <c r="AH77" s="698"/>
      <c r="AI77" s="698"/>
      <c r="AJ77" s="700"/>
      <c r="AK77" s="696">
        <v>45</v>
      </c>
      <c r="AL77" s="698"/>
      <c r="AM77" s="698"/>
      <c r="AN77" s="698"/>
      <c r="AO77" s="700"/>
      <c r="AP77" s="696" t="s">
        <v>200</v>
      </c>
      <c r="AQ77" s="698"/>
      <c r="AR77" s="698"/>
      <c r="AS77" s="698"/>
      <c r="AT77" s="700"/>
      <c r="AU77" s="696" t="s">
        <v>200</v>
      </c>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5"/>
      <c r="EA77" s="48"/>
    </row>
    <row r="78" spans="1:131" ht="26.25" customHeight="1" x14ac:dyDescent="0.15">
      <c r="A78" s="52">
        <v>11</v>
      </c>
      <c r="B78" s="691" t="s">
        <v>55</v>
      </c>
      <c r="C78" s="692"/>
      <c r="D78" s="692"/>
      <c r="E78" s="692"/>
      <c r="F78" s="692"/>
      <c r="G78" s="692"/>
      <c r="H78" s="692"/>
      <c r="I78" s="692"/>
      <c r="J78" s="692"/>
      <c r="K78" s="692"/>
      <c r="L78" s="692"/>
      <c r="M78" s="692"/>
      <c r="N78" s="692"/>
      <c r="O78" s="692"/>
      <c r="P78" s="693"/>
      <c r="Q78" s="694">
        <v>2453</v>
      </c>
      <c r="R78" s="695"/>
      <c r="S78" s="695"/>
      <c r="T78" s="695"/>
      <c r="U78" s="695"/>
      <c r="V78" s="695">
        <v>2452</v>
      </c>
      <c r="W78" s="695"/>
      <c r="X78" s="695"/>
      <c r="Y78" s="695"/>
      <c r="Z78" s="695"/>
      <c r="AA78" s="695">
        <v>1</v>
      </c>
      <c r="AB78" s="695"/>
      <c r="AC78" s="695"/>
      <c r="AD78" s="695"/>
      <c r="AE78" s="695"/>
      <c r="AF78" s="695">
        <v>1</v>
      </c>
      <c r="AG78" s="695"/>
      <c r="AH78" s="695"/>
      <c r="AI78" s="695"/>
      <c r="AJ78" s="695"/>
      <c r="AK78" s="695" t="s">
        <v>200</v>
      </c>
      <c r="AL78" s="695"/>
      <c r="AM78" s="695"/>
      <c r="AN78" s="695"/>
      <c r="AO78" s="695"/>
      <c r="AP78" s="695" t="s">
        <v>200</v>
      </c>
      <c r="AQ78" s="695"/>
      <c r="AR78" s="695"/>
      <c r="AS78" s="695"/>
      <c r="AT78" s="695"/>
      <c r="AU78" s="695" t="s">
        <v>200</v>
      </c>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5"/>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5"/>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5"/>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5"/>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5"/>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5"/>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5"/>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5"/>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5"/>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5"/>
      <c r="EA87" s="48"/>
    </row>
    <row r="88" spans="1:131" ht="26.25" customHeight="1" x14ac:dyDescent="0.15">
      <c r="A88" s="53" t="s">
        <v>247</v>
      </c>
      <c r="B88" s="708" t="s">
        <v>188</v>
      </c>
      <c r="C88" s="709"/>
      <c r="D88" s="709"/>
      <c r="E88" s="709"/>
      <c r="F88" s="709"/>
      <c r="G88" s="709"/>
      <c r="H88" s="709"/>
      <c r="I88" s="709"/>
      <c r="J88" s="709"/>
      <c r="K88" s="709"/>
      <c r="L88" s="709"/>
      <c r="M88" s="709"/>
      <c r="N88" s="709"/>
      <c r="O88" s="709"/>
      <c r="P88" s="710"/>
      <c r="Q88" s="746"/>
      <c r="R88" s="717"/>
      <c r="S88" s="717"/>
      <c r="T88" s="717"/>
      <c r="U88" s="717"/>
      <c r="V88" s="717"/>
      <c r="W88" s="717"/>
      <c r="X88" s="717"/>
      <c r="Y88" s="717"/>
      <c r="Z88" s="717"/>
      <c r="AA88" s="717"/>
      <c r="AB88" s="717"/>
      <c r="AC88" s="717"/>
      <c r="AD88" s="717"/>
      <c r="AE88" s="717"/>
      <c r="AF88" s="712">
        <v>15712</v>
      </c>
      <c r="AG88" s="712"/>
      <c r="AH88" s="712"/>
      <c r="AI88" s="712"/>
      <c r="AJ88" s="712"/>
      <c r="AK88" s="717"/>
      <c r="AL88" s="717"/>
      <c r="AM88" s="717"/>
      <c r="AN88" s="717"/>
      <c r="AO88" s="717"/>
      <c r="AP88" s="712">
        <v>4554</v>
      </c>
      <c r="AQ88" s="712"/>
      <c r="AR88" s="712"/>
      <c r="AS88" s="712"/>
      <c r="AT88" s="712"/>
      <c r="AU88" s="712">
        <v>2090</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708" t="s">
        <v>453</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159</v>
      </c>
      <c r="CS102" s="721"/>
      <c r="CT102" s="721"/>
      <c r="CU102" s="721"/>
      <c r="CV102" s="767"/>
      <c r="CW102" s="766">
        <v>22</v>
      </c>
      <c r="CX102" s="721"/>
      <c r="CY102" s="721"/>
      <c r="CZ102" s="721"/>
      <c r="DA102" s="767"/>
      <c r="DB102" s="766" t="s">
        <v>200</v>
      </c>
      <c r="DC102" s="721"/>
      <c r="DD102" s="721"/>
      <c r="DE102" s="721"/>
      <c r="DF102" s="767"/>
      <c r="DG102" s="766" t="s">
        <v>200</v>
      </c>
      <c r="DH102" s="721"/>
      <c r="DI102" s="721"/>
      <c r="DJ102" s="721"/>
      <c r="DK102" s="767"/>
      <c r="DL102" s="766" t="s">
        <v>200</v>
      </c>
      <c r="DM102" s="721"/>
      <c r="DN102" s="721"/>
      <c r="DO102" s="721"/>
      <c r="DP102" s="767"/>
      <c r="DQ102" s="766" t="s">
        <v>200</v>
      </c>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470</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471</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473</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202</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474</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475</v>
      </c>
      <c r="AB109" s="775"/>
      <c r="AC109" s="775"/>
      <c r="AD109" s="775"/>
      <c r="AE109" s="776"/>
      <c r="AF109" s="777" t="s">
        <v>476</v>
      </c>
      <c r="AG109" s="775"/>
      <c r="AH109" s="775"/>
      <c r="AI109" s="775"/>
      <c r="AJ109" s="776"/>
      <c r="AK109" s="777" t="s">
        <v>391</v>
      </c>
      <c r="AL109" s="775"/>
      <c r="AM109" s="775"/>
      <c r="AN109" s="775"/>
      <c r="AO109" s="776"/>
      <c r="AP109" s="777" t="s">
        <v>477</v>
      </c>
      <c r="AQ109" s="775"/>
      <c r="AR109" s="775"/>
      <c r="AS109" s="775"/>
      <c r="AT109" s="778"/>
      <c r="AU109" s="774" t="s">
        <v>474</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475</v>
      </c>
      <c r="BR109" s="775"/>
      <c r="BS109" s="775"/>
      <c r="BT109" s="775"/>
      <c r="BU109" s="776"/>
      <c r="BV109" s="777" t="s">
        <v>476</v>
      </c>
      <c r="BW109" s="775"/>
      <c r="BX109" s="775"/>
      <c r="BY109" s="775"/>
      <c r="BZ109" s="776"/>
      <c r="CA109" s="777" t="s">
        <v>391</v>
      </c>
      <c r="CB109" s="775"/>
      <c r="CC109" s="775"/>
      <c r="CD109" s="775"/>
      <c r="CE109" s="776"/>
      <c r="CF109" s="779" t="s">
        <v>477</v>
      </c>
      <c r="CG109" s="779"/>
      <c r="CH109" s="779"/>
      <c r="CI109" s="779"/>
      <c r="CJ109" s="779"/>
      <c r="CK109" s="777" t="s">
        <v>102</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475</v>
      </c>
      <c r="DH109" s="775"/>
      <c r="DI109" s="775"/>
      <c r="DJ109" s="775"/>
      <c r="DK109" s="776"/>
      <c r="DL109" s="777" t="s">
        <v>476</v>
      </c>
      <c r="DM109" s="775"/>
      <c r="DN109" s="775"/>
      <c r="DO109" s="775"/>
      <c r="DP109" s="776"/>
      <c r="DQ109" s="777" t="s">
        <v>391</v>
      </c>
      <c r="DR109" s="775"/>
      <c r="DS109" s="775"/>
      <c r="DT109" s="775"/>
      <c r="DU109" s="776"/>
      <c r="DV109" s="777" t="s">
        <v>477</v>
      </c>
      <c r="DW109" s="775"/>
      <c r="DX109" s="775"/>
      <c r="DY109" s="775"/>
      <c r="DZ109" s="778"/>
    </row>
    <row r="110" spans="1:131" s="48" customFormat="1" ht="26.25" customHeight="1" x14ac:dyDescent="0.15">
      <c r="A110" s="780" t="s">
        <v>325</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3187700</v>
      </c>
      <c r="AB110" s="784"/>
      <c r="AC110" s="784"/>
      <c r="AD110" s="784"/>
      <c r="AE110" s="785"/>
      <c r="AF110" s="786">
        <v>3457901</v>
      </c>
      <c r="AG110" s="784"/>
      <c r="AH110" s="784"/>
      <c r="AI110" s="784"/>
      <c r="AJ110" s="785"/>
      <c r="AK110" s="786">
        <v>3186396</v>
      </c>
      <c r="AL110" s="784"/>
      <c r="AM110" s="784"/>
      <c r="AN110" s="784"/>
      <c r="AO110" s="785"/>
      <c r="AP110" s="787">
        <v>29</v>
      </c>
      <c r="AQ110" s="788"/>
      <c r="AR110" s="788"/>
      <c r="AS110" s="788"/>
      <c r="AT110" s="789"/>
      <c r="AU110" s="845" t="s">
        <v>124</v>
      </c>
      <c r="AV110" s="846"/>
      <c r="AW110" s="846"/>
      <c r="AX110" s="846"/>
      <c r="AY110" s="846"/>
      <c r="AZ110" s="790" t="s">
        <v>478</v>
      </c>
      <c r="BA110" s="781"/>
      <c r="BB110" s="781"/>
      <c r="BC110" s="781"/>
      <c r="BD110" s="781"/>
      <c r="BE110" s="781"/>
      <c r="BF110" s="781"/>
      <c r="BG110" s="781"/>
      <c r="BH110" s="781"/>
      <c r="BI110" s="781"/>
      <c r="BJ110" s="781"/>
      <c r="BK110" s="781"/>
      <c r="BL110" s="781"/>
      <c r="BM110" s="781"/>
      <c r="BN110" s="781"/>
      <c r="BO110" s="781"/>
      <c r="BP110" s="782"/>
      <c r="BQ110" s="791">
        <v>23547448</v>
      </c>
      <c r="BR110" s="792"/>
      <c r="BS110" s="792"/>
      <c r="BT110" s="792"/>
      <c r="BU110" s="792"/>
      <c r="BV110" s="792">
        <v>21351981</v>
      </c>
      <c r="BW110" s="792"/>
      <c r="BX110" s="792"/>
      <c r="BY110" s="792"/>
      <c r="BZ110" s="792"/>
      <c r="CA110" s="792">
        <v>20648430</v>
      </c>
      <c r="CB110" s="792"/>
      <c r="CC110" s="792"/>
      <c r="CD110" s="792"/>
      <c r="CE110" s="792"/>
      <c r="CF110" s="793">
        <v>188</v>
      </c>
      <c r="CG110" s="794"/>
      <c r="CH110" s="794"/>
      <c r="CI110" s="794"/>
      <c r="CJ110" s="794"/>
      <c r="CK110" s="851" t="s">
        <v>388</v>
      </c>
      <c r="CL110" s="852"/>
      <c r="CM110" s="790" t="s">
        <v>60</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200</v>
      </c>
      <c r="DH110" s="792"/>
      <c r="DI110" s="792"/>
      <c r="DJ110" s="792"/>
      <c r="DK110" s="792"/>
      <c r="DL110" s="792" t="s">
        <v>200</v>
      </c>
      <c r="DM110" s="792"/>
      <c r="DN110" s="792"/>
      <c r="DO110" s="792"/>
      <c r="DP110" s="792"/>
      <c r="DQ110" s="792" t="s">
        <v>200</v>
      </c>
      <c r="DR110" s="792"/>
      <c r="DS110" s="792"/>
      <c r="DT110" s="792"/>
      <c r="DU110" s="792"/>
      <c r="DV110" s="795" t="s">
        <v>200</v>
      </c>
      <c r="DW110" s="795"/>
      <c r="DX110" s="795"/>
      <c r="DY110" s="795"/>
      <c r="DZ110" s="796"/>
    </row>
    <row r="111" spans="1:131" s="48" customFormat="1" ht="26.25" customHeight="1" x14ac:dyDescent="0.15">
      <c r="A111" s="797" t="s">
        <v>459</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200</v>
      </c>
      <c r="AB111" s="800"/>
      <c r="AC111" s="800"/>
      <c r="AD111" s="800"/>
      <c r="AE111" s="801"/>
      <c r="AF111" s="802" t="s">
        <v>200</v>
      </c>
      <c r="AG111" s="800"/>
      <c r="AH111" s="800"/>
      <c r="AI111" s="800"/>
      <c r="AJ111" s="801"/>
      <c r="AK111" s="802" t="s">
        <v>200</v>
      </c>
      <c r="AL111" s="800"/>
      <c r="AM111" s="800"/>
      <c r="AN111" s="800"/>
      <c r="AO111" s="801"/>
      <c r="AP111" s="803" t="s">
        <v>200</v>
      </c>
      <c r="AQ111" s="804"/>
      <c r="AR111" s="804"/>
      <c r="AS111" s="804"/>
      <c r="AT111" s="805"/>
      <c r="AU111" s="847"/>
      <c r="AV111" s="848"/>
      <c r="AW111" s="848"/>
      <c r="AX111" s="848"/>
      <c r="AY111" s="848"/>
      <c r="AZ111" s="806" t="s">
        <v>479</v>
      </c>
      <c r="BA111" s="807"/>
      <c r="BB111" s="807"/>
      <c r="BC111" s="807"/>
      <c r="BD111" s="807"/>
      <c r="BE111" s="807"/>
      <c r="BF111" s="807"/>
      <c r="BG111" s="807"/>
      <c r="BH111" s="807"/>
      <c r="BI111" s="807"/>
      <c r="BJ111" s="807"/>
      <c r="BK111" s="807"/>
      <c r="BL111" s="807"/>
      <c r="BM111" s="807"/>
      <c r="BN111" s="807"/>
      <c r="BO111" s="807"/>
      <c r="BP111" s="808"/>
      <c r="BQ111" s="809" t="s">
        <v>200</v>
      </c>
      <c r="BR111" s="810"/>
      <c r="BS111" s="810"/>
      <c r="BT111" s="810"/>
      <c r="BU111" s="810"/>
      <c r="BV111" s="810" t="s">
        <v>200</v>
      </c>
      <c r="BW111" s="810"/>
      <c r="BX111" s="810"/>
      <c r="BY111" s="810"/>
      <c r="BZ111" s="810"/>
      <c r="CA111" s="810" t="s">
        <v>200</v>
      </c>
      <c r="CB111" s="810"/>
      <c r="CC111" s="810"/>
      <c r="CD111" s="810"/>
      <c r="CE111" s="810"/>
      <c r="CF111" s="811" t="s">
        <v>200</v>
      </c>
      <c r="CG111" s="812"/>
      <c r="CH111" s="812"/>
      <c r="CI111" s="812"/>
      <c r="CJ111" s="812"/>
      <c r="CK111" s="853"/>
      <c r="CL111" s="854"/>
      <c r="CM111" s="806" t="s">
        <v>138</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200</v>
      </c>
      <c r="DH111" s="810"/>
      <c r="DI111" s="810"/>
      <c r="DJ111" s="810"/>
      <c r="DK111" s="810"/>
      <c r="DL111" s="810" t="s">
        <v>200</v>
      </c>
      <c r="DM111" s="810"/>
      <c r="DN111" s="810"/>
      <c r="DO111" s="810"/>
      <c r="DP111" s="810"/>
      <c r="DQ111" s="810" t="s">
        <v>200</v>
      </c>
      <c r="DR111" s="810"/>
      <c r="DS111" s="810"/>
      <c r="DT111" s="810"/>
      <c r="DU111" s="810"/>
      <c r="DV111" s="813" t="s">
        <v>200</v>
      </c>
      <c r="DW111" s="813"/>
      <c r="DX111" s="813"/>
      <c r="DY111" s="813"/>
      <c r="DZ111" s="814"/>
    </row>
    <row r="112" spans="1:131" s="48" customFormat="1" ht="26.25" customHeight="1" x14ac:dyDescent="0.15">
      <c r="A112" s="963" t="s">
        <v>158</v>
      </c>
      <c r="B112" s="964"/>
      <c r="C112" s="807" t="s">
        <v>480</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200</v>
      </c>
      <c r="AB112" s="800"/>
      <c r="AC112" s="800"/>
      <c r="AD112" s="800"/>
      <c r="AE112" s="801"/>
      <c r="AF112" s="802" t="s">
        <v>200</v>
      </c>
      <c r="AG112" s="800"/>
      <c r="AH112" s="800"/>
      <c r="AI112" s="800"/>
      <c r="AJ112" s="801"/>
      <c r="AK112" s="802" t="s">
        <v>200</v>
      </c>
      <c r="AL112" s="800"/>
      <c r="AM112" s="800"/>
      <c r="AN112" s="800"/>
      <c r="AO112" s="801"/>
      <c r="AP112" s="803" t="s">
        <v>200</v>
      </c>
      <c r="AQ112" s="804"/>
      <c r="AR112" s="804"/>
      <c r="AS112" s="804"/>
      <c r="AT112" s="805"/>
      <c r="AU112" s="847"/>
      <c r="AV112" s="848"/>
      <c r="AW112" s="848"/>
      <c r="AX112" s="848"/>
      <c r="AY112" s="848"/>
      <c r="AZ112" s="806" t="s">
        <v>265</v>
      </c>
      <c r="BA112" s="807"/>
      <c r="BB112" s="807"/>
      <c r="BC112" s="807"/>
      <c r="BD112" s="807"/>
      <c r="BE112" s="807"/>
      <c r="BF112" s="807"/>
      <c r="BG112" s="807"/>
      <c r="BH112" s="807"/>
      <c r="BI112" s="807"/>
      <c r="BJ112" s="807"/>
      <c r="BK112" s="807"/>
      <c r="BL112" s="807"/>
      <c r="BM112" s="807"/>
      <c r="BN112" s="807"/>
      <c r="BO112" s="807"/>
      <c r="BP112" s="808"/>
      <c r="BQ112" s="809">
        <v>15292806</v>
      </c>
      <c r="BR112" s="810"/>
      <c r="BS112" s="810"/>
      <c r="BT112" s="810"/>
      <c r="BU112" s="810"/>
      <c r="BV112" s="810">
        <v>14454454</v>
      </c>
      <c r="BW112" s="810"/>
      <c r="BX112" s="810"/>
      <c r="BY112" s="810"/>
      <c r="BZ112" s="810"/>
      <c r="CA112" s="810">
        <v>13619157</v>
      </c>
      <c r="CB112" s="810"/>
      <c r="CC112" s="810"/>
      <c r="CD112" s="810"/>
      <c r="CE112" s="810"/>
      <c r="CF112" s="811">
        <v>124</v>
      </c>
      <c r="CG112" s="812"/>
      <c r="CH112" s="812"/>
      <c r="CI112" s="812"/>
      <c r="CJ112" s="812"/>
      <c r="CK112" s="853"/>
      <c r="CL112" s="854"/>
      <c r="CM112" s="806" t="s">
        <v>398</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200</v>
      </c>
      <c r="DH112" s="810"/>
      <c r="DI112" s="810"/>
      <c r="DJ112" s="810"/>
      <c r="DK112" s="810"/>
      <c r="DL112" s="810" t="s">
        <v>200</v>
      </c>
      <c r="DM112" s="810"/>
      <c r="DN112" s="810"/>
      <c r="DO112" s="810"/>
      <c r="DP112" s="810"/>
      <c r="DQ112" s="810" t="s">
        <v>200</v>
      </c>
      <c r="DR112" s="810"/>
      <c r="DS112" s="810"/>
      <c r="DT112" s="810"/>
      <c r="DU112" s="810"/>
      <c r="DV112" s="813" t="s">
        <v>200</v>
      </c>
      <c r="DW112" s="813"/>
      <c r="DX112" s="813"/>
      <c r="DY112" s="813"/>
      <c r="DZ112" s="814"/>
    </row>
    <row r="113" spans="1:130" s="48" customFormat="1" ht="26.25" customHeight="1" x14ac:dyDescent="0.15">
      <c r="A113" s="965"/>
      <c r="B113" s="966"/>
      <c r="C113" s="807" t="s">
        <v>482</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1222469</v>
      </c>
      <c r="AB113" s="800"/>
      <c r="AC113" s="800"/>
      <c r="AD113" s="800"/>
      <c r="AE113" s="801"/>
      <c r="AF113" s="802">
        <v>1185235</v>
      </c>
      <c r="AG113" s="800"/>
      <c r="AH113" s="800"/>
      <c r="AI113" s="800"/>
      <c r="AJ113" s="801"/>
      <c r="AK113" s="802">
        <v>1136319</v>
      </c>
      <c r="AL113" s="800"/>
      <c r="AM113" s="800"/>
      <c r="AN113" s="800"/>
      <c r="AO113" s="801"/>
      <c r="AP113" s="803">
        <v>10.3</v>
      </c>
      <c r="AQ113" s="804"/>
      <c r="AR113" s="804"/>
      <c r="AS113" s="804"/>
      <c r="AT113" s="805"/>
      <c r="AU113" s="847"/>
      <c r="AV113" s="848"/>
      <c r="AW113" s="848"/>
      <c r="AX113" s="848"/>
      <c r="AY113" s="848"/>
      <c r="AZ113" s="806" t="s">
        <v>205</v>
      </c>
      <c r="BA113" s="807"/>
      <c r="BB113" s="807"/>
      <c r="BC113" s="807"/>
      <c r="BD113" s="807"/>
      <c r="BE113" s="807"/>
      <c r="BF113" s="807"/>
      <c r="BG113" s="807"/>
      <c r="BH113" s="807"/>
      <c r="BI113" s="807"/>
      <c r="BJ113" s="807"/>
      <c r="BK113" s="807"/>
      <c r="BL113" s="807"/>
      <c r="BM113" s="807"/>
      <c r="BN113" s="807"/>
      <c r="BO113" s="807"/>
      <c r="BP113" s="808"/>
      <c r="BQ113" s="809">
        <v>1944328</v>
      </c>
      <c r="BR113" s="810"/>
      <c r="BS113" s="810"/>
      <c r="BT113" s="810"/>
      <c r="BU113" s="810"/>
      <c r="BV113" s="810">
        <v>1895787</v>
      </c>
      <c r="BW113" s="810"/>
      <c r="BX113" s="810"/>
      <c r="BY113" s="810"/>
      <c r="BZ113" s="810"/>
      <c r="CA113" s="810">
        <v>2090282</v>
      </c>
      <c r="CB113" s="810"/>
      <c r="CC113" s="810"/>
      <c r="CD113" s="810"/>
      <c r="CE113" s="810"/>
      <c r="CF113" s="811">
        <v>19</v>
      </c>
      <c r="CG113" s="812"/>
      <c r="CH113" s="812"/>
      <c r="CI113" s="812"/>
      <c r="CJ113" s="812"/>
      <c r="CK113" s="853"/>
      <c r="CL113" s="854"/>
      <c r="CM113" s="806" t="s">
        <v>408</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200</v>
      </c>
      <c r="DH113" s="800"/>
      <c r="DI113" s="800"/>
      <c r="DJ113" s="800"/>
      <c r="DK113" s="801"/>
      <c r="DL113" s="802" t="s">
        <v>200</v>
      </c>
      <c r="DM113" s="800"/>
      <c r="DN113" s="800"/>
      <c r="DO113" s="800"/>
      <c r="DP113" s="801"/>
      <c r="DQ113" s="802" t="s">
        <v>200</v>
      </c>
      <c r="DR113" s="800"/>
      <c r="DS113" s="800"/>
      <c r="DT113" s="800"/>
      <c r="DU113" s="801"/>
      <c r="DV113" s="803" t="s">
        <v>200</v>
      </c>
      <c r="DW113" s="804"/>
      <c r="DX113" s="804"/>
      <c r="DY113" s="804"/>
      <c r="DZ113" s="805"/>
    </row>
    <row r="114" spans="1:130" s="48" customFormat="1" ht="26.25" customHeight="1" x14ac:dyDescent="0.15">
      <c r="A114" s="965"/>
      <c r="B114" s="966"/>
      <c r="C114" s="807" t="s">
        <v>484</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216085</v>
      </c>
      <c r="AB114" s="800"/>
      <c r="AC114" s="800"/>
      <c r="AD114" s="800"/>
      <c r="AE114" s="801"/>
      <c r="AF114" s="802">
        <v>229267</v>
      </c>
      <c r="AG114" s="800"/>
      <c r="AH114" s="800"/>
      <c r="AI114" s="800"/>
      <c r="AJ114" s="801"/>
      <c r="AK114" s="802">
        <v>246341</v>
      </c>
      <c r="AL114" s="800"/>
      <c r="AM114" s="800"/>
      <c r="AN114" s="800"/>
      <c r="AO114" s="801"/>
      <c r="AP114" s="803">
        <v>2.2000000000000002</v>
      </c>
      <c r="AQ114" s="804"/>
      <c r="AR114" s="804"/>
      <c r="AS114" s="804"/>
      <c r="AT114" s="805"/>
      <c r="AU114" s="847"/>
      <c r="AV114" s="848"/>
      <c r="AW114" s="848"/>
      <c r="AX114" s="848"/>
      <c r="AY114" s="848"/>
      <c r="AZ114" s="806" t="s">
        <v>485</v>
      </c>
      <c r="BA114" s="807"/>
      <c r="BB114" s="807"/>
      <c r="BC114" s="807"/>
      <c r="BD114" s="807"/>
      <c r="BE114" s="807"/>
      <c r="BF114" s="807"/>
      <c r="BG114" s="807"/>
      <c r="BH114" s="807"/>
      <c r="BI114" s="807"/>
      <c r="BJ114" s="807"/>
      <c r="BK114" s="807"/>
      <c r="BL114" s="807"/>
      <c r="BM114" s="807"/>
      <c r="BN114" s="807"/>
      <c r="BO114" s="807"/>
      <c r="BP114" s="808"/>
      <c r="BQ114" s="809">
        <v>2719905</v>
      </c>
      <c r="BR114" s="810"/>
      <c r="BS114" s="810"/>
      <c r="BT114" s="810"/>
      <c r="BU114" s="810"/>
      <c r="BV114" s="810">
        <v>2705167</v>
      </c>
      <c r="BW114" s="810"/>
      <c r="BX114" s="810"/>
      <c r="BY114" s="810"/>
      <c r="BZ114" s="810"/>
      <c r="CA114" s="810">
        <v>2682605</v>
      </c>
      <c r="CB114" s="810"/>
      <c r="CC114" s="810"/>
      <c r="CD114" s="810"/>
      <c r="CE114" s="810"/>
      <c r="CF114" s="811">
        <v>24.4</v>
      </c>
      <c r="CG114" s="812"/>
      <c r="CH114" s="812"/>
      <c r="CI114" s="812"/>
      <c r="CJ114" s="812"/>
      <c r="CK114" s="853"/>
      <c r="CL114" s="854"/>
      <c r="CM114" s="806" t="s">
        <v>155</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200</v>
      </c>
      <c r="DH114" s="800"/>
      <c r="DI114" s="800"/>
      <c r="DJ114" s="800"/>
      <c r="DK114" s="801"/>
      <c r="DL114" s="802" t="s">
        <v>200</v>
      </c>
      <c r="DM114" s="800"/>
      <c r="DN114" s="800"/>
      <c r="DO114" s="800"/>
      <c r="DP114" s="801"/>
      <c r="DQ114" s="802" t="s">
        <v>200</v>
      </c>
      <c r="DR114" s="800"/>
      <c r="DS114" s="800"/>
      <c r="DT114" s="800"/>
      <c r="DU114" s="801"/>
      <c r="DV114" s="803" t="s">
        <v>200</v>
      </c>
      <c r="DW114" s="804"/>
      <c r="DX114" s="804"/>
      <c r="DY114" s="804"/>
      <c r="DZ114" s="805"/>
    </row>
    <row r="115" spans="1:130" s="48" customFormat="1" ht="26.25" customHeight="1" x14ac:dyDescent="0.15">
      <c r="A115" s="965"/>
      <c r="B115" s="966"/>
      <c r="C115" s="807" t="s">
        <v>377</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t="s">
        <v>200</v>
      </c>
      <c r="AB115" s="800"/>
      <c r="AC115" s="800"/>
      <c r="AD115" s="800"/>
      <c r="AE115" s="801"/>
      <c r="AF115" s="802" t="s">
        <v>200</v>
      </c>
      <c r="AG115" s="800"/>
      <c r="AH115" s="800"/>
      <c r="AI115" s="800"/>
      <c r="AJ115" s="801"/>
      <c r="AK115" s="802" t="s">
        <v>200</v>
      </c>
      <c r="AL115" s="800"/>
      <c r="AM115" s="800"/>
      <c r="AN115" s="800"/>
      <c r="AO115" s="801"/>
      <c r="AP115" s="803" t="s">
        <v>200</v>
      </c>
      <c r="AQ115" s="804"/>
      <c r="AR115" s="804"/>
      <c r="AS115" s="804"/>
      <c r="AT115" s="805"/>
      <c r="AU115" s="847"/>
      <c r="AV115" s="848"/>
      <c r="AW115" s="848"/>
      <c r="AX115" s="848"/>
      <c r="AY115" s="848"/>
      <c r="AZ115" s="806" t="s">
        <v>344</v>
      </c>
      <c r="BA115" s="807"/>
      <c r="BB115" s="807"/>
      <c r="BC115" s="807"/>
      <c r="BD115" s="807"/>
      <c r="BE115" s="807"/>
      <c r="BF115" s="807"/>
      <c r="BG115" s="807"/>
      <c r="BH115" s="807"/>
      <c r="BI115" s="807"/>
      <c r="BJ115" s="807"/>
      <c r="BK115" s="807"/>
      <c r="BL115" s="807"/>
      <c r="BM115" s="807"/>
      <c r="BN115" s="807"/>
      <c r="BO115" s="807"/>
      <c r="BP115" s="808"/>
      <c r="BQ115" s="809" t="s">
        <v>200</v>
      </c>
      <c r="BR115" s="810"/>
      <c r="BS115" s="810"/>
      <c r="BT115" s="810"/>
      <c r="BU115" s="810"/>
      <c r="BV115" s="810" t="s">
        <v>200</v>
      </c>
      <c r="BW115" s="810"/>
      <c r="BX115" s="810"/>
      <c r="BY115" s="810"/>
      <c r="BZ115" s="810"/>
      <c r="CA115" s="810" t="s">
        <v>200</v>
      </c>
      <c r="CB115" s="810"/>
      <c r="CC115" s="810"/>
      <c r="CD115" s="810"/>
      <c r="CE115" s="810"/>
      <c r="CF115" s="811" t="s">
        <v>200</v>
      </c>
      <c r="CG115" s="812"/>
      <c r="CH115" s="812"/>
      <c r="CI115" s="812"/>
      <c r="CJ115" s="812"/>
      <c r="CK115" s="853"/>
      <c r="CL115" s="854"/>
      <c r="CM115" s="806" t="s">
        <v>31</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200</v>
      </c>
      <c r="DH115" s="800"/>
      <c r="DI115" s="800"/>
      <c r="DJ115" s="800"/>
      <c r="DK115" s="801"/>
      <c r="DL115" s="802" t="s">
        <v>200</v>
      </c>
      <c r="DM115" s="800"/>
      <c r="DN115" s="800"/>
      <c r="DO115" s="800"/>
      <c r="DP115" s="801"/>
      <c r="DQ115" s="802" t="s">
        <v>200</v>
      </c>
      <c r="DR115" s="800"/>
      <c r="DS115" s="800"/>
      <c r="DT115" s="800"/>
      <c r="DU115" s="801"/>
      <c r="DV115" s="803" t="s">
        <v>200</v>
      </c>
      <c r="DW115" s="804"/>
      <c r="DX115" s="804"/>
      <c r="DY115" s="804"/>
      <c r="DZ115" s="805"/>
    </row>
    <row r="116" spans="1:130" s="48" customFormat="1" ht="26.25" customHeight="1" x14ac:dyDescent="0.15">
      <c r="A116" s="967"/>
      <c r="B116" s="968"/>
      <c r="C116" s="830" t="s">
        <v>1</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t="s">
        <v>200</v>
      </c>
      <c r="AB116" s="800"/>
      <c r="AC116" s="800"/>
      <c r="AD116" s="800"/>
      <c r="AE116" s="801"/>
      <c r="AF116" s="802" t="s">
        <v>200</v>
      </c>
      <c r="AG116" s="800"/>
      <c r="AH116" s="800"/>
      <c r="AI116" s="800"/>
      <c r="AJ116" s="801"/>
      <c r="AK116" s="802">
        <v>63</v>
      </c>
      <c r="AL116" s="800"/>
      <c r="AM116" s="800"/>
      <c r="AN116" s="800"/>
      <c r="AO116" s="801"/>
      <c r="AP116" s="803">
        <v>0</v>
      </c>
      <c r="AQ116" s="804"/>
      <c r="AR116" s="804"/>
      <c r="AS116" s="804"/>
      <c r="AT116" s="805"/>
      <c r="AU116" s="847"/>
      <c r="AV116" s="848"/>
      <c r="AW116" s="848"/>
      <c r="AX116" s="848"/>
      <c r="AY116" s="848"/>
      <c r="AZ116" s="815" t="s">
        <v>223</v>
      </c>
      <c r="BA116" s="816"/>
      <c r="BB116" s="816"/>
      <c r="BC116" s="816"/>
      <c r="BD116" s="816"/>
      <c r="BE116" s="816"/>
      <c r="BF116" s="816"/>
      <c r="BG116" s="816"/>
      <c r="BH116" s="816"/>
      <c r="BI116" s="816"/>
      <c r="BJ116" s="816"/>
      <c r="BK116" s="816"/>
      <c r="BL116" s="816"/>
      <c r="BM116" s="816"/>
      <c r="BN116" s="816"/>
      <c r="BO116" s="816"/>
      <c r="BP116" s="817"/>
      <c r="BQ116" s="809" t="s">
        <v>200</v>
      </c>
      <c r="BR116" s="810"/>
      <c r="BS116" s="810"/>
      <c r="BT116" s="810"/>
      <c r="BU116" s="810"/>
      <c r="BV116" s="810" t="s">
        <v>200</v>
      </c>
      <c r="BW116" s="810"/>
      <c r="BX116" s="810"/>
      <c r="BY116" s="810"/>
      <c r="BZ116" s="810"/>
      <c r="CA116" s="810" t="s">
        <v>200</v>
      </c>
      <c r="CB116" s="810"/>
      <c r="CC116" s="810"/>
      <c r="CD116" s="810"/>
      <c r="CE116" s="810"/>
      <c r="CF116" s="811" t="s">
        <v>200</v>
      </c>
      <c r="CG116" s="812"/>
      <c r="CH116" s="812"/>
      <c r="CI116" s="812"/>
      <c r="CJ116" s="812"/>
      <c r="CK116" s="853"/>
      <c r="CL116" s="854"/>
      <c r="CM116" s="806" t="s">
        <v>13</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200</v>
      </c>
      <c r="DH116" s="800"/>
      <c r="DI116" s="800"/>
      <c r="DJ116" s="800"/>
      <c r="DK116" s="801"/>
      <c r="DL116" s="802" t="s">
        <v>200</v>
      </c>
      <c r="DM116" s="800"/>
      <c r="DN116" s="800"/>
      <c r="DO116" s="800"/>
      <c r="DP116" s="801"/>
      <c r="DQ116" s="802" t="s">
        <v>200</v>
      </c>
      <c r="DR116" s="800"/>
      <c r="DS116" s="800"/>
      <c r="DT116" s="800"/>
      <c r="DU116" s="801"/>
      <c r="DV116" s="803" t="s">
        <v>200</v>
      </c>
      <c r="DW116" s="804"/>
      <c r="DX116" s="804"/>
      <c r="DY116" s="804"/>
      <c r="DZ116" s="805"/>
    </row>
    <row r="117" spans="1:130" s="48" customFormat="1" ht="26.25" customHeight="1" x14ac:dyDescent="0.15">
      <c r="A117" s="774" t="s">
        <v>269</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320</v>
      </c>
      <c r="Z117" s="776"/>
      <c r="AA117" s="819">
        <v>4626254</v>
      </c>
      <c r="AB117" s="820"/>
      <c r="AC117" s="820"/>
      <c r="AD117" s="820"/>
      <c r="AE117" s="821"/>
      <c r="AF117" s="822">
        <v>4872403</v>
      </c>
      <c r="AG117" s="820"/>
      <c r="AH117" s="820"/>
      <c r="AI117" s="820"/>
      <c r="AJ117" s="821"/>
      <c r="AK117" s="822">
        <v>4569119</v>
      </c>
      <c r="AL117" s="820"/>
      <c r="AM117" s="820"/>
      <c r="AN117" s="820"/>
      <c r="AO117" s="821"/>
      <c r="AP117" s="823"/>
      <c r="AQ117" s="824"/>
      <c r="AR117" s="824"/>
      <c r="AS117" s="824"/>
      <c r="AT117" s="825"/>
      <c r="AU117" s="847"/>
      <c r="AV117" s="848"/>
      <c r="AW117" s="848"/>
      <c r="AX117" s="848"/>
      <c r="AY117" s="848"/>
      <c r="AZ117" s="826" t="s">
        <v>363</v>
      </c>
      <c r="BA117" s="827"/>
      <c r="BB117" s="827"/>
      <c r="BC117" s="827"/>
      <c r="BD117" s="827"/>
      <c r="BE117" s="827"/>
      <c r="BF117" s="827"/>
      <c r="BG117" s="827"/>
      <c r="BH117" s="827"/>
      <c r="BI117" s="827"/>
      <c r="BJ117" s="827"/>
      <c r="BK117" s="827"/>
      <c r="BL117" s="827"/>
      <c r="BM117" s="827"/>
      <c r="BN117" s="827"/>
      <c r="BO117" s="827"/>
      <c r="BP117" s="828"/>
      <c r="BQ117" s="809" t="s">
        <v>200</v>
      </c>
      <c r="BR117" s="810"/>
      <c r="BS117" s="810"/>
      <c r="BT117" s="810"/>
      <c r="BU117" s="810"/>
      <c r="BV117" s="810" t="s">
        <v>200</v>
      </c>
      <c r="BW117" s="810"/>
      <c r="BX117" s="810"/>
      <c r="BY117" s="810"/>
      <c r="BZ117" s="810"/>
      <c r="CA117" s="810" t="s">
        <v>200</v>
      </c>
      <c r="CB117" s="810"/>
      <c r="CC117" s="810"/>
      <c r="CD117" s="810"/>
      <c r="CE117" s="810"/>
      <c r="CF117" s="811" t="s">
        <v>200</v>
      </c>
      <c r="CG117" s="812"/>
      <c r="CH117" s="812"/>
      <c r="CI117" s="812"/>
      <c r="CJ117" s="812"/>
      <c r="CK117" s="853"/>
      <c r="CL117" s="854"/>
      <c r="CM117" s="806" t="s">
        <v>335</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200</v>
      </c>
      <c r="DH117" s="800"/>
      <c r="DI117" s="800"/>
      <c r="DJ117" s="800"/>
      <c r="DK117" s="801"/>
      <c r="DL117" s="802" t="s">
        <v>200</v>
      </c>
      <c r="DM117" s="800"/>
      <c r="DN117" s="800"/>
      <c r="DO117" s="800"/>
      <c r="DP117" s="801"/>
      <c r="DQ117" s="802" t="s">
        <v>200</v>
      </c>
      <c r="DR117" s="800"/>
      <c r="DS117" s="800"/>
      <c r="DT117" s="800"/>
      <c r="DU117" s="801"/>
      <c r="DV117" s="803" t="s">
        <v>200</v>
      </c>
      <c r="DW117" s="804"/>
      <c r="DX117" s="804"/>
      <c r="DY117" s="804"/>
      <c r="DZ117" s="805"/>
    </row>
    <row r="118" spans="1:130" s="48" customFormat="1" ht="26.25" customHeight="1" x14ac:dyDescent="0.15">
      <c r="A118" s="774" t="s">
        <v>102</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475</v>
      </c>
      <c r="AB118" s="775"/>
      <c r="AC118" s="775"/>
      <c r="AD118" s="775"/>
      <c r="AE118" s="776"/>
      <c r="AF118" s="777" t="s">
        <v>476</v>
      </c>
      <c r="AG118" s="775"/>
      <c r="AH118" s="775"/>
      <c r="AI118" s="775"/>
      <c r="AJ118" s="776"/>
      <c r="AK118" s="777" t="s">
        <v>391</v>
      </c>
      <c r="AL118" s="775"/>
      <c r="AM118" s="775"/>
      <c r="AN118" s="775"/>
      <c r="AO118" s="776"/>
      <c r="AP118" s="777" t="s">
        <v>477</v>
      </c>
      <c r="AQ118" s="775"/>
      <c r="AR118" s="775"/>
      <c r="AS118" s="775"/>
      <c r="AT118" s="778"/>
      <c r="AU118" s="847"/>
      <c r="AV118" s="848"/>
      <c r="AW118" s="848"/>
      <c r="AX118" s="848"/>
      <c r="AY118" s="848"/>
      <c r="AZ118" s="829" t="s">
        <v>486</v>
      </c>
      <c r="BA118" s="830"/>
      <c r="BB118" s="830"/>
      <c r="BC118" s="830"/>
      <c r="BD118" s="830"/>
      <c r="BE118" s="830"/>
      <c r="BF118" s="830"/>
      <c r="BG118" s="830"/>
      <c r="BH118" s="830"/>
      <c r="BI118" s="830"/>
      <c r="BJ118" s="830"/>
      <c r="BK118" s="830"/>
      <c r="BL118" s="830"/>
      <c r="BM118" s="830"/>
      <c r="BN118" s="830"/>
      <c r="BO118" s="830"/>
      <c r="BP118" s="831"/>
      <c r="BQ118" s="832" t="s">
        <v>200</v>
      </c>
      <c r="BR118" s="833"/>
      <c r="BS118" s="833"/>
      <c r="BT118" s="833"/>
      <c r="BU118" s="833"/>
      <c r="BV118" s="833" t="s">
        <v>200</v>
      </c>
      <c r="BW118" s="833"/>
      <c r="BX118" s="833"/>
      <c r="BY118" s="833"/>
      <c r="BZ118" s="833"/>
      <c r="CA118" s="833" t="s">
        <v>200</v>
      </c>
      <c r="CB118" s="833"/>
      <c r="CC118" s="833"/>
      <c r="CD118" s="833"/>
      <c r="CE118" s="833"/>
      <c r="CF118" s="811" t="s">
        <v>200</v>
      </c>
      <c r="CG118" s="812"/>
      <c r="CH118" s="812"/>
      <c r="CI118" s="812"/>
      <c r="CJ118" s="812"/>
      <c r="CK118" s="853"/>
      <c r="CL118" s="854"/>
      <c r="CM118" s="806" t="s">
        <v>487</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200</v>
      </c>
      <c r="DH118" s="800"/>
      <c r="DI118" s="800"/>
      <c r="DJ118" s="800"/>
      <c r="DK118" s="801"/>
      <c r="DL118" s="802" t="s">
        <v>200</v>
      </c>
      <c r="DM118" s="800"/>
      <c r="DN118" s="800"/>
      <c r="DO118" s="800"/>
      <c r="DP118" s="801"/>
      <c r="DQ118" s="802" t="s">
        <v>200</v>
      </c>
      <c r="DR118" s="800"/>
      <c r="DS118" s="800"/>
      <c r="DT118" s="800"/>
      <c r="DU118" s="801"/>
      <c r="DV118" s="803" t="s">
        <v>200</v>
      </c>
      <c r="DW118" s="804"/>
      <c r="DX118" s="804"/>
      <c r="DY118" s="804"/>
      <c r="DZ118" s="805"/>
    </row>
    <row r="119" spans="1:130" s="48" customFormat="1" ht="26.25" customHeight="1" x14ac:dyDescent="0.15">
      <c r="A119" s="973" t="s">
        <v>388</v>
      </c>
      <c r="B119" s="852"/>
      <c r="C119" s="790" t="s">
        <v>60</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200</v>
      </c>
      <c r="AB119" s="784"/>
      <c r="AC119" s="784"/>
      <c r="AD119" s="784"/>
      <c r="AE119" s="785"/>
      <c r="AF119" s="786" t="s">
        <v>200</v>
      </c>
      <c r="AG119" s="784"/>
      <c r="AH119" s="784"/>
      <c r="AI119" s="784"/>
      <c r="AJ119" s="785"/>
      <c r="AK119" s="786" t="s">
        <v>200</v>
      </c>
      <c r="AL119" s="784"/>
      <c r="AM119" s="784"/>
      <c r="AN119" s="784"/>
      <c r="AO119" s="785"/>
      <c r="AP119" s="787" t="s">
        <v>200</v>
      </c>
      <c r="AQ119" s="788"/>
      <c r="AR119" s="788"/>
      <c r="AS119" s="788"/>
      <c r="AT119" s="789"/>
      <c r="AU119" s="849"/>
      <c r="AV119" s="850"/>
      <c r="AW119" s="850"/>
      <c r="AX119" s="850"/>
      <c r="AY119" s="850"/>
      <c r="AZ119" s="69" t="s">
        <v>269</v>
      </c>
      <c r="BA119" s="69"/>
      <c r="BB119" s="69"/>
      <c r="BC119" s="69"/>
      <c r="BD119" s="69"/>
      <c r="BE119" s="69"/>
      <c r="BF119" s="69"/>
      <c r="BG119" s="69"/>
      <c r="BH119" s="69"/>
      <c r="BI119" s="69"/>
      <c r="BJ119" s="69"/>
      <c r="BK119" s="69"/>
      <c r="BL119" s="69"/>
      <c r="BM119" s="69"/>
      <c r="BN119" s="69"/>
      <c r="BO119" s="818" t="s">
        <v>170</v>
      </c>
      <c r="BP119" s="834"/>
      <c r="BQ119" s="832">
        <v>43504487</v>
      </c>
      <c r="BR119" s="833"/>
      <c r="BS119" s="833"/>
      <c r="BT119" s="833"/>
      <c r="BU119" s="833"/>
      <c r="BV119" s="833">
        <v>40407389</v>
      </c>
      <c r="BW119" s="833"/>
      <c r="BX119" s="833"/>
      <c r="BY119" s="833"/>
      <c r="BZ119" s="833"/>
      <c r="CA119" s="833">
        <v>39040474</v>
      </c>
      <c r="CB119" s="833"/>
      <c r="CC119" s="833"/>
      <c r="CD119" s="833"/>
      <c r="CE119" s="833"/>
      <c r="CF119" s="835"/>
      <c r="CG119" s="836"/>
      <c r="CH119" s="836"/>
      <c r="CI119" s="836"/>
      <c r="CJ119" s="837"/>
      <c r="CK119" s="855"/>
      <c r="CL119" s="856"/>
      <c r="CM119" s="829" t="s">
        <v>488</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200</v>
      </c>
      <c r="DH119" s="839"/>
      <c r="DI119" s="839"/>
      <c r="DJ119" s="839"/>
      <c r="DK119" s="840"/>
      <c r="DL119" s="841" t="s">
        <v>200</v>
      </c>
      <c r="DM119" s="839"/>
      <c r="DN119" s="839"/>
      <c r="DO119" s="839"/>
      <c r="DP119" s="840"/>
      <c r="DQ119" s="841" t="s">
        <v>200</v>
      </c>
      <c r="DR119" s="839"/>
      <c r="DS119" s="839"/>
      <c r="DT119" s="839"/>
      <c r="DU119" s="840"/>
      <c r="DV119" s="842" t="s">
        <v>200</v>
      </c>
      <c r="DW119" s="843"/>
      <c r="DX119" s="843"/>
      <c r="DY119" s="843"/>
      <c r="DZ119" s="844"/>
    </row>
    <row r="120" spans="1:130" s="48" customFormat="1" ht="26.25" customHeight="1" x14ac:dyDescent="0.15">
      <c r="A120" s="974"/>
      <c r="B120" s="854"/>
      <c r="C120" s="806" t="s">
        <v>138</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200</v>
      </c>
      <c r="AB120" s="800"/>
      <c r="AC120" s="800"/>
      <c r="AD120" s="800"/>
      <c r="AE120" s="801"/>
      <c r="AF120" s="802" t="s">
        <v>200</v>
      </c>
      <c r="AG120" s="800"/>
      <c r="AH120" s="800"/>
      <c r="AI120" s="800"/>
      <c r="AJ120" s="801"/>
      <c r="AK120" s="802" t="s">
        <v>200</v>
      </c>
      <c r="AL120" s="800"/>
      <c r="AM120" s="800"/>
      <c r="AN120" s="800"/>
      <c r="AO120" s="801"/>
      <c r="AP120" s="803" t="s">
        <v>200</v>
      </c>
      <c r="AQ120" s="804"/>
      <c r="AR120" s="804"/>
      <c r="AS120" s="804"/>
      <c r="AT120" s="805"/>
      <c r="AU120" s="857" t="s">
        <v>481</v>
      </c>
      <c r="AV120" s="858"/>
      <c r="AW120" s="858"/>
      <c r="AX120" s="858"/>
      <c r="AY120" s="859"/>
      <c r="AZ120" s="790" t="s">
        <v>215</v>
      </c>
      <c r="BA120" s="781"/>
      <c r="BB120" s="781"/>
      <c r="BC120" s="781"/>
      <c r="BD120" s="781"/>
      <c r="BE120" s="781"/>
      <c r="BF120" s="781"/>
      <c r="BG120" s="781"/>
      <c r="BH120" s="781"/>
      <c r="BI120" s="781"/>
      <c r="BJ120" s="781"/>
      <c r="BK120" s="781"/>
      <c r="BL120" s="781"/>
      <c r="BM120" s="781"/>
      <c r="BN120" s="781"/>
      <c r="BO120" s="781"/>
      <c r="BP120" s="782"/>
      <c r="BQ120" s="791">
        <v>6642449</v>
      </c>
      <c r="BR120" s="792"/>
      <c r="BS120" s="792"/>
      <c r="BT120" s="792"/>
      <c r="BU120" s="792"/>
      <c r="BV120" s="792">
        <v>6541003</v>
      </c>
      <c r="BW120" s="792"/>
      <c r="BX120" s="792"/>
      <c r="BY120" s="792"/>
      <c r="BZ120" s="792"/>
      <c r="CA120" s="792">
        <v>6027521</v>
      </c>
      <c r="CB120" s="792"/>
      <c r="CC120" s="792"/>
      <c r="CD120" s="792"/>
      <c r="CE120" s="792"/>
      <c r="CF120" s="793">
        <v>54.9</v>
      </c>
      <c r="CG120" s="794"/>
      <c r="CH120" s="794"/>
      <c r="CI120" s="794"/>
      <c r="CJ120" s="794"/>
      <c r="CK120" s="871" t="s">
        <v>266</v>
      </c>
      <c r="CL120" s="872"/>
      <c r="CM120" s="872"/>
      <c r="CN120" s="872"/>
      <c r="CO120" s="873"/>
      <c r="CP120" s="865" t="s">
        <v>349</v>
      </c>
      <c r="CQ120" s="866"/>
      <c r="CR120" s="866"/>
      <c r="CS120" s="866"/>
      <c r="CT120" s="866"/>
      <c r="CU120" s="866"/>
      <c r="CV120" s="866"/>
      <c r="CW120" s="866"/>
      <c r="CX120" s="866"/>
      <c r="CY120" s="866"/>
      <c r="CZ120" s="866"/>
      <c r="DA120" s="866"/>
      <c r="DB120" s="866"/>
      <c r="DC120" s="866"/>
      <c r="DD120" s="866"/>
      <c r="DE120" s="866"/>
      <c r="DF120" s="867"/>
      <c r="DG120" s="791">
        <v>13940284</v>
      </c>
      <c r="DH120" s="792"/>
      <c r="DI120" s="792"/>
      <c r="DJ120" s="792"/>
      <c r="DK120" s="792"/>
      <c r="DL120" s="792">
        <v>13201443</v>
      </c>
      <c r="DM120" s="792"/>
      <c r="DN120" s="792"/>
      <c r="DO120" s="792"/>
      <c r="DP120" s="792"/>
      <c r="DQ120" s="792">
        <v>12470096</v>
      </c>
      <c r="DR120" s="792"/>
      <c r="DS120" s="792"/>
      <c r="DT120" s="792"/>
      <c r="DU120" s="792"/>
      <c r="DV120" s="795">
        <v>113.5</v>
      </c>
      <c r="DW120" s="795"/>
      <c r="DX120" s="795"/>
      <c r="DY120" s="795"/>
      <c r="DZ120" s="796"/>
    </row>
    <row r="121" spans="1:130" s="48" customFormat="1" ht="26.25" customHeight="1" x14ac:dyDescent="0.15">
      <c r="A121" s="974"/>
      <c r="B121" s="854"/>
      <c r="C121" s="826" t="s">
        <v>140</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200</v>
      </c>
      <c r="AB121" s="800"/>
      <c r="AC121" s="800"/>
      <c r="AD121" s="800"/>
      <c r="AE121" s="801"/>
      <c r="AF121" s="802" t="s">
        <v>200</v>
      </c>
      <c r="AG121" s="800"/>
      <c r="AH121" s="800"/>
      <c r="AI121" s="800"/>
      <c r="AJ121" s="801"/>
      <c r="AK121" s="802" t="s">
        <v>200</v>
      </c>
      <c r="AL121" s="800"/>
      <c r="AM121" s="800"/>
      <c r="AN121" s="800"/>
      <c r="AO121" s="801"/>
      <c r="AP121" s="803" t="s">
        <v>200</v>
      </c>
      <c r="AQ121" s="804"/>
      <c r="AR121" s="804"/>
      <c r="AS121" s="804"/>
      <c r="AT121" s="805"/>
      <c r="AU121" s="860"/>
      <c r="AV121" s="861"/>
      <c r="AW121" s="861"/>
      <c r="AX121" s="861"/>
      <c r="AY121" s="862"/>
      <c r="AZ121" s="806" t="s">
        <v>392</v>
      </c>
      <c r="BA121" s="807"/>
      <c r="BB121" s="807"/>
      <c r="BC121" s="807"/>
      <c r="BD121" s="807"/>
      <c r="BE121" s="807"/>
      <c r="BF121" s="807"/>
      <c r="BG121" s="807"/>
      <c r="BH121" s="807"/>
      <c r="BI121" s="807"/>
      <c r="BJ121" s="807"/>
      <c r="BK121" s="807"/>
      <c r="BL121" s="807"/>
      <c r="BM121" s="807"/>
      <c r="BN121" s="807"/>
      <c r="BO121" s="807"/>
      <c r="BP121" s="808"/>
      <c r="BQ121" s="809">
        <v>724988</v>
      </c>
      <c r="BR121" s="810"/>
      <c r="BS121" s="810"/>
      <c r="BT121" s="810"/>
      <c r="BU121" s="810"/>
      <c r="BV121" s="810">
        <v>608136</v>
      </c>
      <c r="BW121" s="810"/>
      <c r="BX121" s="810"/>
      <c r="BY121" s="810"/>
      <c r="BZ121" s="810"/>
      <c r="CA121" s="810">
        <v>519934</v>
      </c>
      <c r="CB121" s="810"/>
      <c r="CC121" s="810"/>
      <c r="CD121" s="810"/>
      <c r="CE121" s="810"/>
      <c r="CF121" s="811">
        <v>4.7</v>
      </c>
      <c r="CG121" s="812"/>
      <c r="CH121" s="812"/>
      <c r="CI121" s="812"/>
      <c r="CJ121" s="812"/>
      <c r="CK121" s="874"/>
      <c r="CL121" s="875"/>
      <c r="CM121" s="875"/>
      <c r="CN121" s="875"/>
      <c r="CO121" s="876"/>
      <c r="CP121" s="868" t="s">
        <v>467</v>
      </c>
      <c r="CQ121" s="869"/>
      <c r="CR121" s="869"/>
      <c r="CS121" s="869"/>
      <c r="CT121" s="869"/>
      <c r="CU121" s="869"/>
      <c r="CV121" s="869"/>
      <c r="CW121" s="869"/>
      <c r="CX121" s="869"/>
      <c r="CY121" s="869"/>
      <c r="CZ121" s="869"/>
      <c r="DA121" s="869"/>
      <c r="DB121" s="869"/>
      <c r="DC121" s="869"/>
      <c r="DD121" s="869"/>
      <c r="DE121" s="869"/>
      <c r="DF121" s="870"/>
      <c r="DG121" s="809">
        <v>1352522</v>
      </c>
      <c r="DH121" s="810"/>
      <c r="DI121" s="810"/>
      <c r="DJ121" s="810"/>
      <c r="DK121" s="810"/>
      <c r="DL121" s="810">
        <v>1253011</v>
      </c>
      <c r="DM121" s="810"/>
      <c r="DN121" s="810"/>
      <c r="DO121" s="810"/>
      <c r="DP121" s="810"/>
      <c r="DQ121" s="810">
        <v>1149061</v>
      </c>
      <c r="DR121" s="810"/>
      <c r="DS121" s="810"/>
      <c r="DT121" s="810"/>
      <c r="DU121" s="810"/>
      <c r="DV121" s="813">
        <v>10.5</v>
      </c>
      <c r="DW121" s="813"/>
      <c r="DX121" s="813"/>
      <c r="DY121" s="813"/>
      <c r="DZ121" s="814"/>
    </row>
    <row r="122" spans="1:130" s="48" customFormat="1" ht="26.25" customHeight="1" x14ac:dyDescent="0.15">
      <c r="A122" s="974"/>
      <c r="B122" s="854"/>
      <c r="C122" s="806" t="s">
        <v>155</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200</v>
      </c>
      <c r="AB122" s="800"/>
      <c r="AC122" s="800"/>
      <c r="AD122" s="800"/>
      <c r="AE122" s="801"/>
      <c r="AF122" s="802" t="s">
        <v>200</v>
      </c>
      <c r="AG122" s="800"/>
      <c r="AH122" s="800"/>
      <c r="AI122" s="800"/>
      <c r="AJ122" s="801"/>
      <c r="AK122" s="802" t="s">
        <v>200</v>
      </c>
      <c r="AL122" s="800"/>
      <c r="AM122" s="800"/>
      <c r="AN122" s="800"/>
      <c r="AO122" s="801"/>
      <c r="AP122" s="803" t="s">
        <v>200</v>
      </c>
      <c r="AQ122" s="804"/>
      <c r="AR122" s="804"/>
      <c r="AS122" s="804"/>
      <c r="AT122" s="805"/>
      <c r="AU122" s="860"/>
      <c r="AV122" s="861"/>
      <c r="AW122" s="861"/>
      <c r="AX122" s="861"/>
      <c r="AY122" s="862"/>
      <c r="AZ122" s="829" t="s">
        <v>490</v>
      </c>
      <c r="BA122" s="830"/>
      <c r="BB122" s="830"/>
      <c r="BC122" s="830"/>
      <c r="BD122" s="830"/>
      <c r="BE122" s="830"/>
      <c r="BF122" s="830"/>
      <c r="BG122" s="830"/>
      <c r="BH122" s="830"/>
      <c r="BI122" s="830"/>
      <c r="BJ122" s="830"/>
      <c r="BK122" s="830"/>
      <c r="BL122" s="830"/>
      <c r="BM122" s="830"/>
      <c r="BN122" s="830"/>
      <c r="BO122" s="830"/>
      <c r="BP122" s="831"/>
      <c r="BQ122" s="832">
        <v>29631067</v>
      </c>
      <c r="BR122" s="833"/>
      <c r="BS122" s="833"/>
      <c r="BT122" s="833"/>
      <c r="BU122" s="833"/>
      <c r="BV122" s="833">
        <v>27173562</v>
      </c>
      <c r="BW122" s="833"/>
      <c r="BX122" s="833"/>
      <c r="BY122" s="833"/>
      <c r="BZ122" s="833"/>
      <c r="CA122" s="833">
        <v>26476262</v>
      </c>
      <c r="CB122" s="833"/>
      <c r="CC122" s="833"/>
      <c r="CD122" s="833"/>
      <c r="CE122" s="833"/>
      <c r="CF122" s="879">
        <v>241</v>
      </c>
      <c r="CG122" s="880"/>
      <c r="CH122" s="880"/>
      <c r="CI122" s="880"/>
      <c r="CJ122" s="880"/>
      <c r="CK122" s="874"/>
      <c r="CL122" s="875"/>
      <c r="CM122" s="875"/>
      <c r="CN122" s="875"/>
      <c r="CO122" s="876"/>
      <c r="CP122" s="868"/>
      <c r="CQ122" s="869"/>
      <c r="CR122" s="869"/>
      <c r="CS122" s="869"/>
      <c r="CT122" s="869"/>
      <c r="CU122" s="869"/>
      <c r="CV122" s="869"/>
      <c r="CW122" s="869"/>
      <c r="CX122" s="869"/>
      <c r="CY122" s="869"/>
      <c r="CZ122" s="869"/>
      <c r="DA122" s="869"/>
      <c r="DB122" s="869"/>
      <c r="DC122" s="869"/>
      <c r="DD122" s="869"/>
      <c r="DE122" s="869"/>
      <c r="DF122" s="870"/>
      <c r="DG122" s="809"/>
      <c r="DH122" s="810"/>
      <c r="DI122" s="810"/>
      <c r="DJ122" s="810"/>
      <c r="DK122" s="810"/>
      <c r="DL122" s="810"/>
      <c r="DM122" s="810"/>
      <c r="DN122" s="810"/>
      <c r="DO122" s="810"/>
      <c r="DP122" s="810"/>
      <c r="DQ122" s="810"/>
      <c r="DR122" s="810"/>
      <c r="DS122" s="810"/>
      <c r="DT122" s="810"/>
      <c r="DU122" s="810"/>
      <c r="DV122" s="813"/>
      <c r="DW122" s="813"/>
      <c r="DX122" s="813"/>
      <c r="DY122" s="813"/>
      <c r="DZ122" s="814"/>
    </row>
    <row r="123" spans="1:130" s="48" customFormat="1" ht="26.25" customHeight="1" x14ac:dyDescent="0.15">
      <c r="A123" s="974"/>
      <c r="B123" s="854"/>
      <c r="C123" s="806" t="s">
        <v>13</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200</v>
      </c>
      <c r="AB123" s="800"/>
      <c r="AC123" s="800"/>
      <c r="AD123" s="800"/>
      <c r="AE123" s="801"/>
      <c r="AF123" s="802" t="s">
        <v>200</v>
      </c>
      <c r="AG123" s="800"/>
      <c r="AH123" s="800"/>
      <c r="AI123" s="800"/>
      <c r="AJ123" s="801"/>
      <c r="AK123" s="802" t="s">
        <v>200</v>
      </c>
      <c r="AL123" s="800"/>
      <c r="AM123" s="800"/>
      <c r="AN123" s="800"/>
      <c r="AO123" s="801"/>
      <c r="AP123" s="803" t="s">
        <v>200</v>
      </c>
      <c r="AQ123" s="804"/>
      <c r="AR123" s="804"/>
      <c r="AS123" s="804"/>
      <c r="AT123" s="805"/>
      <c r="AU123" s="863"/>
      <c r="AV123" s="864"/>
      <c r="AW123" s="864"/>
      <c r="AX123" s="864"/>
      <c r="AY123" s="864"/>
      <c r="AZ123" s="69" t="s">
        <v>269</v>
      </c>
      <c r="BA123" s="69"/>
      <c r="BB123" s="69"/>
      <c r="BC123" s="69"/>
      <c r="BD123" s="69"/>
      <c r="BE123" s="69"/>
      <c r="BF123" s="69"/>
      <c r="BG123" s="69"/>
      <c r="BH123" s="69"/>
      <c r="BI123" s="69"/>
      <c r="BJ123" s="69"/>
      <c r="BK123" s="69"/>
      <c r="BL123" s="69"/>
      <c r="BM123" s="69"/>
      <c r="BN123" s="69"/>
      <c r="BO123" s="818" t="s">
        <v>220</v>
      </c>
      <c r="BP123" s="834"/>
      <c r="BQ123" s="881">
        <v>36998504</v>
      </c>
      <c r="BR123" s="882"/>
      <c r="BS123" s="882"/>
      <c r="BT123" s="882"/>
      <c r="BU123" s="882"/>
      <c r="BV123" s="882">
        <v>34322701</v>
      </c>
      <c r="BW123" s="882"/>
      <c r="BX123" s="882"/>
      <c r="BY123" s="882"/>
      <c r="BZ123" s="882"/>
      <c r="CA123" s="882">
        <v>33023717</v>
      </c>
      <c r="CB123" s="882"/>
      <c r="CC123" s="882"/>
      <c r="CD123" s="882"/>
      <c r="CE123" s="882"/>
      <c r="CF123" s="835"/>
      <c r="CG123" s="836"/>
      <c r="CH123" s="836"/>
      <c r="CI123" s="836"/>
      <c r="CJ123" s="837"/>
      <c r="CK123" s="874"/>
      <c r="CL123" s="875"/>
      <c r="CM123" s="875"/>
      <c r="CN123" s="875"/>
      <c r="CO123" s="876"/>
      <c r="CP123" s="868"/>
      <c r="CQ123" s="869"/>
      <c r="CR123" s="869"/>
      <c r="CS123" s="869"/>
      <c r="CT123" s="869"/>
      <c r="CU123" s="869"/>
      <c r="CV123" s="869"/>
      <c r="CW123" s="869"/>
      <c r="CX123" s="869"/>
      <c r="CY123" s="869"/>
      <c r="CZ123" s="869"/>
      <c r="DA123" s="869"/>
      <c r="DB123" s="869"/>
      <c r="DC123" s="869"/>
      <c r="DD123" s="869"/>
      <c r="DE123" s="869"/>
      <c r="DF123" s="870"/>
      <c r="DG123" s="799"/>
      <c r="DH123" s="800"/>
      <c r="DI123" s="800"/>
      <c r="DJ123" s="800"/>
      <c r="DK123" s="801"/>
      <c r="DL123" s="802"/>
      <c r="DM123" s="800"/>
      <c r="DN123" s="800"/>
      <c r="DO123" s="800"/>
      <c r="DP123" s="801"/>
      <c r="DQ123" s="802"/>
      <c r="DR123" s="800"/>
      <c r="DS123" s="800"/>
      <c r="DT123" s="800"/>
      <c r="DU123" s="801"/>
      <c r="DV123" s="803"/>
      <c r="DW123" s="804"/>
      <c r="DX123" s="804"/>
      <c r="DY123" s="804"/>
      <c r="DZ123" s="805"/>
    </row>
    <row r="124" spans="1:130" s="48" customFormat="1" ht="26.25" customHeight="1" x14ac:dyDescent="0.15">
      <c r="A124" s="974"/>
      <c r="B124" s="854"/>
      <c r="C124" s="806" t="s">
        <v>335</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200</v>
      </c>
      <c r="AB124" s="800"/>
      <c r="AC124" s="800"/>
      <c r="AD124" s="800"/>
      <c r="AE124" s="801"/>
      <c r="AF124" s="802" t="s">
        <v>200</v>
      </c>
      <c r="AG124" s="800"/>
      <c r="AH124" s="800"/>
      <c r="AI124" s="800"/>
      <c r="AJ124" s="801"/>
      <c r="AK124" s="802" t="s">
        <v>200</v>
      </c>
      <c r="AL124" s="800"/>
      <c r="AM124" s="800"/>
      <c r="AN124" s="800"/>
      <c r="AO124" s="801"/>
      <c r="AP124" s="803" t="s">
        <v>200</v>
      </c>
      <c r="AQ124" s="804"/>
      <c r="AR124" s="804"/>
      <c r="AS124" s="804"/>
      <c r="AT124" s="805"/>
      <c r="AU124" s="887" t="s">
        <v>491</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57.5</v>
      </c>
      <c r="BR124" s="891"/>
      <c r="BS124" s="891"/>
      <c r="BT124" s="891"/>
      <c r="BU124" s="891"/>
      <c r="BV124" s="891">
        <v>55.9</v>
      </c>
      <c r="BW124" s="891"/>
      <c r="BX124" s="891"/>
      <c r="BY124" s="891"/>
      <c r="BZ124" s="891"/>
      <c r="CA124" s="891">
        <v>54.7</v>
      </c>
      <c r="CB124" s="891"/>
      <c r="CC124" s="891"/>
      <c r="CD124" s="891"/>
      <c r="CE124" s="891"/>
      <c r="CF124" s="892"/>
      <c r="CG124" s="893"/>
      <c r="CH124" s="893"/>
      <c r="CI124" s="893"/>
      <c r="CJ124" s="894"/>
      <c r="CK124" s="877"/>
      <c r="CL124" s="877"/>
      <c r="CM124" s="877"/>
      <c r="CN124" s="877"/>
      <c r="CO124" s="878"/>
      <c r="CP124" s="868" t="s">
        <v>492</v>
      </c>
      <c r="CQ124" s="869"/>
      <c r="CR124" s="869"/>
      <c r="CS124" s="869"/>
      <c r="CT124" s="869"/>
      <c r="CU124" s="869"/>
      <c r="CV124" s="869"/>
      <c r="CW124" s="869"/>
      <c r="CX124" s="869"/>
      <c r="CY124" s="869"/>
      <c r="CZ124" s="869"/>
      <c r="DA124" s="869"/>
      <c r="DB124" s="869"/>
      <c r="DC124" s="869"/>
      <c r="DD124" s="869"/>
      <c r="DE124" s="869"/>
      <c r="DF124" s="870"/>
      <c r="DG124" s="838" t="s">
        <v>200</v>
      </c>
      <c r="DH124" s="839"/>
      <c r="DI124" s="839"/>
      <c r="DJ124" s="839"/>
      <c r="DK124" s="840"/>
      <c r="DL124" s="841" t="s">
        <v>200</v>
      </c>
      <c r="DM124" s="839"/>
      <c r="DN124" s="839"/>
      <c r="DO124" s="839"/>
      <c r="DP124" s="840"/>
      <c r="DQ124" s="841" t="s">
        <v>200</v>
      </c>
      <c r="DR124" s="839"/>
      <c r="DS124" s="839"/>
      <c r="DT124" s="839"/>
      <c r="DU124" s="840"/>
      <c r="DV124" s="842" t="s">
        <v>200</v>
      </c>
      <c r="DW124" s="843"/>
      <c r="DX124" s="843"/>
      <c r="DY124" s="843"/>
      <c r="DZ124" s="844"/>
    </row>
    <row r="125" spans="1:130" s="48" customFormat="1" ht="26.25" customHeight="1" x14ac:dyDescent="0.15">
      <c r="A125" s="974"/>
      <c r="B125" s="854"/>
      <c r="C125" s="806" t="s">
        <v>487</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200</v>
      </c>
      <c r="AB125" s="800"/>
      <c r="AC125" s="800"/>
      <c r="AD125" s="800"/>
      <c r="AE125" s="801"/>
      <c r="AF125" s="802" t="s">
        <v>200</v>
      </c>
      <c r="AG125" s="800"/>
      <c r="AH125" s="800"/>
      <c r="AI125" s="800"/>
      <c r="AJ125" s="801"/>
      <c r="AK125" s="802" t="s">
        <v>200</v>
      </c>
      <c r="AL125" s="800"/>
      <c r="AM125" s="800"/>
      <c r="AN125" s="800"/>
      <c r="AO125" s="801"/>
      <c r="AP125" s="803" t="s">
        <v>200</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493</v>
      </c>
      <c r="CL125" s="872"/>
      <c r="CM125" s="872"/>
      <c r="CN125" s="872"/>
      <c r="CO125" s="873"/>
      <c r="CP125" s="790" t="s">
        <v>145</v>
      </c>
      <c r="CQ125" s="781"/>
      <c r="CR125" s="781"/>
      <c r="CS125" s="781"/>
      <c r="CT125" s="781"/>
      <c r="CU125" s="781"/>
      <c r="CV125" s="781"/>
      <c r="CW125" s="781"/>
      <c r="CX125" s="781"/>
      <c r="CY125" s="781"/>
      <c r="CZ125" s="781"/>
      <c r="DA125" s="781"/>
      <c r="DB125" s="781"/>
      <c r="DC125" s="781"/>
      <c r="DD125" s="781"/>
      <c r="DE125" s="781"/>
      <c r="DF125" s="782"/>
      <c r="DG125" s="791" t="s">
        <v>200</v>
      </c>
      <c r="DH125" s="792"/>
      <c r="DI125" s="792"/>
      <c r="DJ125" s="792"/>
      <c r="DK125" s="792"/>
      <c r="DL125" s="792" t="s">
        <v>200</v>
      </c>
      <c r="DM125" s="792"/>
      <c r="DN125" s="792"/>
      <c r="DO125" s="792"/>
      <c r="DP125" s="792"/>
      <c r="DQ125" s="792" t="s">
        <v>200</v>
      </c>
      <c r="DR125" s="792"/>
      <c r="DS125" s="792"/>
      <c r="DT125" s="792"/>
      <c r="DU125" s="792"/>
      <c r="DV125" s="795" t="s">
        <v>200</v>
      </c>
      <c r="DW125" s="795"/>
      <c r="DX125" s="795"/>
      <c r="DY125" s="795"/>
      <c r="DZ125" s="796"/>
    </row>
    <row r="126" spans="1:130" s="48" customFormat="1" ht="26.25" customHeight="1" x14ac:dyDescent="0.15">
      <c r="A126" s="974"/>
      <c r="B126" s="854"/>
      <c r="C126" s="806" t="s">
        <v>488</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200</v>
      </c>
      <c r="AB126" s="800"/>
      <c r="AC126" s="800"/>
      <c r="AD126" s="800"/>
      <c r="AE126" s="801"/>
      <c r="AF126" s="802" t="s">
        <v>200</v>
      </c>
      <c r="AG126" s="800"/>
      <c r="AH126" s="800"/>
      <c r="AI126" s="800"/>
      <c r="AJ126" s="801"/>
      <c r="AK126" s="802" t="s">
        <v>200</v>
      </c>
      <c r="AL126" s="800"/>
      <c r="AM126" s="800"/>
      <c r="AN126" s="800"/>
      <c r="AO126" s="801"/>
      <c r="AP126" s="803" t="s">
        <v>200</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423</v>
      </c>
      <c r="CQ126" s="807"/>
      <c r="CR126" s="807"/>
      <c r="CS126" s="807"/>
      <c r="CT126" s="807"/>
      <c r="CU126" s="807"/>
      <c r="CV126" s="807"/>
      <c r="CW126" s="807"/>
      <c r="CX126" s="807"/>
      <c r="CY126" s="807"/>
      <c r="CZ126" s="807"/>
      <c r="DA126" s="807"/>
      <c r="DB126" s="807"/>
      <c r="DC126" s="807"/>
      <c r="DD126" s="807"/>
      <c r="DE126" s="807"/>
      <c r="DF126" s="808"/>
      <c r="DG126" s="809" t="s">
        <v>200</v>
      </c>
      <c r="DH126" s="810"/>
      <c r="DI126" s="810"/>
      <c r="DJ126" s="810"/>
      <c r="DK126" s="810"/>
      <c r="DL126" s="810" t="s">
        <v>200</v>
      </c>
      <c r="DM126" s="810"/>
      <c r="DN126" s="810"/>
      <c r="DO126" s="810"/>
      <c r="DP126" s="810"/>
      <c r="DQ126" s="810" t="s">
        <v>200</v>
      </c>
      <c r="DR126" s="810"/>
      <c r="DS126" s="810"/>
      <c r="DT126" s="810"/>
      <c r="DU126" s="810"/>
      <c r="DV126" s="813" t="s">
        <v>200</v>
      </c>
      <c r="DW126" s="813"/>
      <c r="DX126" s="813"/>
      <c r="DY126" s="813"/>
      <c r="DZ126" s="814"/>
    </row>
    <row r="127" spans="1:130" s="48" customFormat="1" ht="26.25" customHeight="1" x14ac:dyDescent="0.15">
      <c r="A127" s="975"/>
      <c r="B127" s="856"/>
      <c r="C127" s="829" t="s">
        <v>83</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200</v>
      </c>
      <c r="AB127" s="800"/>
      <c r="AC127" s="800"/>
      <c r="AD127" s="800"/>
      <c r="AE127" s="801"/>
      <c r="AF127" s="802" t="s">
        <v>200</v>
      </c>
      <c r="AG127" s="800"/>
      <c r="AH127" s="800"/>
      <c r="AI127" s="800"/>
      <c r="AJ127" s="801"/>
      <c r="AK127" s="802" t="s">
        <v>200</v>
      </c>
      <c r="AL127" s="800"/>
      <c r="AM127" s="800"/>
      <c r="AN127" s="800"/>
      <c r="AO127" s="801"/>
      <c r="AP127" s="803" t="s">
        <v>200</v>
      </c>
      <c r="AQ127" s="804"/>
      <c r="AR127" s="804"/>
      <c r="AS127" s="804"/>
      <c r="AT127" s="805"/>
      <c r="AU127" s="56"/>
      <c r="AV127" s="56"/>
      <c r="AW127" s="56"/>
      <c r="AX127" s="917" t="s">
        <v>496</v>
      </c>
      <c r="AY127" s="884"/>
      <c r="AZ127" s="884"/>
      <c r="BA127" s="884"/>
      <c r="BB127" s="884"/>
      <c r="BC127" s="884"/>
      <c r="BD127" s="884"/>
      <c r="BE127" s="885"/>
      <c r="BF127" s="883" t="s">
        <v>447</v>
      </c>
      <c r="BG127" s="884"/>
      <c r="BH127" s="884"/>
      <c r="BI127" s="884"/>
      <c r="BJ127" s="884"/>
      <c r="BK127" s="884"/>
      <c r="BL127" s="885"/>
      <c r="BM127" s="883" t="s">
        <v>424</v>
      </c>
      <c r="BN127" s="884"/>
      <c r="BO127" s="884"/>
      <c r="BP127" s="884"/>
      <c r="BQ127" s="884"/>
      <c r="BR127" s="884"/>
      <c r="BS127" s="885"/>
      <c r="BT127" s="883" t="s">
        <v>412</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417</v>
      </c>
      <c r="CQ127" s="807"/>
      <c r="CR127" s="807"/>
      <c r="CS127" s="807"/>
      <c r="CT127" s="807"/>
      <c r="CU127" s="807"/>
      <c r="CV127" s="807"/>
      <c r="CW127" s="807"/>
      <c r="CX127" s="807"/>
      <c r="CY127" s="807"/>
      <c r="CZ127" s="807"/>
      <c r="DA127" s="807"/>
      <c r="DB127" s="807"/>
      <c r="DC127" s="807"/>
      <c r="DD127" s="807"/>
      <c r="DE127" s="807"/>
      <c r="DF127" s="808"/>
      <c r="DG127" s="809" t="s">
        <v>200</v>
      </c>
      <c r="DH127" s="810"/>
      <c r="DI127" s="810"/>
      <c r="DJ127" s="810"/>
      <c r="DK127" s="810"/>
      <c r="DL127" s="810" t="s">
        <v>200</v>
      </c>
      <c r="DM127" s="810"/>
      <c r="DN127" s="810"/>
      <c r="DO127" s="810"/>
      <c r="DP127" s="810"/>
      <c r="DQ127" s="810" t="s">
        <v>200</v>
      </c>
      <c r="DR127" s="810"/>
      <c r="DS127" s="810"/>
      <c r="DT127" s="810"/>
      <c r="DU127" s="810"/>
      <c r="DV127" s="813" t="s">
        <v>200</v>
      </c>
      <c r="DW127" s="813"/>
      <c r="DX127" s="813"/>
      <c r="DY127" s="813"/>
      <c r="DZ127" s="814"/>
    </row>
    <row r="128" spans="1:130" s="48" customFormat="1" ht="26.25" customHeight="1" x14ac:dyDescent="0.15">
      <c r="A128" s="937" t="s">
        <v>497</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8</v>
      </c>
      <c r="X128" s="939"/>
      <c r="Y128" s="939"/>
      <c r="Z128" s="940"/>
      <c r="AA128" s="783">
        <v>175115</v>
      </c>
      <c r="AB128" s="784"/>
      <c r="AC128" s="784"/>
      <c r="AD128" s="784"/>
      <c r="AE128" s="785"/>
      <c r="AF128" s="786">
        <v>112979</v>
      </c>
      <c r="AG128" s="784"/>
      <c r="AH128" s="784"/>
      <c r="AI128" s="784"/>
      <c r="AJ128" s="785"/>
      <c r="AK128" s="786">
        <v>118132</v>
      </c>
      <c r="AL128" s="784"/>
      <c r="AM128" s="784"/>
      <c r="AN128" s="784"/>
      <c r="AO128" s="785"/>
      <c r="AP128" s="941"/>
      <c r="AQ128" s="942"/>
      <c r="AR128" s="942"/>
      <c r="AS128" s="942"/>
      <c r="AT128" s="943"/>
      <c r="AU128" s="56"/>
      <c r="AV128" s="56"/>
      <c r="AW128" s="56"/>
      <c r="AX128" s="780" t="s">
        <v>304</v>
      </c>
      <c r="AY128" s="781"/>
      <c r="AZ128" s="781"/>
      <c r="BA128" s="781"/>
      <c r="BB128" s="781"/>
      <c r="BC128" s="781"/>
      <c r="BD128" s="781"/>
      <c r="BE128" s="782"/>
      <c r="BF128" s="944" t="s">
        <v>200</v>
      </c>
      <c r="BG128" s="945"/>
      <c r="BH128" s="945"/>
      <c r="BI128" s="945"/>
      <c r="BJ128" s="945"/>
      <c r="BK128" s="945"/>
      <c r="BL128" s="946"/>
      <c r="BM128" s="944">
        <v>12.85</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403</v>
      </c>
      <c r="CQ128" s="654"/>
      <c r="CR128" s="654"/>
      <c r="CS128" s="654"/>
      <c r="CT128" s="654"/>
      <c r="CU128" s="654"/>
      <c r="CV128" s="654"/>
      <c r="CW128" s="654"/>
      <c r="CX128" s="654"/>
      <c r="CY128" s="654"/>
      <c r="CZ128" s="654"/>
      <c r="DA128" s="654"/>
      <c r="DB128" s="654"/>
      <c r="DC128" s="654"/>
      <c r="DD128" s="654"/>
      <c r="DE128" s="654"/>
      <c r="DF128" s="896"/>
      <c r="DG128" s="897" t="s">
        <v>200</v>
      </c>
      <c r="DH128" s="898"/>
      <c r="DI128" s="898"/>
      <c r="DJ128" s="898"/>
      <c r="DK128" s="898"/>
      <c r="DL128" s="898" t="s">
        <v>200</v>
      </c>
      <c r="DM128" s="898"/>
      <c r="DN128" s="898"/>
      <c r="DO128" s="898"/>
      <c r="DP128" s="898"/>
      <c r="DQ128" s="898" t="s">
        <v>200</v>
      </c>
      <c r="DR128" s="898"/>
      <c r="DS128" s="898"/>
      <c r="DT128" s="898"/>
      <c r="DU128" s="898"/>
      <c r="DV128" s="899" t="s">
        <v>200</v>
      </c>
      <c r="DW128" s="899"/>
      <c r="DX128" s="899"/>
      <c r="DY128" s="899"/>
      <c r="DZ128" s="900"/>
    </row>
    <row r="129" spans="1:131" s="48" customFormat="1" ht="26.25" customHeight="1" x14ac:dyDescent="0.15">
      <c r="A129" s="797" t="s">
        <v>174</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234</v>
      </c>
      <c r="X129" s="902"/>
      <c r="Y129" s="902"/>
      <c r="Z129" s="903"/>
      <c r="AA129" s="799">
        <v>14441403</v>
      </c>
      <c r="AB129" s="800"/>
      <c r="AC129" s="800"/>
      <c r="AD129" s="800"/>
      <c r="AE129" s="801"/>
      <c r="AF129" s="802">
        <v>14126070</v>
      </c>
      <c r="AG129" s="800"/>
      <c r="AH129" s="800"/>
      <c r="AI129" s="800"/>
      <c r="AJ129" s="801"/>
      <c r="AK129" s="802">
        <v>14026269</v>
      </c>
      <c r="AL129" s="800"/>
      <c r="AM129" s="800"/>
      <c r="AN129" s="800"/>
      <c r="AO129" s="801"/>
      <c r="AP129" s="904"/>
      <c r="AQ129" s="905"/>
      <c r="AR129" s="905"/>
      <c r="AS129" s="905"/>
      <c r="AT129" s="906"/>
      <c r="AU129" s="67"/>
      <c r="AV129" s="67"/>
      <c r="AW129" s="67"/>
      <c r="AX129" s="907" t="s">
        <v>122</v>
      </c>
      <c r="AY129" s="807"/>
      <c r="AZ129" s="807"/>
      <c r="BA129" s="807"/>
      <c r="BB129" s="807"/>
      <c r="BC129" s="807"/>
      <c r="BD129" s="807"/>
      <c r="BE129" s="808"/>
      <c r="BF129" s="908" t="s">
        <v>200</v>
      </c>
      <c r="BG129" s="909"/>
      <c r="BH129" s="909"/>
      <c r="BI129" s="909"/>
      <c r="BJ129" s="909"/>
      <c r="BK129" s="909"/>
      <c r="BL129" s="910"/>
      <c r="BM129" s="908">
        <v>17.850000000000001</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498</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499</v>
      </c>
      <c r="X130" s="902"/>
      <c r="Y130" s="902"/>
      <c r="Z130" s="903"/>
      <c r="AA130" s="799">
        <v>3146746</v>
      </c>
      <c r="AB130" s="800"/>
      <c r="AC130" s="800"/>
      <c r="AD130" s="800"/>
      <c r="AE130" s="801"/>
      <c r="AF130" s="802">
        <v>3250739</v>
      </c>
      <c r="AG130" s="800"/>
      <c r="AH130" s="800"/>
      <c r="AI130" s="800"/>
      <c r="AJ130" s="801"/>
      <c r="AK130" s="802">
        <v>3040746</v>
      </c>
      <c r="AL130" s="800"/>
      <c r="AM130" s="800"/>
      <c r="AN130" s="800"/>
      <c r="AO130" s="801"/>
      <c r="AP130" s="904"/>
      <c r="AQ130" s="905"/>
      <c r="AR130" s="905"/>
      <c r="AS130" s="905"/>
      <c r="AT130" s="906"/>
      <c r="AU130" s="67"/>
      <c r="AV130" s="67"/>
      <c r="AW130" s="67"/>
      <c r="AX130" s="907" t="s">
        <v>437</v>
      </c>
      <c r="AY130" s="807"/>
      <c r="AZ130" s="807"/>
      <c r="BA130" s="807"/>
      <c r="BB130" s="807"/>
      <c r="BC130" s="807"/>
      <c r="BD130" s="807"/>
      <c r="BE130" s="808"/>
      <c r="BF130" s="918">
        <v>12.7</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177</v>
      </c>
      <c r="X131" s="925"/>
      <c r="Y131" s="925"/>
      <c r="Z131" s="926"/>
      <c r="AA131" s="838">
        <v>11294657</v>
      </c>
      <c r="AB131" s="839"/>
      <c r="AC131" s="839"/>
      <c r="AD131" s="839"/>
      <c r="AE131" s="840"/>
      <c r="AF131" s="841">
        <v>10875331</v>
      </c>
      <c r="AG131" s="839"/>
      <c r="AH131" s="839"/>
      <c r="AI131" s="839"/>
      <c r="AJ131" s="840"/>
      <c r="AK131" s="841">
        <v>10985523</v>
      </c>
      <c r="AL131" s="839"/>
      <c r="AM131" s="839"/>
      <c r="AN131" s="839"/>
      <c r="AO131" s="840"/>
      <c r="AP131" s="927"/>
      <c r="AQ131" s="928"/>
      <c r="AR131" s="928"/>
      <c r="AS131" s="928"/>
      <c r="AT131" s="929"/>
      <c r="AU131" s="67"/>
      <c r="AV131" s="67"/>
      <c r="AW131" s="67"/>
      <c r="AX131" s="930" t="s">
        <v>62</v>
      </c>
      <c r="AY131" s="654"/>
      <c r="AZ131" s="654"/>
      <c r="BA131" s="654"/>
      <c r="BB131" s="654"/>
      <c r="BC131" s="654"/>
      <c r="BD131" s="654"/>
      <c r="BE131" s="896"/>
      <c r="BF131" s="931">
        <v>54.7</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29</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500</v>
      </c>
      <c r="W132" s="948"/>
      <c r="X132" s="948"/>
      <c r="Y132" s="948"/>
      <c r="Z132" s="949"/>
      <c r="AA132" s="950">
        <v>11.54876151</v>
      </c>
      <c r="AB132" s="951"/>
      <c r="AC132" s="951"/>
      <c r="AD132" s="951"/>
      <c r="AE132" s="952"/>
      <c r="AF132" s="953">
        <v>13.87254328</v>
      </c>
      <c r="AG132" s="951"/>
      <c r="AH132" s="951"/>
      <c r="AI132" s="951"/>
      <c r="AJ132" s="952"/>
      <c r="AK132" s="953">
        <v>12.83726774</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89</v>
      </c>
      <c r="W133" s="955"/>
      <c r="X133" s="955"/>
      <c r="Y133" s="955"/>
      <c r="Z133" s="956"/>
      <c r="AA133" s="957">
        <v>11.6</v>
      </c>
      <c r="AB133" s="958"/>
      <c r="AC133" s="958"/>
      <c r="AD133" s="958"/>
      <c r="AE133" s="959"/>
      <c r="AF133" s="957">
        <v>12</v>
      </c>
      <c r="AG133" s="958"/>
      <c r="AH133" s="958"/>
      <c r="AI133" s="958"/>
      <c r="AJ133" s="959"/>
      <c r="AK133" s="957">
        <v>12.7</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RHqaxxcrfZ+Zem+hDe8kZAFyUxMRK6hcHnE4ju8RT4EPkOWQKtdjdjXoMyDnFJij8eQM0GNeTaZaTHLpG5dqg==" saltValue="qX8j27o6jA6+RErcgn8It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2x/8UvRzEkIm0wtxH2TlNPrxlkG+h+0E2/SA8LovGHP6O/qcyF/iaaJ7tSRegIT5N7QysSYa6htHCUk6witKcg==" saltValue="UEglNsOSGh0sqJU+Nxxqf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0uCj/R7tvtp3X/1mfkxEDxSTdSiVdoSLfbpt40NvDRC7+RoDD/w7lYjZecvt+iJ4Uekc2OIgXL/O75HvKJXssA==" saltValue="dfj/JMjad1a0nwqpgXXND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328</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93</v>
      </c>
      <c r="AP7" s="126"/>
      <c r="AQ7" s="137" t="s">
        <v>502</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228</v>
      </c>
      <c r="AQ8" s="138" t="s">
        <v>503</v>
      </c>
      <c r="AR8" s="152"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505</v>
      </c>
      <c r="AL9" s="994"/>
      <c r="AM9" s="994"/>
      <c r="AN9" s="995"/>
      <c r="AO9" s="116">
        <v>3847367</v>
      </c>
      <c r="AP9" s="116">
        <v>127722</v>
      </c>
      <c r="AQ9" s="139">
        <v>107616</v>
      </c>
      <c r="AR9" s="153">
        <v>18.7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207</v>
      </c>
      <c r="AL10" s="994"/>
      <c r="AM10" s="994"/>
      <c r="AN10" s="995"/>
      <c r="AO10" s="117">
        <v>643197</v>
      </c>
      <c r="AP10" s="117">
        <v>21352</v>
      </c>
      <c r="AQ10" s="140">
        <v>10095</v>
      </c>
      <c r="AR10" s="154">
        <v>111.5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401</v>
      </c>
      <c r="AL11" s="994"/>
      <c r="AM11" s="994"/>
      <c r="AN11" s="995"/>
      <c r="AO11" s="117" t="s">
        <v>200</v>
      </c>
      <c r="AP11" s="117" t="s">
        <v>200</v>
      </c>
      <c r="AQ11" s="140">
        <v>1704</v>
      </c>
      <c r="AR11" s="154" t="s">
        <v>200</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136</v>
      </c>
      <c r="AL12" s="994"/>
      <c r="AM12" s="994"/>
      <c r="AN12" s="995"/>
      <c r="AO12" s="117" t="s">
        <v>200</v>
      </c>
      <c r="AP12" s="117" t="s">
        <v>200</v>
      </c>
      <c r="AQ12" s="140">
        <v>7</v>
      </c>
      <c r="AR12" s="154"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506</v>
      </c>
      <c r="AL13" s="994"/>
      <c r="AM13" s="994"/>
      <c r="AN13" s="995"/>
      <c r="AO13" s="117">
        <v>105181</v>
      </c>
      <c r="AP13" s="117">
        <v>3492</v>
      </c>
      <c r="AQ13" s="140">
        <v>4110</v>
      </c>
      <c r="AR13" s="154">
        <v>-15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507</v>
      </c>
      <c r="AL14" s="994"/>
      <c r="AM14" s="994"/>
      <c r="AN14" s="995"/>
      <c r="AO14" s="117">
        <v>121991</v>
      </c>
      <c r="AP14" s="117">
        <v>4050</v>
      </c>
      <c r="AQ14" s="140">
        <v>2451</v>
      </c>
      <c r="AR14" s="154">
        <v>65.2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307</v>
      </c>
      <c r="AL15" s="988"/>
      <c r="AM15" s="988"/>
      <c r="AN15" s="989"/>
      <c r="AO15" s="117">
        <v>-228318</v>
      </c>
      <c r="AP15" s="117">
        <v>-7580</v>
      </c>
      <c r="AQ15" s="140">
        <v>-6399</v>
      </c>
      <c r="AR15" s="154">
        <v>18.5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269</v>
      </c>
      <c r="AL16" s="988"/>
      <c r="AM16" s="988"/>
      <c r="AN16" s="989"/>
      <c r="AO16" s="117">
        <v>4489418</v>
      </c>
      <c r="AP16" s="117">
        <v>149036</v>
      </c>
      <c r="AQ16" s="140">
        <v>119584</v>
      </c>
      <c r="AR16" s="154">
        <v>24.6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508</v>
      </c>
      <c r="AP20" s="128" t="s">
        <v>333</v>
      </c>
      <c r="AQ20" s="141" t="s">
        <v>40</v>
      </c>
      <c r="AR20" s="155"/>
    </row>
    <row r="21" spans="1:46" s="81" customFormat="1" x14ac:dyDescent="0.15">
      <c r="A21" s="83"/>
      <c r="AK21" s="990" t="s">
        <v>509</v>
      </c>
      <c r="AL21" s="991"/>
      <c r="AM21" s="991"/>
      <c r="AN21" s="992"/>
      <c r="AO21" s="119">
        <v>10.49</v>
      </c>
      <c r="AP21" s="129">
        <v>10.86</v>
      </c>
      <c r="AQ21" s="142">
        <v>-0.37</v>
      </c>
      <c r="AS21" s="161"/>
      <c r="AT21" s="83"/>
    </row>
    <row r="22" spans="1:46" s="81" customFormat="1" x14ac:dyDescent="0.15">
      <c r="A22" s="83"/>
      <c r="AK22" s="990" t="s">
        <v>510</v>
      </c>
      <c r="AL22" s="991"/>
      <c r="AM22" s="991"/>
      <c r="AN22" s="992"/>
      <c r="AO22" s="120">
        <v>97</v>
      </c>
      <c r="AP22" s="130">
        <v>97.3</v>
      </c>
      <c r="AQ22" s="143">
        <v>-0.3</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511</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64</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93</v>
      </c>
      <c r="AP30" s="126"/>
      <c r="AQ30" s="137" t="s">
        <v>502</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228</v>
      </c>
      <c r="AQ31" s="138" t="s">
        <v>503</v>
      </c>
      <c r="AR31" s="152"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512</v>
      </c>
      <c r="AL32" s="1007"/>
      <c r="AM32" s="1007"/>
      <c r="AN32" s="1008"/>
      <c r="AO32" s="117">
        <v>3186396</v>
      </c>
      <c r="AP32" s="117">
        <v>105780</v>
      </c>
      <c r="AQ32" s="144">
        <v>75090</v>
      </c>
      <c r="AR32" s="154">
        <v>40.9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513</v>
      </c>
      <c r="AL33" s="1007"/>
      <c r="AM33" s="1007"/>
      <c r="AN33" s="1008"/>
      <c r="AO33" s="117" t="s">
        <v>200</v>
      </c>
      <c r="AP33" s="117" t="s">
        <v>200</v>
      </c>
      <c r="AQ33" s="144" t="s">
        <v>200</v>
      </c>
      <c r="AR33" s="154"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514</v>
      </c>
      <c r="AL34" s="1007"/>
      <c r="AM34" s="1007"/>
      <c r="AN34" s="1008"/>
      <c r="AO34" s="117" t="s">
        <v>200</v>
      </c>
      <c r="AP34" s="117" t="s">
        <v>200</v>
      </c>
      <c r="AQ34" s="144">
        <v>1</v>
      </c>
      <c r="AR34" s="154"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515</v>
      </c>
      <c r="AL35" s="1007"/>
      <c r="AM35" s="1007"/>
      <c r="AN35" s="1008"/>
      <c r="AO35" s="117">
        <v>1136319</v>
      </c>
      <c r="AP35" s="117">
        <v>37723</v>
      </c>
      <c r="AQ35" s="144">
        <v>17211</v>
      </c>
      <c r="AR35" s="154">
        <v>119.2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33</v>
      </c>
      <c r="AL36" s="1007"/>
      <c r="AM36" s="1007"/>
      <c r="AN36" s="1008"/>
      <c r="AO36" s="117">
        <v>246341</v>
      </c>
      <c r="AP36" s="117">
        <v>8178</v>
      </c>
      <c r="AQ36" s="144">
        <v>2478</v>
      </c>
      <c r="AR36" s="154">
        <v>230</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347</v>
      </c>
      <c r="AL37" s="1007"/>
      <c r="AM37" s="1007"/>
      <c r="AN37" s="1008"/>
      <c r="AO37" s="117" t="s">
        <v>200</v>
      </c>
      <c r="AP37" s="117" t="s">
        <v>200</v>
      </c>
      <c r="AQ37" s="144">
        <v>654</v>
      </c>
      <c r="AR37" s="154"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516</v>
      </c>
      <c r="AL38" s="1010"/>
      <c r="AM38" s="1010"/>
      <c r="AN38" s="1011"/>
      <c r="AO38" s="121">
        <v>63</v>
      </c>
      <c r="AP38" s="121">
        <v>2</v>
      </c>
      <c r="AQ38" s="145">
        <v>4</v>
      </c>
      <c r="AR38" s="143">
        <v>-50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91</v>
      </c>
      <c r="AL39" s="1010"/>
      <c r="AM39" s="1010"/>
      <c r="AN39" s="1011"/>
      <c r="AO39" s="117">
        <v>-118132</v>
      </c>
      <c r="AP39" s="117">
        <v>-3922</v>
      </c>
      <c r="AQ39" s="144">
        <v>-3502</v>
      </c>
      <c r="AR39" s="154">
        <v>12</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518</v>
      </c>
      <c r="AL40" s="1007"/>
      <c r="AM40" s="1007"/>
      <c r="AN40" s="1008"/>
      <c r="AO40" s="117">
        <v>-3040746</v>
      </c>
      <c r="AP40" s="117">
        <v>-100944</v>
      </c>
      <c r="AQ40" s="144">
        <v>-63750</v>
      </c>
      <c r="AR40" s="154">
        <v>58.3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389</v>
      </c>
      <c r="AL41" s="997"/>
      <c r="AM41" s="997"/>
      <c r="AN41" s="998"/>
      <c r="AO41" s="117">
        <v>1410241</v>
      </c>
      <c r="AP41" s="117">
        <v>46816</v>
      </c>
      <c r="AQ41" s="144">
        <v>28185</v>
      </c>
      <c r="AR41" s="154">
        <v>66.099999999999994</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93</v>
      </c>
      <c r="AN49" s="999" t="s">
        <v>448</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494</v>
      </c>
      <c r="AO50" s="123" t="s">
        <v>495</v>
      </c>
      <c r="AP50" s="134" t="s">
        <v>521</v>
      </c>
      <c r="AQ50" s="147" t="s">
        <v>384</v>
      </c>
      <c r="AR50" s="157" t="s">
        <v>522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523</v>
      </c>
      <c r="AL51" s="102"/>
      <c r="AM51" s="107">
        <v>2857875</v>
      </c>
      <c r="AN51" s="114">
        <v>90695</v>
      </c>
      <c r="AO51" s="124">
        <v>27.3</v>
      </c>
      <c r="AP51" s="135">
        <v>94081</v>
      </c>
      <c r="AQ51" s="148">
        <v>10.5</v>
      </c>
      <c r="AR51" s="158">
        <v>16.8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271</v>
      </c>
      <c r="AM52" s="108">
        <v>2009150</v>
      </c>
      <c r="AN52" s="115">
        <v>63760</v>
      </c>
      <c r="AO52" s="125">
        <v>14.6</v>
      </c>
      <c r="AP52" s="136">
        <v>48949</v>
      </c>
      <c r="AQ52" s="149">
        <v>11.5</v>
      </c>
      <c r="AR52" s="159">
        <v>3.1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483</v>
      </c>
      <c r="AL53" s="102"/>
      <c r="AM53" s="107">
        <v>5023383</v>
      </c>
      <c r="AN53" s="114">
        <v>161659</v>
      </c>
      <c r="AO53" s="124">
        <v>78.2</v>
      </c>
      <c r="AP53" s="135">
        <v>92632</v>
      </c>
      <c r="AQ53" s="148">
        <v>-1.5</v>
      </c>
      <c r="AR53" s="158">
        <v>79.7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271</v>
      </c>
      <c r="AM54" s="108">
        <v>2959049</v>
      </c>
      <c r="AN54" s="115">
        <v>95226</v>
      </c>
      <c r="AO54" s="125">
        <v>49.4</v>
      </c>
      <c r="AP54" s="136">
        <v>47978</v>
      </c>
      <c r="AQ54" s="149">
        <v>-2</v>
      </c>
      <c r="AR54" s="159">
        <v>51.4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3500141</v>
      </c>
      <c r="AN55" s="114">
        <v>113711</v>
      </c>
      <c r="AO55" s="124">
        <v>-29.7</v>
      </c>
      <c r="AP55" s="135">
        <v>96469</v>
      </c>
      <c r="AQ55" s="148">
        <v>4.0999999999999996</v>
      </c>
      <c r="AR55" s="158">
        <v>-33.799999999999997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271</v>
      </c>
      <c r="AM56" s="108">
        <v>1853697</v>
      </c>
      <c r="AN56" s="115">
        <v>60222</v>
      </c>
      <c r="AO56" s="125">
        <v>-36.799999999999997</v>
      </c>
      <c r="AP56" s="136">
        <v>49775</v>
      </c>
      <c r="AQ56" s="149">
        <v>3.7</v>
      </c>
      <c r="AR56" s="159">
        <v>-40.5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141</v>
      </c>
      <c r="AL57" s="102"/>
      <c r="AM57" s="107">
        <v>1687348</v>
      </c>
      <c r="AN57" s="114">
        <v>55325</v>
      </c>
      <c r="AO57" s="124">
        <v>-51.3</v>
      </c>
      <c r="AP57" s="135">
        <v>85743</v>
      </c>
      <c r="AQ57" s="148">
        <v>-11.1</v>
      </c>
      <c r="AR57" s="158">
        <v>-40.200000000000003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271</v>
      </c>
      <c r="AM58" s="108">
        <v>1350674</v>
      </c>
      <c r="AN58" s="115">
        <v>44286</v>
      </c>
      <c r="AO58" s="125">
        <v>-26.5</v>
      </c>
      <c r="AP58" s="136">
        <v>45231</v>
      </c>
      <c r="AQ58" s="149">
        <v>-9.1</v>
      </c>
      <c r="AR58" s="159">
        <v>-17.399999999999999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524</v>
      </c>
      <c r="AL59" s="102"/>
      <c r="AM59" s="107">
        <v>3690645</v>
      </c>
      <c r="AN59" s="114">
        <v>122519</v>
      </c>
      <c r="AO59" s="124">
        <v>121.5</v>
      </c>
      <c r="AP59" s="135">
        <v>92509</v>
      </c>
      <c r="AQ59" s="148">
        <v>7.9</v>
      </c>
      <c r="AR59" s="158">
        <v>113.6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271</v>
      </c>
      <c r="AM60" s="108">
        <v>2678720</v>
      </c>
      <c r="AN60" s="115">
        <v>88926</v>
      </c>
      <c r="AO60" s="125">
        <v>100.8</v>
      </c>
      <c r="AP60" s="136">
        <v>52274</v>
      </c>
      <c r="AQ60" s="149">
        <v>15.6</v>
      </c>
      <c r="AR60" s="159">
        <v>85.2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525</v>
      </c>
      <c r="AL61" s="105"/>
      <c r="AM61" s="107">
        <v>3351878</v>
      </c>
      <c r="AN61" s="114">
        <v>108782</v>
      </c>
      <c r="AO61" s="124">
        <v>29.2</v>
      </c>
      <c r="AP61" s="135">
        <v>92287</v>
      </c>
      <c r="AQ61" s="150">
        <v>2</v>
      </c>
      <c r="AR61" s="158">
        <v>27.2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271</v>
      </c>
      <c r="AM62" s="108">
        <v>2170258</v>
      </c>
      <c r="AN62" s="115">
        <v>70484</v>
      </c>
      <c r="AO62" s="125">
        <v>20.3</v>
      </c>
      <c r="AP62" s="136">
        <v>48841</v>
      </c>
      <c r="AQ62" s="149">
        <v>3.9</v>
      </c>
      <c r="AR62" s="159">
        <v>16.399999999999999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6s71PVMAaoNsonCW049BXxJPZXjSE+vpdjIlAgFxUnt7xtd4EF2ncUXN+ZrbRLVDddt8zl9v1fT5MPj+MgrU0g==" saltValue="De2xqofx8pnQZ7pMWdxcn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106</v>
      </c>
    </row>
    <row r="121" spans="125:125" ht="13.5" hidden="1" customHeight="1" x14ac:dyDescent="0.15">
      <c r="DU121" s="78"/>
    </row>
  </sheetData>
  <sheetProtection algorithmName="SHA-512" hashValue="8OvBawq9h1c7AYMVoRcxknsdbdOFjNwrQ/+VBo8YgNdfLYaKfm/Ihr+RGktyyd831ueBTS+vw9OeQoifec/Y4A==" saltValue="RSBqVidWX3SGbh9uH8pfX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106</v>
      </c>
    </row>
  </sheetData>
  <sheetProtection algorithmName="SHA-512" hashValue="OGEkr2lAmmSG5FH6+gzoEayytmoDA5duYiQ78n+6cqyV1Gum9K4XmPAA0qVzdrqTY+7xPwj6OX0I7B/arv5SEA==" saltValue="njzXhoTlJjMzFGNQhLaaU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18</v>
      </c>
      <c r="F46" s="172" t="s">
        <v>527</v>
      </c>
      <c r="G46" s="176" t="s">
        <v>528</v>
      </c>
      <c r="H46" s="176" t="s">
        <v>529</v>
      </c>
      <c r="I46" s="176" t="s">
        <v>530</v>
      </c>
      <c r="J46" s="181" t="s">
        <v>252</v>
      </c>
    </row>
    <row r="47" spans="2:10" ht="57.75" customHeight="1" x14ac:dyDescent="0.15">
      <c r="B47" s="167"/>
      <c r="C47" s="1013" t="s">
        <v>3</v>
      </c>
      <c r="D47" s="1013"/>
      <c r="E47" s="1014"/>
      <c r="F47" s="173">
        <v>23.58</v>
      </c>
      <c r="G47" s="177">
        <v>22.22</v>
      </c>
      <c r="H47" s="177">
        <v>22.17</v>
      </c>
      <c r="I47" s="177">
        <v>21.74</v>
      </c>
      <c r="J47" s="182">
        <v>18.29</v>
      </c>
    </row>
    <row r="48" spans="2:10" ht="57.75" customHeight="1" x14ac:dyDescent="0.15">
      <c r="B48" s="168"/>
      <c r="C48" s="1015" t="s">
        <v>9</v>
      </c>
      <c r="D48" s="1015"/>
      <c r="E48" s="1016"/>
      <c r="F48" s="174">
        <v>4.38</v>
      </c>
      <c r="G48" s="178">
        <v>4.24</v>
      </c>
      <c r="H48" s="178">
        <v>6.56</v>
      </c>
      <c r="I48" s="178">
        <v>6.1</v>
      </c>
      <c r="J48" s="183">
        <v>7.94</v>
      </c>
    </row>
    <row r="49" spans="2:10" ht="57.75" customHeight="1" x14ac:dyDescent="0.15">
      <c r="B49" s="169"/>
      <c r="C49" s="1017" t="s">
        <v>17</v>
      </c>
      <c r="D49" s="1017"/>
      <c r="E49" s="1018"/>
      <c r="F49" s="175">
        <v>0.08</v>
      </c>
      <c r="G49" s="179" t="s">
        <v>180</v>
      </c>
      <c r="H49" s="179">
        <v>3.58</v>
      </c>
      <c r="I49" s="179" t="s">
        <v>39</v>
      </c>
      <c r="J49" s="184" t="s">
        <v>59</v>
      </c>
    </row>
    <row r="50" spans="2:10" x14ac:dyDescent="0.15"/>
  </sheetData>
  <sheetProtection algorithmName="SHA-512" hashValue="QHuCKIj1x3jiYCpRTjlY6kim5r352GwA6ffkDYBuVfyk4N6kWUvFxaqoBI4kLdGwBXrwKcD9EQZVQIBEvYoidQ==" saltValue="1NSsAdTvHTA59fKA7FQj2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2025-03-13T06:42:27Z</dcterms:created>
  <dcterms:modified xsi:type="dcterms:W3CDTF">2025-10-01T08:38:22Z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2025-03-13T06:42:27Z</vt:filetime>
  </property>
</Properties>
</file>