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令和５年度決算\03 ②R7.10公表分\05 HPアップ用データ\"/>
    </mc:Choice>
  </mc:AlternateContent>
  <xr:revisionPtr revIDLastSave="0" documentId="13_ncr:1_{2270CE4B-67B4-4C0E-A241-4ABBBD9FEB6C}" xr6:coauthVersionLast="47" xr6:coauthVersionMax="47" xr10:uidLastSave="{00000000-0000-0000-0000-000000000000}"/>
  <bookViews>
    <workbookView xWindow="10980" yWindow="495" windowWidth="17190" windowHeight="144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6" i="10" l="1"/>
  <c r="BG35" i="10"/>
  <c r="BG34"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BE40" i="10"/>
  <c r="AM40" i="10"/>
  <c r="U40" i="10"/>
  <c r="C40" i="10"/>
  <c r="BE39" i="10"/>
  <c r="AM39" i="10"/>
  <c r="U39" i="10"/>
  <c r="C39" i="10"/>
  <c r="BE38" i="10"/>
  <c r="AM38" i="10"/>
  <c r="C38" i="10"/>
  <c r="BE37" i="10"/>
  <c r="AM37" i="10"/>
  <c r="C37" i="10"/>
  <c r="C36" i="10"/>
  <c r="C35" i="10"/>
  <c r="C34" i="10"/>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 r="BE35" i="10" s="1"/>
  <c r="BE36" i="10" s="1"/>
  <c r="BW34" i="10" l="1"/>
  <c r="BW35" i="10" s="1"/>
  <c r="BW36" i="10" s="1"/>
  <c r="BW37" i="10" s="1"/>
  <c r="BW38" i="10" s="1"/>
  <c r="BW39" i="10" s="1"/>
  <c r="BW40" i="10" s="1"/>
  <c r="BW41" i="10" s="1"/>
  <c r="CO34" i="10" l="1"/>
  <c r="CO35" i="10" s="1"/>
  <c r="CO36" i="10" s="1"/>
  <c r="CO37" i="10" s="1"/>
  <c r="CO38" i="10" s="1"/>
  <c r="CO39" i="10" s="1"/>
  <c r="CO40" i="10" s="1"/>
</calcChain>
</file>

<file path=xl/sharedStrings.xml><?xml version="1.0" encoding="utf-8"?>
<sst xmlns="http://schemas.openxmlformats.org/spreadsheetml/2006/main" count="1138" uniqueCount="590">
  <si>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</si>
  <si>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</si>
  <si>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</si>
  <si>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</si>
  <si>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</si>
  <si>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</si>
  <si>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</si>
  <si>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</si>
  <si>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</si>
  <si>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</si>
  <si>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</si>
  <si>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</si>
  <si>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</si>
  <si>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</si>
  <si>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</si>
  <si>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</si>
  <si>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</si>
  <si>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</si>
  <si>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</si>
  <si>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</si>
  <si>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</si>
  <si>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</si>
  <si>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</si>
  <si>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</si>
  <si>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</si>
  <si>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</si>
  <si>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</si>
  <si>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</si>
  <si>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</si>
  <si>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</si>
  <si>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</si>
  <si>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</si>
  <si>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</si>
  <si>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</si>
  <si>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</si>
  <si>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</si>
  <si>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</si>
  <si>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</si>
  <si>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</si>
  <si>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</si>
  <si>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</si>
  <si>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</si>
  <si>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</si>
  <si>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</si>
  <si>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</si>
  <si>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</si>
  <si>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</si>
  <si>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</si>
  <si>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</si>
  <si>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</si>
  <si>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</si>
  <si>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</si>
  <si>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</si>
  <si>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</si>
  <si>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</si>
  <si>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</si>
  <si>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</si>
  <si>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</si>
  <si>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</si>
  <si>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</si>
  <si>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</si>
  <si>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</si>
  <si>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</si>
  <si>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</si>
  <si>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</si>
  <si>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</si>
  <si>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</si>
  <si>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</si>
  <si>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</si>
  <si>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</si>
  <si>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</si>
  <si>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</si>
  <si>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</si>
  <si>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</si>
  <si>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</si>
  <si>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</si>
  <si>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</si>
  <si>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</si>
  <si>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</si>
  <si>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</si>
  <si>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</si>
  <si>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</si>
  <si>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</si>
  <si>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</si>
  <si>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</si>
  <si>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</si>
  <si>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</si>
  <si>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</si>
  <si>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</si>
  <si>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</si>
  <si>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</si>
  <si>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</si>
  <si>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</si>
  <si>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</si>
  <si>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京丹後市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</si>
  <si>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</si>
  <si>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</si>
  <si>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</si>
  <si>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</si>
  <si>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</si>
  <si>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</si>
  <si>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</si>
  <si>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</si>
  <si>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</si>
  <si>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</si>
  <si>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</si>
  <si>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</si>
  <si>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</si>
  <si>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</si>
  <si>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</si>
  <si>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</si>
  <si>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</si>
  <si>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</si>
  <si>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</si>
  <si>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</si>
  <si>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</si>
  <si>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</si>
  <si>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</si>
  <si>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</si>
  <si>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</si>
  <si>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</si>
  <si>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</si>
  <si>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</si>
  <si>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</si>
  <si>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</si>
  <si>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</si>
  <si>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</si>
  <si>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</si>
  <si>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</si>
  <si>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</si>
  <si>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</si>
  <si>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</si>
  <si>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</si>
  <si>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</si>
  <si>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</si>
  <si>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</si>
  <si>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</si>
  <si>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</si>
  <si>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</si>
  <si>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</si>
  <si>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</si>
  <si>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</si>
  <si>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6"/>
  </si>
  <si>
    <t>病院事業会計</t>
    <phoneticPr fontId="5"/>
  </si>
  <si>
    <t>うち日本人(％)</t>
    <phoneticPr fontId="5"/>
  </si>
  <si>
    <t>-2.0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</si>
  <si>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</si>
  <si>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</si>
  <si>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</si>
  <si>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</si>
  <si>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</si>
  <si>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</si>
  <si>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</si>
  <si>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</si>
  <si>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</si>
  <si>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</si>
  <si>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</si>
  <si>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</si>
  <si>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</si>
  <si>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</si>
  <si>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</si>
  <si>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</si>
  <si>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</si>
  <si>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</si>
  <si>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</si>
  <si>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</si>
  <si>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</si>
  <si>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</si>
  <si>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</si>
  <si>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</si>
  <si>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</si>
  <si>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</si>
  <si>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</si>
  <si>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</si>
  <si>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</si>
  <si>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</si>
  <si>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</si>
  <si>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</si>
  <si>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</si>
  <si>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</si>
  <si>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</si>
  <si>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</si>
  <si>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</si>
  <si>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</si>
  <si>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</si>
  <si>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</si>
  <si>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</si>
  <si>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</si>
  <si>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</si>
  <si>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</si>
  <si>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</si>
  <si>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</si>
  <si>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</si>
  <si>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</si>
  <si>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</si>
  <si>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</si>
  <si>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</si>
  <si>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</si>
  <si>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</si>
  <si>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</si>
  <si>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</si>
  <si>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</si>
  <si>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</si>
  <si>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</si>
  <si>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京都府京丹後市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</si>
  <si>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</si>
  <si>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</si>
  <si>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</si>
  <si>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</si>
  <si>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</si>
  <si>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</si>
  <si>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</si>
  <si>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</si>
  <si>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</si>
  <si>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</si>
  <si>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</si>
  <si>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</si>
  <si>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</si>
  <si>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</si>
  <si>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</si>
  <si>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</si>
  <si>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</si>
  <si>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</si>
  <si>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</si>
  <si>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</si>
  <si>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</si>
  <si>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</si>
  <si>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</si>
  <si>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</si>
  <si>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</si>
  <si>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</si>
  <si>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</si>
  <si>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</si>
  <si>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</si>
  <si>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</si>
  <si>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</si>
  <si>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</si>
  <si>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</si>
  <si>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</si>
  <si>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</si>
  <si>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</si>
  <si>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</si>
  <si>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</si>
  <si>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</si>
  <si>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</si>
  <si>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</si>
  <si>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</si>
  <si>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</si>
  <si>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</si>
  <si>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</si>
  <si>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</si>
  <si>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</si>
  <si>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</si>
  <si>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</si>
  <si>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</si>
  <si>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</si>
  <si>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</si>
  <si>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</si>
  <si>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</si>
  <si>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</si>
  <si>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</si>
  <si>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</si>
  <si>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</si>
  <si>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</si>
  <si>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</si>
  <si>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</si>
  <si>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</si>
  <si>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</si>
  <si>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</si>
  <si>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</si>
  <si>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</si>
  <si>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</si>
  <si>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</si>
  <si>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</si>
  <si>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</si>
  <si>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</si>
  <si>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</si>
  <si>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</si>
  <si>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</si>
  <si>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</si>
  <si>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</si>
  <si>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</si>
  <si>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</si>
  <si>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</si>
  <si>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</si>
  <si>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</si>
  <si>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</si>
  <si>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</si>
  <si>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</si>
  <si>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</si>
  <si>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</si>
  <si>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</si>
  <si>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</si>
  <si>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</si>
  <si>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</si>
  <si>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</si>
  <si>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</si>
  <si>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</si>
  <si>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</si>
  <si>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</si>
  <si>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</si>
  <si>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</si>
  <si>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</si>
  <si>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</si>
  <si>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</si>
  <si>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</si>
  <si>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</si>
  <si>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</si>
  <si>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</si>
  <si>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</si>
  <si>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</si>
  <si>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</si>
  <si>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</si>
  <si>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</si>
  <si>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</si>
  <si>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</si>
  <si>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</si>
  <si>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</si>
  <si>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</si>
  <si>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</si>
  <si>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</si>
  <si>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</si>
  <si>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</si>
  <si>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</si>
  <si>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</si>
  <si>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</si>
  <si>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</si>
  <si>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</si>
  <si>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</si>
  <si>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</si>
  <si>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</si>
  <si>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</si>
  <si>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</si>
  <si>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</si>
  <si>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</si>
  <si>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</si>
  <si>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</si>
  <si>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</si>
  <si>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</si>
  <si>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</si>
  <si>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</si>
  <si>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</si>
  <si>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</si>
  <si>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</si>
  <si>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</si>
  <si>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</si>
  <si>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</si>
  <si>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</si>
  <si>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</si>
  <si>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</si>
  <si>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</si>
  <si>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</si>
  <si>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</si>
  <si>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</si>
  <si>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</si>
  <si>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京都府京丹後市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</si>
  <si>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</si>
  <si>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</si>
  <si>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</si>
  <si>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</si>
  <si>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</si>
  <si>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</si>
  <si>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</si>
  <si>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</si>
  <si>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</si>
  <si>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</si>
  <si>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</si>
  <si>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</si>
  <si>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</si>
  <si>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</si>
  <si>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</si>
  <si>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</si>
  <si>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</si>
  <si>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</si>
  <si>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</si>
  <si>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</si>
  <si>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</si>
  <si>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</si>
  <si>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</si>
  <si>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</si>
  <si>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</si>
  <si>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</si>
  <si>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</si>
  <si>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</si>
  <si>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</si>
  <si>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</si>
  <si>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</si>
  <si>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</si>
  <si>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</si>
  <si>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</si>
  <si>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国民健康保険直営診療所事業特別会計</t>
    <phoneticPr fontId="5"/>
  </si>
  <si>
    <t>介護保険事業特別会計</t>
    <phoneticPr fontId="5"/>
  </si>
  <si>
    <t>後期高齢者医療事業特別会計</t>
    <phoneticPr fontId="5"/>
  </si>
  <si>
    <t>介護サービス事業特別会計</t>
    <phoneticPr fontId="5"/>
  </si>
  <si>
    <t>水道事業会計</t>
    <phoneticPr fontId="5"/>
  </si>
  <si>
    <t>法適用企業</t>
    <phoneticPr fontId="5"/>
  </si>
  <si>
    <t>下水道事業会計</t>
    <phoneticPr fontId="5"/>
  </si>
  <si>
    <t>市民太陽光発電所事業特別会計</t>
    <phoneticPr fontId="5"/>
  </si>
  <si>
    <t>法非適用企業</t>
    <phoneticPr fontId="5"/>
  </si>
  <si>
    <t>工業用地造成事業特別会計</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</si>
  <si>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</si>
  <si>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</si>
  <si>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</si>
  <si>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</si>
  <si>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</si>
  <si>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</si>
  <si>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</si>
  <si>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</si>
  <si>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</si>
  <si>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</si>
  <si>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</si>
  <si>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</si>
  <si>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</si>
  <si>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</si>
  <si>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</si>
  <si>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</si>
  <si>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</si>
  <si>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</si>
  <si>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</si>
  <si>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</si>
  <si>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</si>
  <si>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</si>
  <si>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</si>
  <si>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</si>
  <si>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</si>
  <si>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</si>
  <si>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</si>
  <si>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</si>
  <si>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</si>
  <si>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</si>
  <si>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</si>
  <si>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</si>
  <si>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</si>
  <si>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</si>
  <si>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</si>
  <si>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</si>
  <si>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</si>
  <si>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</si>
  <si>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</si>
  <si>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</si>
  <si>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</si>
  <si>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</si>
  <si>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</si>
  <si>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</si>
  <si>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</si>
  <si>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</si>
  <si>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</si>
  <si>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</si>
  <si>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</si>
  <si>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</si>
  <si>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</si>
  <si>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</si>
  <si>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</si>
  <si>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</si>
  <si>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</si>
  <si>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</si>
  <si>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</si>
  <si>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</si>
  <si>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</si>
  <si>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</si>
  <si>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</si>
  <si>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</si>
  <si>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</si>
  <si>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</si>
  <si>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</si>
  <si>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</si>
  <si>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</si>
  <si>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</si>
  <si>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</si>
  <si>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</si>
  <si>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</si>
  <si>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</si>
  <si>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</si>
  <si>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</si>
  <si>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</si>
  <si>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</si>
  <si>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</si>
  <si>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</si>
  <si>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</si>
  <si>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</si>
  <si>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</si>
  <si>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</si>
  <si>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</si>
  <si>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</si>
  <si>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</si>
  <si>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</si>
  <si>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</si>
  <si>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</si>
  <si>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</si>
  <si>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</si>
  <si>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</si>
  <si>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</si>
  <si>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</si>
  <si>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</si>
  <si>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</si>
  <si>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</si>
  <si>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</si>
  <si>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</si>
  <si>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</si>
  <si>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</si>
  <si>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</si>
  <si>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</si>
  <si>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</si>
  <si>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</si>
  <si>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</si>
  <si>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</si>
  <si>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</si>
  <si>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</si>
  <si>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</si>
  <si>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</si>
  <si>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</si>
  <si>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</si>
  <si>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</si>
  <si>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</si>
  <si>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</si>
  <si>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</si>
  <si>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</si>
  <si>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</si>
  <si>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</si>
  <si>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</si>
  <si>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</si>
  <si>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</si>
  <si>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</si>
  <si>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</si>
  <si>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</si>
  <si>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</si>
  <si>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</si>
  <si>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</si>
  <si>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</si>
  <si>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</si>
  <si>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</si>
  <si>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</si>
  <si>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</si>
  <si>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</si>
  <si>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</si>
  <si>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</si>
  <si>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1.28</t>
  </si>
  <si>
    <t>病院事業会計</t>
  </si>
  <si>
    <t>▲ 2.16</t>
  </si>
  <si>
    <t>▲ 2.56</t>
  </si>
  <si>
    <t>▲ 0.67</t>
  </si>
  <si>
    <t>▲ 0.22</t>
  </si>
  <si>
    <t>水道事業会計</t>
  </si>
  <si>
    <t>一般会計</t>
  </si>
  <si>
    <t>下水道事業会計</t>
  </si>
  <si>
    <t>介護保険事業特別会計</t>
  </si>
  <si>
    <t>国民健康保険事業特別会計</t>
  </si>
  <si>
    <t>国民健康保険直営診療所事業特別会計</t>
  </si>
  <si>
    <t>宅地造成事業特別会計</t>
  </si>
  <si>
    <t>その他会計（赤字）</t>
  </si>
  <si>
    <t>その他会計（黒字）</t>
  </si>
  <si>
    <t>R01</t>
    <phoneticPr fontId="5"/>
  </si>
  <si>
    <t>R02</t>
    <phoneticPr fontId="5"/>
  </si>
  <si>
    <t>R03</t>
    <phoneticPr fontId="5"/>
  </si>
  <si>
    <t>R04</t>
    <phoneticPr fontId="5"/>
  </si>
  <si>
    <t>R05</t>
    <phoneticPr fontId="5"/>
  </si>
  <si>
    <t>-</t>
    <phoneticPr fontId="2"/>
  </si>
  <si>
    <t>京都府市町村職員退職手当組合</t>
  </si>
  <si>
    <t>京都府後期高齢者医療広域連合（一般会計）</t>
  </si>
  <si>
    <t>京都府後期高齢者医療広域連合（特別会計）</t>
  </si>
  <si>
    <t>京都府住宅新築資金等貸付事業管理組合（一般会計）</t>
  </si>
  <si>
    <t>京都府住宅新築資金等貸付事業管理組合（特別会計）</t>
  </si>
  <si>
    <t>京都府自治会館管理組合</t>
  </si>
  <si>
    <t>京都府市町村議会議員公務災害補償等組合</t>
  </si>
  <si>
    <t>京都地方税機構</t>
  </si>
  <si>
    <t>京都府丹後文化事業団</t>
  </si>
  <si>
    <t>京丹後市公園緑化事業団</t>
  </si>
  <si>
    <t>丹後地域地場産業振興センター</t>
  </si>
  <si>
    <t>テンキテンキ村</t>
  </si>
  <si>
    <t>くみはま縣</t>
  </si>
  <si>
    <t>京丹後市総合サービス</t>
  </si>
  <si>
    <t>京丹後製茶</t>
  </si>
  <si>
    <t>-</t>
    <phoneticPr fontId="2"/>
  </si>
  <si>
    <t>ふるさと応援基金</t>
  </si>
  <si>
    <t>過疎地域振興基金</t>
  </si>
  <si>
    <t>合併特例措置逓減対策準備基金</t>
  </si>
  <si>
    <t>韓哲・まちづくり夢基金</t>
  </si>
  <si>
    <t>都市拠点等整備まちづくり推進基金</t>
    <rPh sb="0" eb="4">
      <t>トシキョテン</t>
    </rPh>
    <rPh sb="4" eb="5">
      <t>トウ</t>
    </rPh>
    <rPh sb="5" eb="7">
      <t>セイビ</t>
    </rPh>
    <rPh sb="12" eb="16">
      <t>スイシンキキン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</si>
  <si>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</si>
  <si>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</si>
  <si>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</si>
  <si>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将来負担比率及び有形固定資産減価償却率は、どちらも類似団体と比較して高い水準にある。
　将来負担比率については、地方債の現在高の減少、充当可能基金の増加、普通交付税の増による標準財政規模の増加により、近年は減少傾向にある。
　また、有形固定資産減価償却率についても上昇傾向にあるが、引き続き公共施設等総合管理計画に基づき、効率的・効果的な公共施設のマネジメントに努めていく。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</si>
  <si>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</si>
  <si>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</si>
  <si>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</si>
  <si>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</si>
  <si>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</si>
  <si>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</si>
  <si>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将来負担比率及び実質公債費比率は、類似団体と比較して高い水準にある。
　将来負担比率は増加傾向であったが、地方債現在高の減少、充当可能基金の増加、普通交付税増による標準財政規模の増加により減少した。
　また、実質公債費比率は増加傾向であり、「公営企業に要する経費の財源とする地方債の償還の財源に充てたと認められる繰入金」の増加等により増加した。
　今後、インフラ整備や公共施設整備などに伴う大型の普通建設事業が予定されていることから、引き続き公債費の適正化などに取り組み、財政の健全化に努めていく必要がある。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</si>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</sst>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100580B-22C6-4A9F-B864-294AD6DD469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70166</c:v>
                </c:pt>
                <c:pt idx="1">
                  <c:v>70329</c:v>
                </c:pt>
                <c:pt idx="2">
                  <c:v>71871</c:v>
                </c:pt>
                <c:pt idx="3">
                  <c:v>71807</c:v>
                </c:pt>
                <c:pt idx="4">
                  <c:v>80821</c:v>
                </c:pt>
              </c:numCache>
            </c:numRef>
          </c:val>
          <c:smooth val="0"/>
          <c:extLst>
            <c:ext xmlns:c16="http://schemas.microsoft.com/office/drawing/2014/chart" uri="{C3380CC4-5D6E-409C-BE32-E72D297353CC}">
              <c16:uniqueId val="{00000000-9170-4476-A978-8FBA0283807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80188</c:v>
                </c:pt>
                <c:pt idx="1">
                  <c:v>73447</c:v>
                </c:pt>
                <c:pt idx="2">
                  <c:v>58011</c:v>
                </c:pt>
                <c:pt idx="3">
                  <c:v>75499</c:v>
                </c:pt>
                <c:pt idx="4">
                  <c:v>81620</c:v>
                </c:pt>
              </c:numCache>
            </c:numRef>
          </c:val>
          <c:smooth val="0"/>
          <c:extLst>
            <c:ext xmlns:c16="http://schemas.microsoft.com/office/drawing/2014/chart" uri="{C3380CC4-5D6E-409C-BE32-E72D297353CC}">
              <c16:uniqueId val="{00000001-9170-4476-A978-8FBA0283807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3.8</c:v>
                </c:pt>
                <c:pt idx="1">
                  <c:v>4.32</c:v>
                </c:pt>
                <c:pt idx="2">
                  <c:v>4.9000000000000004</c:v>
                </c:pt>
                <c:pt idx="3">
                  <c:v>5.71</c:v>
                </c:pt>
                <c:pt idx="4">
                  <c:v>4.43</c:v>
                </c:pt>
              </c:numCache>
            </c:numRef>
          </c:val>
          <c:extLst>
            <c:ext xmlns:c16="http://schemas.microsoft.com/office/drawing/2014/chart" uri="{C3380CC4-5D6E-409C-BE32-E72D297353CC}">
              <c16:uniqueId val="{00000000-A81E-4C66-9DE2-BA6C7E7AF70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10.6</c:v>
                </c:pt>
                <c:pt idx="1">
                  <c:v>12.24</c:v>
                </c:pt>
                <c:pt idx="2">
                  <c:v>15.01</c:v>
                </c:pt>
                <c:pt idx="3">
                  <c:v>18.18</c:v>
                </c:pt>
                <c:pt idx="4">
                  <c:v>18.190000000000001</c:v>
                </c:pt>
              </c:numCache>
            </c:numRef>
          </c:val>
          <c:extLst>
            <c:ext xmlns:c16="http://schemas.microsoft.com/office/drawing/2014/chart" uri="{C3380CC4-5D6E-409C-BE32-E72D297353CC}">
              <c16:uniqueId val="{00000001-A81E-4C66-9DE2-BA6C7E7AF70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2.5099999999999998</c:v>
                </c:pt>
                <c:pt idx="1">
                  <c:v>2.6</c:v>
                </c:pt>
                <c:pt idx="2">
                  <c:v>3.81</c:v>
                </c:pt>
                <c:pt idx="3">
                  <c:v>3.65</c:v>
                </c:pt>
                <c:pt idx="4">
                  <c:v>-1.28</c:v>
                </c:pt>
              </c:numCache>
            </c:numRef>
          </c:val>
          <c:smooth val="0"/>
          <c:extLst>
            <c:ext xmlns:c16="http://schemas.microsoft.com/office/drawing/2014/chart" uri="{C3380CC4-5D6E-409C-BE32-E72D297353CC}">
              <c16:uniqueId val="{00000002-A81E-4C66-9DE2-BA6C7E7AF70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2.9</c:v>
                </c:pt>
                <c:pt idx="2">
                  <c:v>#N/A</c:v>
                </c:pt>
                <c:pt idx="3">
                  <c:v>0.39</c:v>
                </c:pt>
                <c:pt idx="4">
                  <c:v>#N/A</c:v>
                </c:pt>
                <c:pt idx="5">
                  <c:v>0.38</c:v>
                </c:pt>
                <c:pt idx="6">
                  <c:v>#N/A</c:v>
                </c:pt>
                <c:pt idx="7">
                  <c:v>0.35</c:v>
                </c:pt>
                <c:pt idx="8">
                  <c:v>#N/A</c:v>
                </c:pt>
                <c:pt idx="9">
                  <c:v>0.34</c:v>
                </c:pt>
              </c:numCache>
            </c:numRef>
          </c:val>
          <c:extLst>
            <c:ext xmlns:c16="http://schemas.microsoft.com/office/drawing/2014/chart" uri="{C3380CC4-5D6E-409C-BE32-E72D297353CC}">
              <c16:uniqueId val="{00000000-FDA0-41F9-8D6C-0E7024FF38D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DA0-41F9-8D6C-0E7024FF38D7}"/>
            </c:ext>
          </c:extLst>
        </c:ser>
        <c:ser>
          <c:idx val="2"/>
          <c:order val="2"/>
          <c:tx>
            <c:strRef>
              <c:f>データシート!$A$29</c:f>
              <c:strCache>
                <c:ptCount val="1"/>
                <c:pt idx="0">
                  <c:v>宅地造成事業特別会計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0.23</c:v>
                </c:pt>
                <c:pt idx="2">
                  <c:v>#N/A</c:v>
                </c:pt>
                <c:pt idx="3">
                  <c:v>0.22</c:v>
                </c:pt>
                <c:pt idx="4">
                  <c:v>#N/A</c:v>
                </c:pt>
                <c:pt idx="5">
                  <c:v>0.21</c:v>
                </c:pt>
                <c:pt idx="6">
                  <c:v>#N/A</c:v>
                </c:pt>
                <c:pt idx="7">
                  <c:v>0.22</c:v>
                </c:pt>
                <c:pt idx="8">
                  <c:v>#N/A</c:v>
                </c:pt>
                <c:pt idx="9">
                  <c:v>0.21</c:v>
                </c:pt>
              </c:numCache>
            </c:numRef>
          </c:val>
          <c:extLst>
            <c:ext xmlns:c16="http://schemas.microsoft.com/office/drawing/2014/chart" uri="{C3380CC4-5D6E-409C-BE32-E72D297353CC}">
              <c16:uniqueId val="{00000002-FDA0-41F9-8D6C-0E7024FF38D7}"/>
            </c:ext>
          </c:extLst>
        </c:ser>
        <c:ser>
          <c:idx val="3"/>
          <c:order val="3"/>
          <c:tx>
            <c:strRef>
              <c:f>データシート!$A$30</c:f>
              <c:strCache>
                <c:ptCount val="1"/>
                <c:pt idx="0">
                  <c:v>国民健康保険直営診療所事業特別会計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0.17</c:v>
                </c:pt>
                <c:pt idx="2">
                  <c:v>#N/A</c:v>
                </c:pt>
                <c:pt idx="3">
                  <c:v>0.2</c:v>
                </c:pt>
                <c:pt idx="4">
                  <c:v>#N/A</c:v>
                </c:pt>
                <c:pt idx="5">
                  <c:v>0.25</c:v>
                </c:pt>
                <c:pt idx="6">
                  <c:v>#N/A</c:v>
                </c:pt>
                <c:pt idx="7">
                  <c:v>0.28999999999999998</c:v>
                </c:pt>
                <c:pt idx="8">
                  <c:v>#N/A</c:v>
                </c:pt>
                <c:pt idx="9">
                  <c:v>0.22</c:v>
                </c:pt>
              </c:numCache>
            </c:numRef>
          </c:val>
          <c:extLst>
            <c:ext xmlns:c16="http://schemas.microsoft.com/office/drawing/2014/chart" uri="{C3380CC4-5D6E-409C-BE32-E72D297353CC}">
              <c16:uniqueId val="{00000003-FDA0-41F9-8D6C-0E7024FF38D7}"/>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1.46</c:v>
                </c:pt>
                <c:pt idx="2">
                  <c:v>#N/A</c:v>
                </c:pt>
                <c:pt idx="3">
                  <c:v>1.92</c:v>
                </c:pt>
                <c:pt idx="4">
                  <c:v>#N/A</c:v>
                </c:pt>
                <c:pt idx="5">
                  <c:v>2.81</c:v>
                </c:pt>
                <c:pt idx="6">
                  <c:v>#N/A</c:v>
                </c:pt>
                <c:pt idx="7">
                  <c:v>0.66</c:v>
                </c:pt>
                <c:pt idx="8">
                  <c:v>#N/A</c:v>
                </c:pt>
                <c:pt idx="9">
                  <c:v>0.35</c:v>
                </c:pt>
              </c:numCache>
            </c:numRef>
          </c:val>
          <c:extLst>
            <c:ext xmlns:c16="http://schemas.microsoft.com/office/drawing/2014/chart" uri="{C3380CC4-5D6E-409C-BE32-E72D297353CC}">
              <c16:uniqueId val="{00000004-FDA0-41F9-8D6C-0E7024FF38D7}"/>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0.28999999999999998</c:v>
                </c:pt>
                <c:pt idx="2">
                  <c:v>#N/A</c:v>
                </c:pt>
                <c:pt idx="3">
                  <c:v>0.38</c:v>
                </c:pt>
                <c:pt idx="4">
                  <c:v>#N/A</c:v>
                </c:pt>
                <c:pt idx="5">
                  <c:v>0.46</c:v>
                </c:pt>
                <c:pt idx="6">
                  <c:v>#N/A</c:v>
                </c:pt>
                <c:pt idx="7">
                  <c:v>0.73</c:v>
                </c:pt>
                <c:pt idx="8">
                  <c:v>#N/A</c:v>
                </c:pt>
                <c:pt idx="9">
                  <c:v>0.93</c:v>
                </c:pt>
              </c:numCache>
            </c:numRef>
          </c:val>
          <c:extLst>
            <c:ext xmlns:c16="http://schemas.microsoft.com/office/drawing/2014/chart" uri="{C3380CC4-5D6E-409C-BE32-E72D297353CC}">
              <c16:uniqueId val="{00000005-FDA0-41F9-8D6C-0E7024FF38D7}"/>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0.72</c:v>
                </c:pt>
                <c:pt idx="4">
                  <c:v>#N/A</c:v>
                </c:pt>
                <c:pt idx="5">
                  <c:v>1.46</c:v>
                </c:pt>
                <c:pt idx="6">
                  <c:v>#N/A</c:v>
                </c:pt>
                <c:pt idx="7">
                  <c:v>1.61</c:v>
                </c:pt>
                <c:pt idx="8">
                  <c:v>#N/A</c:v>
                </c:pt>
                <c:pt idx="9">
                  <c:v>1.19</c:v>
                </c:pt>
              </c:numCache>
            </c:numRef>
          </c:val>
          <c:extLst>
            <c:ext xmlns:c16="http://schemas.microsoft.com/office/drawing/2014/chart" uri="{C3380CC4-5D6E-409C-BE32-E72D297353CC}">
              <c16:uniqueId val="{00000006-FDA0-41F9-8D6C-0E7024FF38D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3.79</c:v>
                </c:pt>
                <c:pt idx="2">
                  <c:v>#N/A</c:v>
                </c:pt>
                <c:pt idx="3">
                  <c:v>4.3099999999999996</c:v>
                </c:pt>
                <c:pt idx="4">
                  <c:v>#N/A</c:v>
                </c:pt>
                <c:pt idx="5">
                  <c:v>4.8899999999999997</c:v>
                </c:pt>
                <c:pt idx="6">
                  <c:v>#N/A</c:v>
                </c:pt>
                <c:pt idx="7">
                  <c:v>5.71</c:v>
                </c:pt>
                <c:pt idx="8">
                  <c:v>#N/A</c:v>
                </c:pt>
                <c:pt idx="9">
                  <c:v>4.42</c:v>
                </c:pt>
              </c:numCache>
            </c:numRef>
          </c:val>
          <c:extLst>
            <c:ext xmlns:c16="http://schemas.microsoft.com/office/drawing/2014/chart" uri="{C3380CC4-5D6E-409C-BE32-E72D297353CC}">
              <c16:uniqueId val="{00000007-FDA0-41F9-8D6C-0E7024FF38D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6.28</c:v>
                </c:pt>
                <c:pt idx="2">
                  <c:v>#N/A</c:v>
                </c:pt>
                <c:pt idx="3">
                  <c:v>6.04</c:v>
                </c:pt>
                <c:pt idx="4">
                  <c:v>#N/A</c:v>
                </c:pt>
                <c:pt idx="5">
                  <c:v>5.24</c:v>
                </c:pt>
                <c:pt idx="6">
                  <c:v>#N/A</c:v>
                </c:pt>
                <c:pt idx="7">
                  <c:v>5.5</c:v>
                </c:pt>
                <c:pt idx="8">
                  <c:v>#N/A</c:v>
                </c:pt>
                <c:pt idx="9">
                  <c:v>5.08</c:v>
                </c:pt>
              </c:numCache>
            </c:numRef>
          </c:val>
          <c:extLst>
            <c:ext xmlns:c16="http://schemas.microsoft.com/office/drawing/2014/chart" uri="{C3380CC4-5D6E-409C-BE32-E72D297353CC}">
              <c16:uniqueId val="{00000008-FDA0-41F9-8D6C-0E7024FF38D7}"/>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2.16</c:v>
                </c:pt>
                <c:pt idx="1">
                  <c:v>#N/A</c:v>
                </c:pt>
                <c:pt idx="2">
                  <c:v>2.56</c:v>
                </c:pt>
                <c:pt idx="3">
                  <c:v>#N/A</c:v>
                </c:pt>
                <c:pt idx="4">
                  <c:v>0.67</c:v>
                </c:pt>
                <c:pt idx="5">
                  <c:v>#N/A</c:v>
                </c:pt>
                <c:pt idx="6">
                  <c:v>#N/A</c:v>
                </c:pt>
                <c:pt idx="7">
                  <c:v>0.15</c:v>
                </c:pt>
                <c:pt idx="8">
                  <c:v>0.22</c:v>
                </c:pt>
                <c:pt idx="9">
                  <c:v>#N/A</c:v>
                </c:pt>
              </c:numCache>
            </c:numRef>
          </c:val>
          <c:extLst>
            <c:ext xmlns:c16="http://schemas.microsoft.com/office/drawing/2014/chart" uri="{C3380CC4-5D6E-409C-BE32-E72D297353CC}">
              <c16:uniqueId val="{00000009-FDA0-41F9-8D6C-0E7024FF38D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4466</c:v>
                </c:pt>
                <c:pt idx="5">
                  <c:v>4436</c:v>
                </c:pt>
                <c:pt idx="8">
                  <c:v>4488</c:v>
                </c:pt>
                <c:pt idx="11">
                  <c:v>4492</c:v>
                </c:pt>
                <c:pt idx="14">
                  <c:v>4341</c:v>
                </c:pt>
              </c:numCache>
            </c:numRef>
          </c:val>
          <c:extLst>
            <c:ext xmlns:c16="http://schemas.microsoft.com/office/drawing/2014/chart" uri="{C3380CC4-5D6E-409C-BE32-E72D297353CC}">
              <c16:uniqueId val="{00000000-DDCE-48A8-BE60-0838AA6CC66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DCE-48A8-BE60-0838AA6CC66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20</c:v>
                </c:pt>
                <c:pt idx="3">
                  <c:v>17</c:v>
                </c:pt>
                <c:pt idx="6">
                  <c:v>15</c:v>
                </c:pt>
                <c:pt idx="9">
                  <c:v>12</c:v>
                </c:pt>
                <c:pt idx="12">
                  <c:v>9</c:v>
                </c:pt>
              </c:numCache>
            </c:numRef>
          </c:val>
          <c:extLst>
            <c:ext xmlns:c16="http://schemas.microsoft.com/office/drawing/2014/chart" uri="{C3380CC4-5D6E-409C-BE32-E72D297353CC}">
              <c16:uniqueId val="{00000002-DDCE-48A8-BE60-0838AA6CC66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DCE-48A8-BE60-0838AA6CC66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1645</c:v>
                </c:pt>
                <c:pt idx="3">
                  <c:v>1783</c:v>
                </c:pt>
                <c:pt idx="6">
                  <c:v>1926</c:v>
                </c:pt>
                <c:pt idx="9">
                  <c:v>1937</c:v>
                </c:pt>
                <c:pt idx="12">
                  <c:v>1911</c:v>
                </c:pt>
              </c:numCache>
            </c:numRef>
          </c:val>
          <c:extLst>
            <c:ext xmlns:c16="http://schemas.microsoft.com/office/drawing/2014/chart" uri="{C3380CC4-5D6E-409C-BE32-E72D297353CC}">
              <c16:uniqueId val="{00000004-DDCE-48A8-BE60-0838AA6CC66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10</c:v>
                </c:pt>
                <c:pt idx="3">
                  <c:v>10</c:v>
                </c:pt>
                <c:pt idx="6">
                  <c:v>10</c:v>
                </c:pt>
                <c:pt idx="9">
                  <c:v>10</c:v>
                </c:pt>
                <c:pt idx="12">
                  <c:v>10</c:v>
                </c:pt>
              </c:numCache>
            </c:numRef>
          </c:val>
          <c:extLst>
            <c:ext xmlns:c16="http://schemas.microsoft.com/office/drawing/2014/chart" uri="{C3380CC4-5D6E-409C-BE32-E72D297353CC}">
              <c16:uniqueId val="{00000005-DDCE-48A8-BE60-0838AA6CC66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DCE-48A8-BE60-0838AA6CC66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4694</c:v>
                </c:pt>
                <c:pt idx="3">
                  <c:v>4615</c:v>
                </c:pt>
                <c:pt idx="6">
                  <c:v>4659</c:v>
                </c:pt>
                <c:pt idx="9">
                  <c:v>4697</c:v>
                </c:pt>
                <c:pt idx="12">
                  <c:v>4509</c:v>
                </c:pt>
              </c:numCache>
            </c:numRef>
          </c:val>
          <c:extLst>
            <c:ext xmlns:c16="http://schemas.microsoft.com/office/drawing/2014/chart" uri="{C3380CC4-5D6E-409C-BE32-E72D297353CC}">
              <c16:uniqueId val="{00000007-DDCE-48A8-BE60-0838AA6CC66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1903</c:v>
                </c:pt>
                <c:pt idx="2">
                  <c:v>#N/A</c:v>
                </c:pt>
                <c:pt idx="3">
                  <c:v>#N/A</c:v>
                </c:pt>
                <c:pt idx="4">
                  <c:v>1989</c:v>
                </c:pt>
                <c:pt idx="5">
                  <c:v>#N/A</c:v>
                </c:pt>
                <c:pt idx="6">
                  <c:v>#N/A</c:v>
                </c:pt>
                <c:pt idx="7">
                  <c:v>2122</c:v>
                </c:pt>
                <c:pt idx="8">
                  <c:v>#N/A</c:v>
                </c:pt>
                <c:pt idx="9">
                  <c:v>#N/A</c:v>
                </c:pt>
                <c:pt idx="10">
                  <c:v>2164</c:v>
                </c:pt>
                <c:pt idx="11">
                  <c:v>#N/A</c:v>
                </c:pt>
                <c:pt idx="12">
                  <c:v>#N/A</c:v>
                </c:pt>
                <c:pt idx="13">
                  <c:v>2098</c:v>
                </c:pt>
                <c:pt idx="14">
                  <c:v>#N/A</c:v>
                </c:pt>
              </c:numCache>
            </c:numRef>
          </c:val>
          <c:smooth val="0"/>
          <c:extLst>
            <c:ext xmlns:c16="http://schemas.microsoft.com/office/drawing/2014/chart" uri="{C3380CC4-5D6E-409C-BE32-E72D297353CC}">
              <c16:uniqueId val="{00000008-DDCE-48A8-BE60-0838AA6CC66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44248</c:v>
                </c:pt>
                <c:pt idx="5">
                  <c:v>43461</c:v>
                </c:pt>
                <c:pt idx="8">
                  <c:v>42203</c:v>
                </c:pt>
                <c:pt idx="11">
                  <c:v>40614</c:v>
                </c:pt>
                <c:pt idx="14">
                  <c:v>39363</c:v>
                </c:pt>
              </c:numCache>
            </c:numRef>
          </c:val>
          <c:extLst>
            <c:ext xmlns:c16="http://schemas.microsoft.com/office/drawing/2014/chart" uri="{C3380CC4-5D6E-409C-BE32-E72D297353CC}">
              <c16:uniqueId val="{00000000-1549-4584-9201-FCA8102156A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465</c:v>
                </c:pt>
                <c:pt idx="5">
                  <c:v>335</c:v>
                </c:pt>
                <c:pt idx="8">
                  <c:v>146</c:v>
                </c:pt>
                <c:pt idx="11">
                  <c:v>96</c:v>
                </c:pt>
                <c:pt idx="14">
                  <c:v>105</c:v>
                </c:pt>
              </c:numCache>
            </c:numRef>
          </c:val>
          <c:extLst>
            <c:ext xmlns:c16="http://schemas.microsoft.com/office/drawing/2014/chart" uri="{C3380CC4-5D6E-409C-BE32-E72D297353CC}">
              <c16:uniqueId val="{00000001-1549-4584-9201-FCA8102156A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6242</c:v>
                </c:pt>
                <c:pt idx="5">
                  <c:v>6486</c:v>
                </c:pt>
                <c:pt idx="8">
                  <c:v>7441</c:v>
                </c:pt>
                <c:pt idx="11">
                  <c:v>8783</c:v>
                </c:pt>
                <c:pt idx="14">
                  <c:v>8791</c:v>
                </c:pt>
              </c:numCache>
            </c:numRef>
          </c:val>
          <c:extLst>
            <c:ext xmlns:c16="http://schemas.microsoft.com/office/drawing/2014/chart" uri="{C3380CC4-5D6E-409C-BE32-E72D297353CC}">
              <c16:uniqueId val="{00000002-1549-4584-9201-FCA8102156A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549-4584-9201-FCA8102156A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549-4584-9201-FCA8102156A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549-4584-9201-FCA8102156A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4095</c:v>
                </c:pt>
                <c:pt idx="3">
                  <c:v>3952</c:v>
                </c:pt>
                <c:pt idx="6">
                  <c:v>4117</c:v>
                </c:pt>
                <c:pt idx="9">
                  <c:v>4158</c:v>
                </c:pt>
                <c:pt idx="12">
                  <c:v>4043</c:v>
                </c:pt>
              </c:numCache>
            </c:numRef>
          </c:val>
          <c:extLst>
            <c:ext xmlns:c16="http://schemas.microsoft.com/office/drawing/2014/chart" uri="{C3380CC4-5D6E-409C-BE32-E72D297353CC}">
              <c16:uniqueId val="{00000006-1549-4584-9201-FCA8102156A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7-1549-4584-9201-FCA8102156A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29230</c:v>
                </c:pt>
                <c:pt idx="3">
                  <c:v>29010</c:v>
                </c:pt>
                <c:pt idx="6">
                  <c:v>28824</c:v>
                </c:pt>
                <c:pt idx="9">
                  <c:v>29177</c:v>
                </c:pt>
                <c:pt idx="12">
                  <c:v>28529</c:v>
                </c:pt>
              </c:numCache>
            </c:numRef>
          </c:val>
          <c:extLst>
            <c:ext xmlns:c16="http://schemas.microsoft.com/office/drawing/2014/chart" uri="{C3380CC4-5D6E-409C-BE32-E72D297353CC}">
              <c16:uniqueId val="{00000008-1549-4584-9201-FCA8102156A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c:v>
                </c:pt>
                <c:pt idx="3">
                  <c:v>2</c:v>
                </c:pt>
                <c:pt idx="6">
                  <c:v>0</c:v>
                </c:pt>
                <c:pt idx="9">
                  <c:v>0</c:v>
                </c:pt>
                <c:pt idx="12">
                  <c:v>0</c:v>
                </c:pt>
              </c:numCache>
            </c:numRef>
          </c:val>
          <c:extLst>
            <c:ext xmlns:c16="http://schemas.microsoft.com/office/drawing/2014/chart" uri="{C3380CC4-5D6E-409C-BE32-E72D297353CC}">
              <c16:uniqueId val="{00000009-1549-4584-9201-FCA8102156A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38787</c:v>
                </c:pt>
                <c:pt idx="3">
                  <c:v>37999</c:v>
                </c:pt>
                <c:pt idx="6">
                  <c:v>36695</c:v>
                </c:pt>
                <c:pt idx="9">
                  <c:v>35381</c:v>
                </c:pt>
                <c:pt idx="12">
                  <c:v>34163</c:v>
                </c:pt>
              </c:numCache>
            </c:numRef>
          </c:val>
          <c:extLst>
            <c:ext xmlns:c16="http://schemas.microsoft.com/office/drawing/2014/chart" uri="{C3380CC4-5D6E-409C-BE32-E72D297353CC}">
              <c16:uniqueId val="{0000000A-1549-4584-9201-FCA8102156A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21162</c:v>
                </c:pt>
                <c:pt idx="2">
                  <c:v>#N/A</c:v>
                </c:pt>
                <c:pt idx="3">
                  <c:v>#N/A</c:v>
                </c:pt>
                <c:pt idx="4">
                  <c:v>20680</c:v>
                </c:pt>
                <c:pt idx="5">
                  <c:v>#N/A</c:v>
                </c:pt>
                <c:pt idx="6">
                  <c:v>#N/A</c:v>
                </c:pt>
                <c:pt idx="7">
                  <c:v>19848</c:v>
                </c:pt>
                <c:pt idx="8">
                  <c:v>#N/A</c:v>
                </c:pt>
                <c:pt idx="9">
                  <c:v>#N/A</c:v>
                </c:pt>
                <c:pt idx="10">
                  <c:v>19224</c:v>
                </c:pt>
                <c:pt idx="11">
                  <c:v>#N/A</c:v>
                </c:pt>
                <c:pt idx="12">
                  <c:v>#N/A</c:v>
                </c:pt>
                <c:pt idx="13">
                  <c:v>18477</c:v>
                </c:pt>
                <c:pt idx="14">
                  <c:v>#N/A</c:v>
                </c:pt>
              </c:numCache>
            </c:numRef>
          </c:val>
          <c:smooth val="0"/>
          <c:extLst>
            <c:ext xmlns:c16="http://schemas.microsoft.com/office/drawing/2014/chart" uri="{C3380CC4-5D6E-409C-BE32-E72D297353CC}">
              <c16:uniqueId val="{0000000B-1549-4584-9201-FCA8102156A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3146</c:v>
                </c:pt>
                <c:pt idx="1">
                  <c:v>3747</c:v>
                </c:pt>
                <c:pt idx="2">
                  <c:v>3748</c:v>
                </c:pt>
              </c:numCache>
            </c:numRef>
          </c:val>
          <c:extLst>
            <c:ext xmlns:c16="http://schemas.microsoft.com/office/drawing/2014/chart" uri="{C3380CC4-5D6E-409C-BE32-E72D297353CC}">
              <c16:uniqueId val="{00000000-FD3A-468F-A634-7A3F87B5867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527</c:v>
                </c:pt>
                <c:pt idx="1">
                  <c:v>527</c:v>
                </c:pt>
                <c:pt idx="2">
                  <c:v>612</c:v>
                </c:pt>
              </c:numCache>
            </c:numRef>
          </c:val>
          <c:extLst>
            <c:ext xmlns:c16="http://schemas.microsoft.com/office/drawing/2014/chart" uri="{C3380CC4-5D6E-409C-BE32-E72D297353CC}">
              <c16:uniqueId val="{00000001-FD3A-468F-A634-7A3F87B5867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6178</c:v>
                </c:pt>
                <c:pt idx="1">
                  <c:v>5728</c:v>
                </c:pt>
                <c:pt idx="2">
                  <c:v>5270</c:v>
                </c:pt>
              </c:numCache>
            </c:numRef>
          </c:val>
          <c:extLst>
            <c:ext xmlns:c16="http://schemas.microsoft.com/office/drawing/2014/chart" uri="{C3380CC4-5D6E-409C-BE32-E72D297353CC}">
              <c16:uniqueId val="{00000002-FD3A-468F-A634-7A3F87B5867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5640893095999928E-2"/>
                  <c:y val="-6.4739042105865174E-2"/>
                </c:manualLayout>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{0FFCD09B-8ED9-459E-9008-48547EC73B34}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8D3-45AE-BDC1-D8AC9BED296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{09432B09-C41B-4CF4-B285-1E3F15799F90}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8D3-45AE-BDC1-D8AC9BED296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{A865A27E-BF88-4147-B711-B12AA65BBA18}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8D3-45AE-BDC1-D8AC9BED296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{356D87DC-D70F-45C7-AFE4-BB27BC61EDEC}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8D3-45AE-BDC1-D8AC9BED296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{6CE42941-98D6-435B-8530-ECF8EF8E12FE}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8D3-45AE-BDC1-D8AC9BED296A}"/>
                </c:ext>
              </c:extLst>
            </c:dLbl>
            <c:dLbl>
              <c:idx val="8"/>
              <c:layout>
                <c:manualLayout>
                  <c:x val="-3.8390608204468428E-2"/>
                  <c:y val="-6.3988084137131973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{86B6B951-0C6A-4576-92AE-161836D0073B}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8D3-45AE-BDC1-D8AC9BED296A}"/>
                </c:ext>
              </c:extLst>
            </c:dLbl>
            <c:dLbl>
              <c:idx val="16"/>
              <c:layout>
                <c:manualLayout>
                  <c:x val="-3.2015750650234161E-2"/>
                  <c:y val="-6.5489644843771261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{1E1BF1AA-BD35-40FF-AAD5-18A658CA4628}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8D3-45AE-BDC1-D8AC9BED296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{BA039344-F33A-4793-8CB2-8C009CD498FB}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8D3-45AE-BDC1-D8AC9BED296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{F0B70595-B7AC-4D26-8FF4-5BB0C7DF1421}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8D3-45AE-BDC1-D8AC9BED296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73.3</c:v>
                </c:pt>
                <c:pt idx="8">
                  <c:v>73.8</c:v>
                </c:pt>
                <c:pt idx="16">
                  <c:v>74.7</c:v>
                </c:pt>
                <c:pt idx="24">
                  <c:v>75.900000000000006</c:v>
                </c:pt>
                <c:pt idx="32">
                  <c:v>78.900000000000006</c:v>
                </c:pt>
              </c:numCache>
            </c:numRef>
          </c:xVal>
          <c:yVal>
            <c:numRef>
              <c:f>公会計指標分析・財政指標組合せ分析表!$BP$51:$DC$51</c:f>
              <c:numCache>
                <c:formatCode>#,##0.0;"▲ "#,##0.0</c:formatCode>
                <c:ptCount val="40"/>
                <c:pt idx="0">
                  <c:v>137.9</c:v>
                </c:pt>
                <c:pt idx="8">
                  <c:v>129.19999999999999</c:v>
                </c:pt>
                <c:pt idx="16">
                  <c:v>120</c:v>
                </c:pt>
                <c:pt idx="24">
                  <c:v>118.9</c:v>
                </c:pt>
                <c:pt idx="32">
                  <c:v>113.4</c:v>
                </c:pt>
              </c:numCache>
            </c:numRef>
          </c:yVal>
          <c:smooth val="0"/>
          <c:extLst>
            <c:ext xmlns:c16="http://schemas.microsoft.com/office/drawing/2014/chart" uri="{C3380CC4-5D6E-409C-BE32-E72D297353CC}">
              <c16:uniqueId val="{00000009-38D3-45AE-BDC1-D8AC9BED296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2015750650234161E-2"/>
                  <c:y val="-5.27048873722901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{0D269F99-7BED-4D56-A347-E0D008E5BB82}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8D3-45AE-BDC1-D8AC9BED296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{2E078CD5-EFAF-4D6D-8611-14212C9F52DE}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8D3-45AE-BDC1-D8AC9BED296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{F993BC42-8403-4C7B-A91E-5B421315566F}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8D3-45AE-BDC1-D8AC9BED296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{4CB972AF-B0E6-4748-BC99-EB52D3F4E184}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8D3-45AE-BDC1-D8AC9BED296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{3D8E3069-E0E3-42CC-945D-BD7F9F78AF9D}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8D3-45AE-BDC1-D8AC9BED296A}"/>
                </c:ext>
              </c:extLst>
            </c:dLbl>
            <c:dLbl>
              <c:idx val="8"/>
              <c:layout>
                <c:manualLayout>
                  <c:x val="-4.1249862031829218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{23C0A5FC-60AF-48AC-86C9-689FB0FCF1AD}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8D3-45AE-BDC1-D8AC9BED296A}"/>
                </c:ext>
              </c:extLst>
            </c:dLbl>
            <c:dLbl>
              <c:idx val="16"/>
              <c:layout>
                <c:manualLayout>
                  <c:x val="-2.27816392686391E-2"/>
                  <c:y val="-7.6773196839440283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{321B9E1A-9C22-412C-8D0C-24B6AE996947}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8D3-45AE-BDC1-D8AC9BED296A}"/>
                </c:ext>
              </c:extLst>
            </c:dLbl>
            <c:dLbl>
              <c:idx val="24"/>
              <c:layout>
                <c:manualLayout>
                  <c:x val="-3.1359255137876504E-2"/>
                  <c:y val="-5.249974156957320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{5C7D97A9-FE69-45EE-95C8-9874B7ABC890}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8D3-45AE-BDC1-D8AC9BED296A}"/>
                </c:ext>
              </c:extLst>
            </c:dLbl>
            <c:dLbl>
              <c:idx val="32"/>
              <c:layout>
                <c:manualLayout>
                  <c:x val="-3.2672246162591886E-2"/>
                  <c:y val="-7.6978342642157166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{B357583C-3F5C-4EFB-A34C-C18C593F1FAB}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8D3-45AE-BDC1-D8AC9BED296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60.6</c:v>
                </c:pt>
                <c:pt idx="8">
                  <c:v>62</c:v>
                </c:pt>
                <c:pt idx="16">
                  <c:v>61.7</c:v>
                </c:pt>
                <c:pt idx="24">
                  <c:v>63.5</c:v>
                </c:pt>
                <c:pt idx="32">
                  <c:v>64.400000000000006</c:v>
                </c:pt>
              </c:numCache>
            </c:numRef>
          </c:xVal>
          <c:yVal>
            <c:numRef>
              <c:f>公会計指標分析・財政指標組合せ分析表!$BP$55:$DC$55</c:f>
              <c:numCache>
                <c:formatCode>#,##0.0;"▲ "#,##0.0</c:formatCode>
                <c:ptCount val="40"/>
                <c:pt idx="0">
                  <c:v>22.7</c:v>
                </c:pt>
                <c:pt idx="8">
                  <c:v>27.8</c:v>
                </c:pt>
                <c:pt idx="16">
                  <c:v>19</c:v>
                </c:pt>
                <c:pt idx="24">
                  <c:v>4</c:v>
                </c:pt>
                <c:pt idx="32">
                  <c:v>0.4</c:v>
                </c:pt>
              </c:numCache>
            </c:numRef>
          </c:yVal>
          <c:smooth val="0"/>
          <c:extLst>
            <c:ext xmlns:c16="http://schemas.microsoft.com/office/drawing/2014/chart" uri="{C3380CC4-5D6E-409C-BE32-E72D297353CC}">
              <c16:uniqueId val="{00000013-38D3-45AE-BDC1-D8AC9BED296A}"/>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6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9607987231090158E-2"/>
                  <c:y val="-6.1334215124661973E-2"/>
                </c:manualLayout>
              </c:layout>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{00D4E655-AF0A-4073-9A3C-D90CE47A408A}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341-4F32-BFBA-E8754889582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{F4907261-085A-4EDB-B045-F925F65CC821}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341-4F32-BFBA-E8754889582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{505DEB45-23CC-4126-99BD-165250B42EC3}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341-4F32-BFBA-E8754889582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{7788F01B-EDB8-43BE-93BB-75ED4EC62BF5}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341-4F32-BFBA-E8754889582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{183BA02E-C9CB-4A6F-9F5E-52D6993F75EA}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341-4F32-BFBA-E87548895823}"/>
                </c:ext>
              </c:extLst>
            </c:dLbl>
            <c:dLbl>
              <c:idx val="8"/>
              <c:layout>
                <c:manualLayout>
                  <c:x val="-2.3532698219061041E-2"/>
                  <c:y val="-6.3499079050925847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{31EC89BC-C313-4861-BBFB-0D91E9AB207B}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341-4F32-BFBA-E87548895823}"/>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{CE743E93-087C-4880-AC1D-19FFF8131D1D}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341-4F32-BFBA-E87548895823}"/>
                </c:ext>
              </c:extLst>
            </c:dLbl>
            <c:dLbl>
              <c:idx val="24"/>
              <c:layout>
                <c:manualLayout>
                  <c:x val="-2.8829840147400729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{3754C74B-BE68-4149-9AAE-C259483F196F}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341-4F32-BFBA-E87548895823}"/>
                </c:ext>
              </c:extLst>
            </c:dLbl>
            <c:dLbl>
              <c:idx val="32"/>
              <c:layout>
                <c:manualLayout>
                  <c:x val="-3.431084530275047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{A686AA55-65F7-4C77-B1A6-12C6FC3874A9}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341-4F32-BFBA-E8754889582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12.4</c:v>
                </c:pt>
                <c:pt idx="8">
                  <c:v>12.3</c:v>
                </c:pt>
                <c:pt idx="16">
                  <c:v>12.5</c:v>
                </c:pt>
                <c:pt idx="24">
                  <c:v>12.8</c:v>
                </c:pt>
                <c:pt idx="32">
                  <c:v>13</c:v>
                </c:pt>
              </c:numCache>
            </c:numRef>
          </c:xVal>
          <c:yVal>
            <c:numRef>
              <c:f>公会計指標分析・財政指標組合せ分析表!$BP$73:$DC$73</c:f>
              <c:numCache>
                <c:formatCode>#,##0.0;"▲ "#,##0.0</c:formatCode>
                <c:ptCount val="40"/>
                <c:pt idx="0">
                  <c:v>137.9</c:v>
                </c:pt>
                <c:pt idx="8">
                  <c:v>129.19999999999999</c:v>
                </c:pt>
                <c:pt idx="16">
                  <c:v>120</c:v>
                </c:pt>
                <c:pt idx="24">
                  <c:v>118.9</c:v>
                </c:pt>
                <c:pt idx="32">
                  <c:v>113.4</c:v>
                </c:pt>
              </c:numCache>
            </c:numRef>
          </c:yVal>
          <c:smooth val="0"/>
          <c:extLst>
            <c:ext xmlns:c16="http://schemas.microsoft.com/office/drawing/2014/chart" uri="{C3380CC4-5D6E-409C-BE32-E72D297353CC}">
              <c16:uniqueId val="{00000009-0341-4F32-BFBA-E8754889582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4310845302750435E-2"/>
                  <c:y val="-7.0880542390713924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{F86C3CC3-513C-4421-8C2B-D7F5EF290B5E}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341-4F32-BFBA-E8754889582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{1812F542-5140-4094-8ED5-7BD7B612A743}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341-4F32-BFBA-E8754889582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{DC4BB2F5-F091-483E-AEAF-9A26B5D0CE09}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341-4F32-BFBA-E8754889582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{B3D9EF85-4A5C-49C1-B5F4-E7AD74F0C4BC}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341-4F32-BFBA-E8754889582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{81842890-AE42-4167-88D8-BAE422CC7467}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341-4F32-BFBA-E87548895823}"/>
                </c:ext>
              </c:extLst>
            </c:dLbl>
            <c:dLbl>
              <c:idx val="8"/>
              <c:layout>
                <c:manualLayout>
                  <c:x val="-2.8829840147400865E-2"/>
                  <c:y val="-5.395275178487396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{08067ABA-68CD-43BF-AAA2-B01FF50F2720}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341-4F32-BFBA-E87548895823}"/>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{4B22090A-5469-480B-B8B3-39F92EF31A59}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341-4F32-BFBA-E87548895823}"/>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{79ECFEF4-DF40-4E38-B7BF-81CFB028696F}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341-4F32-BFBA-E87548895823}"/>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{AA7805D5-DD2B-452D-A071-42EAF5D3D2C3}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341-4F32-BFBA-E8754889582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7.5</c:v>
                </c:pt>
                <c:pt idx="16">
                  <c:v>8</c:v>
                </c:pt>
                <c:pt idx="24">
                  <c:v>8</c:v>
                </c:pt>
                <c:pt idx="32">
                  <c:v>8.3000000000000007</c:v>
                </c:pt>
              </c:numCache>
            </c:numRef>
          </c:xVal>
          <c:yVal>
            <c:numRef>
              <c:f>公会計指標分析・財政指標組合せ分析表!$BP$77:$DC$77</c:f>
              <c:numCache>
                <c:formatCode>#,##0.0;"▲ "#,##0.0</c:formatCode>
                <c:ptCount val="40"/>
                <c:pt idx="0">
                  <c:v>22.7</c:v>
                </c:pt>
                <c:pt idx="8">
                  <c:v>27.8</c:v>
                </c:pt>
                <c:pt idx="16">
                  <c:v>19</c:v>
                </c:pt>
                <c:pt idx="24">
                  <c:v>4</c:v>
                </c:pt>
                <c:pt idx="32">
                  <c:v>0.4</c:v>
                </c:pt>
              </c:numCache>
            </c:numRef>
          </c:yVal>
          <c:smooth val="0"/>
          <c:extLst>
            <c:ext xmlns:c16="http://schemas.microsoft.com/office/drawing/2014/chart" uri="{C3380CC4-5D6E-409C-BE32-E72D297353CC}">
              <c16:uniqueId val="{00000013-0341-4F32-BFBA-E87548895823}"/>
            </c:ext>
          </c:extLst>
        </c:ser>
        <c:dLbls>
          <c:showLegendKey val="0"/>
          <c:showVal val="1"/>
          <c:showCatName val="0"/>
          <c:showSerName val="0"/>
          <c:showPercent val="0"/>
          <c:showBubbleSize val="0"/>
        </c:dLbls>
        <c:axId val="84219776"/>
        <c:axId val="84234240"/>
      </c:scatterChart>
      <c:valAx>
        <c:axId val="84219776"/>
        <c:scaling>
          <c:orientation val="maxMin"/>
          <c:max val="14"/>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6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京都府京丹後市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実質公債費比率の分子を構成する元利償還金は、前年度と比べ、償還が終了したものが多くあり減少した。</a:t>
          </a:r>
        </a:p>
        <a:p>
          <a:r>
            <a:rPr kumimoji="1" lang="ja-JP" altLang="en-US" sz="1200">
              <a:latin typeface="ＭＳ ゴシック" pitchFamily="49" charset="-128"/>
              <a:ea typeface="ＭＳ ゴシック" pitchFamily="49" charset="-128"/>
            </a:rPr>
            <a:t>　下水道事業等が市債を財源としたハード整備の途上にあり、公営企業会計における一般会計からの繰入金は今後も増加する見込みであり、料金見直しも検討しながら、持続可能な会計運営が行える規模での事業執行に努めていく必要がある。</a:t>
          </a:r>
        </a:p>
        <a:p>
          <a:r>
            <a:rPr kumimoji="1" lang="ja-JP" altLang="en-US" sz="1200">
              <a:latin typeface="ＭＳ ゴシック" pitchFamily="49" charset="-128"/>
              <a:ea typeface="ＭＳ ゴシック" pitchFamily="49" charset="-128"/>
            </a:rPr>
            <a:t>　また、一般会計等の元利償還金は、今後も大型普通建設事業などの市債償還が始まってくるが、合併特例債等の交付税算入率の高い市債を活用しており、実質公債費比率の分子は概ね横ばいで推移していくものと見込ま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満期一括償還地方債償還の財源としての減債基金への積立は行っていないが、減債基金については残高の状況に応じて適宜積立を行い、また財政調整基金についても一定の残高を維持している。今後も償還財源の計画的な確保に努める必要が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京都府京丹後市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を構成する将来負担額は、概ね横ばいで推移しているが、大型普通建設事業等の償還が始まってきており、市債現在高は大きく減少していない。また、下水道事業が整備途上のため、市債を財源としたハード整備を行っており、公営企業債繰入見込額は、今後も増加するものと見込まれ、持続可能な財政運営に努めていく必要がある。</a:t>
          </a:r>
        </a:p>
        <a:p>
          <a:r>
            <a:rPr kumimoji="1" lang="ja-JP" altLang="en-US" sz="1400">
              <a:latin typeface="ＭＳ ゴシック" pitchFamily="49" charset="-128"/>
              <a:ea typeface="ＭＳ ゴシック" pitchFamily="49" charset="-128"/>
            </a:rPr>
            <a:t>　充当可能財源等については、基準財政需要算入見込額が減少したが、一般廃棄物処理施設整備基金、都市拠点等整備まちづくり基金等の増加により、充当可能基金が増加したことにより、概ね横ばいで推移している。</a:t>
          </a:r>
        </a:p>
        <a:p>
          <a:r>
            <a:rPr kumimoji="1" lang="ja-JP" altLang="en-US" sz="1400">
              <a:latin typeface="ＭＳ ゴシック" pitchFamily="49" charset="-128"/>
              <a:ea typeface="ＭＳ ゴシック" pitchFamily="49" charset="-128"/>
            </a:rPr>
            <a:t>　基準財政需要額算入見込額に反映される過疎対策事業債等の有利な市債を活用しながら、引き続き公債費の適正管理を行い、将来負担比率の減少に努めていく。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京都府京丹後市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年度末の基金残高は、一般会計で約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千万円の減少となっている。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・合併特例措置逓減対策準備基金を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億円、地域振興基金を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億円取り崩した一方で、都市拠点等整備まちづくり推進基金を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億円、一般廃棄物処理基金を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千万円を積立てたこと等から、基金全体としては、前年度から約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千万円の減少となった。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将来の財源を確保、また、急な災害等が発生した場合の財源も一定確保しておく必要があることから、今後も歳入状況や執行における歳出削減等により、各種基金残高を増やす調整を行っていく。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・ふるさと応援基金については、ふるさと応援寄附金を積み立て、寄附者及び市民の一体的な参画による活力あるまちづくりを推進する事業に充当するもの。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・過疎地域振興基金については、市の過疎地域における集落の維持及び活性化の実現を図る事業を促進するもの。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・合併特例措置逓減対策準備基金については、普通交付税合併特例措置の逓減及び終了に対応するため、必要な財源を準備するもの。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韓哲･まちづくり夢基金については、韓昌祐（ハンチャンウ）氏から受けた寄附金を積み立て、本市の教育、文化、芸術又はスポーツの振興、地域経済活性化や、まちづくりにつながる人材育成に資する事業に充当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・都市拠点等整備まちづくり推進基金については、新たな都市拠点施設の整備に備えて、必要な財源を準備するもの。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・合併特例措置逓減対策準備基金を約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億円、地域振興基金を約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千万円取り崩したが約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億円を積立てたことと等により、約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・都市拠点等整備まちづくり基金及び一般廃棄物処理施設整備基金へそれぞれ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億円積立てたことにより、約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・合併特例措置逓減対策準備基金については、令和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年度以降も計画的に取り崩す予定。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・過疎地域振興基金については、令和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年度以降に取り崩す予定。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・どの基金も目的に沿って有効に活用していくとともに、可能なものは積立てを行い、一定の残高を確保していく。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運用利息分のみの積立てを行ったため、前年度と比べ残高は横ばいとなった。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急な災害等が発生した場合の財政需要への対応や先の収入減少に備え、毎年度積立てを行い、一定の残高を確保していく。</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普通交付税において、臨時財政対策債償還基金費の交付等があり約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千万円の積立てを行ったため、前年度と比べ残高が増加した。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今後も大型の普通建設事業等による市債償還が始まり、市債償還額は高い水準で推移する見込みであることから、積立てを行う努力をし、一定の残高を確保していく。</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60068A0-1C5A-4B4D-89AF-975212895B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432E630-7FFE-4596-A33D-3D98F9DDFA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4EC6D92C-77B6-48C0-8E97-9241BAA57FC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80F3C4F-4608-4241-B0CD-6686A3E628C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D4D7088C-100A-4E87-AA12-556817FE938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E7B05BB3-431C-4BD7-9AE0-55FAE0CBB58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京都府京丹後市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537ED809-9A80-476C-B94C-4D417ADEE23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562A792A-671F-4E83-83D2-4E7E7ECF6F3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E45F0E49-22AE-4ACF-A5E2-81D452BD3FE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18149003-AAD2-49B2-8F04-41F6FA9FA35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EE459ACB-FB6B-4CB3-815B-304C0796790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5D65874E-76F4-4FDA-90DD-D1A884D7E92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51,031
50,536
501.44
39,361,857
38,209,667
912,475
20,606,704
34,162,714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DE3FB2AF-6D4D-44F3-9D84-867761536E5C}"/>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29FD213C-4E72-48C1-BF0E-3C915433A2E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54BFCD28-5374-4693-8051-B005B463297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113.4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DDD99E04-203C-4436-9E07-1713E949D851}"/>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2A918CAF-0A10-4741-9A44-FEA74A06556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48119F59-3CC5-496E-A2A1-A4792379631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B8E74BA8-DB8F-4317-AA71-D1067569439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79AFBEFA-6DDE-48D1-904C-E511A459D53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D36D56F7-4FE5-4CBE-9CE7-E7E8CCC413F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F3538BF4-072D-4598-9D97-45CE3D8CB091}"/>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CBB593B0-FEA0-490F-9659-1DFC0613FC9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9D36B3B5-41C5-4BB9-A336-F6D871AFAF61}"/>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F706B4C-D5BE-41B6-A617-D4E4019DE07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9FFAF8AD-935F-470D-9A34-5437ADF2001C}"/>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F9EA10F-8000-4935-966F-A6D07B3CE516}"/>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1D45CA27-6B23-41C5-9796-22877AE2F3F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401E4D40-4BB3-44A8-832D-B3A40D9C700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636215C8-FFB1-4273-B3E2-062725C424F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1ED3B548-791E-4F1C-ACA9-BF76F065D12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5541A755-0C5D-4491-B408-7EBE36BB1CC8}"/>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A500F72-B5F5-4145-AACA-4A97A3F5959D}"/>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363C7D79-DF6D-4602-BA0F-1EB16AC88491}"/>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133ADDA8-B6E5-4B76-9051-19DCA4D6B86A}"/>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22C517F9-F74F-40B1-80C4-872FDE7ADDB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349600E-0D93-4F56-9DA7-235AC291A6F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9CFC4EC6-AA25-41FF-BE59-48C60DD5804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873E60A4-3B56-47E5-BC3E-BF23F440288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CDA8490-F209-4718-BB0F-25AF2D8626C9}"/>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1B95EB95-F625-4E23-882D-396B1FBD00A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BAA372B2-D031-4512-BDDA-62743F2621C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2E753D4E-F00E-443F-912F-359B8A46081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EB356EDB-1509-47E0-B928-68FB01C09D6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D5D8C54E-379A-42D8-8378-EEA382836F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B7331E59-EBF9-4AAE-B666-9050FC227122}"/>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AF7BFEE5-0B71-4A70-BA0F-856FC52B259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共施設等総合管理計画に基づき、既存施設の廃止、統合、譲渡などを視野に入れた公共施設の整理を計画的に進めるとともに、その効率的・効果的な管理・運営に努めているが、有形固定資産減価償却率は類似団体平均より高く、上昇傾向にある。</a:t>
          </a:r>
          <a:endParaRPr lang="ja-JP" altLang="ja-JP">
            <a:effectLst/>
          </a:endParaRPr>
        </a:p>
        <a:p>
          <a:r>
            <a:rPr kumimoji="1" lang="ja-JP" altLang="ja-JP" sz="1100">
              <a:solidFill>
                <a:schemeClr val="dk1"/>
              </a:solidFill>
              <a:effectLst/>
              <a:latin typeface="+mn-lt"/>
              <a:ea typeface="+mn-ea"/>
              <a:cs typeface="+mn-cs"/>
            </a:rPr>
            <a:t>　引き続き、効率的・効果的な公共施設のマネジメントに努めていく。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8AAA27FB-CCFE-4EF2-A4E0-4D303AC4668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2543FFAC-8012-42CE-BC04-61E032E36F7C}"/>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BA9BC79B-9416-429B-A6BB-E69092425B6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8636454E-0379-411A-A8BA-4B2D7C193E45}"/>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A25B6AE9-10F1-4310-BE56-4A3753CED8FC}"/>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AD2BBE35-7A62-465C-B8B3-3B849B535481}"/>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92FA1B7A-26BF-4E05-B3B2-421EE4053BCB}"/>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7EECB7BC-418C-4359-8202-D2415FED79B8}"/>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5293159B-90EC-42FA-A484-3EE6CDBE0C1D}"/>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1166EBBE-59CF-4DF1-849C-88FC33218B69}"/>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C77EEF7E-AEB4-40A6-9FA1-11EA8BBA1386}"/>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5286224E-F2BE-42C8-ACC8-9624D2B2BEAB}"/>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8DC6EA35-DFBF-4F9E-8663-BD2CCADFADFC}"/>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1C6A851D-09ED-4A5B-A566-431B301C3EF2}"/>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956A6C-E30D-4746-B809-6E81AF59394B}"/>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607212E2-6E56-42DB-A4D7-04152FFABDF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34</xdr:row>
      <xdr:rowOff>111760</xdr:rowOff>
    </xdr:to>
    <xdr:cxnSp macro="">
      <xdr:nvCxnSpPr>
        <xdr:cNvPr id="65" name="直線コネクタ 64">
          <a:extLst>
            <a:ext uri="{FF2B5EF4-FFF2-40B4-BE49-F238E27FC236}">
              <a16:creationId xmlns:a16="http://schemas.microsoft.com/office/drawing/2014/main" id="{72359F55-88C1-4CAC-8E0C-36C301E1D6BB}"/>
            </a:ext>
          </a:extLst>
        </xdr:cNvPr>
        <xdr:cNvCxnSpPr/>
      </xdr:nvCxnSpPr>
      <xdr:spPr>
        <a:xfrm flipV="1">
          <a:off x="4760595" y="5341620"/>
          <a:ext cx="1270" cy="1370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66" name="有形固定資産減価償却率最小値テキスト">
          <a:extLst>
            <a:ext uri="{FF2B5EF4-FFF2-40B4-BE49-F238E27FC236}">
              <a16:creationId xmlns:a16="http://schemas.microsoft.com/office/drawing/2014/main" id="{8ABD4CDD-51C1-42A6-95E6-D214E1236E13}"/>
            </a:ext>
          </a:extLst>
        </xdr:cNvPr>
        <xdr:cNvSpPr txBox="1"/>
      </xdr:nvSpPr>
      <xdr:spPr>
        <a:xfrm>
          <a:off x="4813300" y="671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67" name="直線コネクタ 66">
          <a:extLst>
            <a:ext uri="{FF2B5EF4-FFF2-40B4-BE49-F238E27FC236}">
              <a16:creationId xmlns:a16="http://schemas.microsoft.com/office/drawing/2014/main" id="{D5FF4653-5A18-4C25-8B9A-4DE69DD71B5C}"/>
            </a:ext>
          </a:extLst>
        </xdr:cNvPr>
        <xdr:cNvCxnSpPr/>
      </xdr:nvCxnSpPr>
      <xdr:spPr>
        <a:xfrm>
          <a:off x="4673600" y="671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68" name="有形固定資産減価償却率最大値テキスト">
          <a:extLst>
            <a:ext uri="{FF2B5EF4-FFF2-40B4-BE49-F238E27FC236}">
              <a16:creationId xmlns:a16="http://schemas.microsoft.com/office/drawing/2014/main" id="{1BE3C752-8191-4F9A-9FA5-5F2F57088F00}"/>
            </a:ext>
          </a:extLst>
        </xdr:cNvPr>
        <xdr:cNvSpPr txBox="1"/>
      </xdr:nvSpPr>
      <xdr:spPr>
        <a:xfrm>
          <a:off x="4813300" y="511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69" name="直線コネクタ 68">
          <a:extLst>
            <a:ext uri="{FF2B5EF4-FFF2-40B4-BE49-F238E27FC236}">
              <a16:creationId xmlns:a16="http://schemas.microsoft.com/office/drawing/2014/main" id="{718E98E2-56CA-4C31-90F3-E21DE9533A21}"/>
            </a:ext>
          </a:extLst>
        </xdr:cNvPr>
        <xdr:cNvCxnSpPr/>
      </xdr:nvCxnSpPr>
      <xdr:spPr>
        <a:xfrm>
          <a:off x="4673600" y="534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76429</xdr:rowOff>
    </xdr:from>
    <xdr:ext cx="405111" cy="259045"/>
    <xdr:sp macro="" textlink="">
      <xdr:nvSpPr>
        <xdr:cNvPr id="70" name="有形固定資産減価償却率平均値テキスト">
          <a:extLst>
            <a:ext uri="{FF2B5EF4-FFF2-40B4-BE49-F238E27FC236}">
              <a16:creationId xmlns:a16="http://schemas.microsoft.com/office/drawing/2014/main" id="{4E12ED85-D138-43BE-B266-A31AEBC03852}"/>
            </a:ext>
          </a:extLst>
        </xdr:cNvPr>
        <xdr:cNvSpPr txBox="1"/>
      </xdr:nvSpPr>
      <xdr:spPr>
        <a:xfrm>
          <a:off x="4813300" y="5991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71" name="フローチャート: 判断 70">
          <a:extLst>
            <a:ext uri="{FF2B5EF4-FFF2-40B4-BE49-F238E27FC236}">
              <a16:creationId xmlns:a16="http://schemas.microsoft.com/office/drawing/2014/main" id="{DBCE0C31-F1F2-4338-A3B6-441124900963}"/>
            </a:ext>
          </a:extLst>
        </xdr:cNvPr>
        <xdr:cNvSpPr/>
      </xdr:nvSpPr>
      <xdr:spPr>
        <a:xfrm>
          <a:off x="4711700" y="614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21167</xdr:rowOff>
    </xdr:from>
    <xdr:to>
      <xdr:col>19</xdr:col>
      <xdr:colOff>187325</xdr:colOff>
      <xdr:row>31</xdr:row>
      <xdr:rowOff>122767</xdr:rowOff>
    </xdr:to>
    <xdr:sp macro="" textlink="">
      <xdr:nvSpPr>
        <xdr:cNvPr id="72" name="フローチャート: 判断 71">
          <a:extLst>
            <a:ext uri="{FF2B5EF4-FFF2-40B4-BE49-F238E27FC236}">
              <a16:creationId xmlns:a16="http://schemas.microsoft.com/office/drawing/2014/main" id="{BF4BBCDC-3ECC-4E52-BCA7-4E9FE03200A7}"/>
            </a:ext>
          </a:extLst>
        </xdr:cNvPr>
        <xdr:cNvSpPr/>
      </xdr:nvSpPr>
      <xdr:spPr>
        <a:xfrm>
          <a:off x="40005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127847</xdr:rowOff>
    </xdr:from>
    <xdr:to>
      <xdr:col>15</xdr:col>
      <xdr:colOff>187325</xdr:colOff>
      <xdr:row>31</xdr:row>
      <xdr:rowOff>57997</xdr:rowOff>
    </xdr:to>
    <xdr:sp macro="" textlink="">
      <xdr:nvSpPr>
        <xdr:cNvPr id="73" name="フローチャート: 判断 72">
          <a:extLst>
            <a:ext uri="{FF2B5EF4-FFF2-40B4-BE49-F238E27FC236}">
              <a16:creationId xmlns:a16="http://schemas.microsoft.com/office/drawing/2014/main" id="{CC181DF5-6ABA-407A-AB37-FB3990E2CF09}"/>
            </a:ext>
          </a:extLst>
        </xdr:cNvPr>
        <xdr:cNvSpPr/>
      </xdr:nvSpPr>
      <xdr:spPr>
        <a:xfrm>
          <a:off x="323850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138642</xdr:rowOff>
    </xdr:from>
    <xdr:to>
      <xdr:col>11</xdr:col>
      <xdr:colOff>187325</xdr:colOff>
      <xdr:row>31</xdr:row>
      <xdr:rowOff>68792</xdr:rowOff>
    </xdr:to>
    <xdr:sp macro="" textlink="">
      <xdr:nvSpPr>
        <xdr:cNvPr id="74" name="フローチャート: 判断 73">
          <a:extLst>
            <a:ext uri="{FF2B5EF4-FFF2-40B4-BE49-F238E27FC236}">
              <a16:creationId xmlns:a16="http://schemas.microsoft.com/office/drawing/2014/main" id="{17FBFF76-C8FF-40BD-AFEC-C32087E548FA}"/>
            </a:ext>
          </a:extLst>
        </xdr:cNvPr>
        <xdr:cNvSpPr/>
      </xdr:nvSpPr>
      <xdr:spPr>
        <a:xfrm>
          <a:off x="24765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88265</xdr:rowOff>
    </xdr:from>
    <xdr:to>
      <xdr:col>7</xdr:col>
      <xdr:colOff>187325</xdr:colOff>
      <xdr:row>31</xdr:row>
      <xdr:rowOff>18415</xdr:rowOff>
    </xdr:to>
    <xdr:sp macro="" textlink="">
      <xdr:nvSpPr>
        <xdr:cNvPr id="75" name="フローチャート: 判断 74">
          <a:extLst>
            <a:ext uri="{FF2B5EF4-FFF2-40B4-BE49-F238E27FC236}">
              <a16:creationId xmlns:a16="http://schemas.microsoft.com/office/drawing/2014/main" id="{EE92DA6B-AC72-4955-9575-D90EEA5AF71B}"/>
            </a:ext>
          </a:extLst>
        </xdr:cNvPr>
        <xdr:cNvSpPr/>
      </xdr:nvSpPr>
      <xdr:spPr>
        <a:xfrm>
          <a:off x="1714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A76B157A-0A22-4D27-8661-FBEF62944E2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F3E86DE5-EACA-434E-8139-2D207A9720C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E7CC670D-36CD-4109-9FCC-F32AD18F443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BCA8C021-F574-4A2C-A0A6-46FF5E07853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2D8549-FE8E-4ED5-8A59-90D89526D93F}"/>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60960</xdr:rowOff>
    </xdr:from>
    <xdr:to>
      <xdr:col>23</xdr:col>
      <xdr:colOff>136525</xdr:colOff>
      <xdr:row>34</xdr:row>
      <xdr:rowOff>162560</xdr:rowOff>
    </xdr:to>
    <xdr:sp macro="" textlink="">
      <xdr:nvSpPr>
        <xdr:cNvPr id="81" name="楕円 80">
          <a:extLst>
            <a:ext uri="{FF2B5EF4-FFF2-40B4-BE49-F238E27FC236}">
              <a16:creationId xmlns:a16="http://schemas.microsoft.com/office/drawing/2014/main" id="{61D42098-F75B-4360-AFB7-DD812D5A286D}"/>
            </a:ext>
          </a:extLst>
        </xdr:cNvPr>
        <xdr:cNvSpPr/>
      </xdr:nvSpPr>
      <xdr:spPr>
        <a:xfrm>
          <a:off x="4711700" y="666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147337</xdr:rowOff>
    </xdr:from>
    <xdr:ext cx="405111" cy="259045"/>
    <xdr:sp macro="" textlink="">
      <xdr:nvSpPr>
        <xdr:cNvPr id="82" name="有形固定資産減価償却率該当値テキスト">
          <a:extLst>
            <a:ext uri="{FF2B5EF4-FFF2-40B4-BE49-F238E27FC236}">
              <a16:creationId xmlns:a16="http://schemas.microsoft.com/office/drawing/2014/main" id="{DE2F9315-56C2-47CA-89DD-1673A078D74A}"/>
            </a:ext>
          </a:extLst>
        </xdr:cNvPr>
        <xdr:cNvSpPr txBox="1"/>
      </xdr:nvSpPr>
      <xdr:spPr>
        <a:xfrm>
          <a:off x="4813300" y="6576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124460</xdr:rowOff>
    </xdr:from>
    <xdr:to>
      <xdr:col>19</xdr:col>
      <xdr:colOff>187325</xdr:colOff>
      <xdr:row>34</xdr:row>
      <xdr:rowOff>54610</xdr:rowOff>
    </xdr:to>
    <xdr:sp macro="" textlink="">
      <xdr:nvSpPr>
        <xdr:cNvPr id="83" name="楕円 82">
          <a:extLst>
            <a:ext uri="{FF2B5EF4-FFF2-40B4-BE49-F238E27FC236}">
              <a16:creationId xmlns:a16="http://schemas.microsoft.com/office/drawing/2014/main" id="{49AEDE28-12EE-4266-939B-AE3C15120C3A}"/>
            </a:ext>
          </a:extLst>
        </xdr:cNvPr>
        <xdr:cNvSpPr/>
      </xdr:nvSpPr>
      <xdr:spPr>
        <a:xfrm>
          <a:off x="400050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3810</xdr:rowOff>
    </xdr:from>
    <xdr:to>
      <xdr:col>23</xdr:col>
      <xdr:colOff>85725</xdr:colOff>
      <xdr:row>34</xdr:row>
      <xdr:rowOff>111760</xdr:rowOff>
    </xdr:to>
    <xdr:cxnSp macro="">
      <xdr:nvCxnSpPr>
        <xdr:cNvPr id="84" name="直線コネクタ 83">
          <a:extLst>
            <a:ext uri="{FF2B5EF4-FFF2-40B4-BE49-F238E27FC236}">
              <a16:creationId xmlns:a16="http://schemas.microsoft.com/office/drawing/2014/main" id="{7E122D8C-E612-4118-923D-378E553D01C1}"/>
            </a:ext>
          </a:extLst>
        </xdr:cNvPr>
        <xdr:cNvCxnSpPr/>
      </xdr:nvCxnSpPr>
      <xdr:spPr>
        <a:xfrm>
          <a:off x="4051300" y="6604635"/>
          <a:ext cx="71120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81280</xdr:rowOff>
    </xdr:from>
    <xdr:to>
      <xdr:col>15</xdr:col>
      <xdr:colOff>187325</xdr:colOff>
      <xdr:row>34</xdr:row>
      <xdr:rowOff>11430</xdr:rowOff>
    </xdr:to>
    <xdr:sp macro="" textlink="">
      <xdr:nvSpPr>
        <xdr:cNvPr id="85" name="楕円 84">
          <a:extLst>
            <a:ext uri="{FF2B5EF4-FFF2-40B4-BE49-F238E27FC236}">
              <a16:creationId xmlns:a16="http://schemas.microsoft.com/office/drawing/2014/main" id="{F21183CD-40B1-4265-8441-C8318B34A76E}"/>
            </a:ext>
          </a:extLst>
        </xdr:cNvPr>
        <xdr:cNvSpPr/>
      </xdr:nvSpPr>
      <xdr:spPr>
        <a:xfrm>
          <a:off x="3238500" y="651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132080</xdr:rowOff>
    </xdr:from>
    <xdr:to>
      <xdr:col>19</xdr:col>
      <xdr:colOff>136525</xdr:colOff>
      <xdr:row>34</xdr:row>
      <xdr:rowOff>3810</xdr:rowOff>
    </xdr:to>
    <xdr:cxnSp macro="">
      <xdr:nvCxnSpPr>
        <xdr:cNvPr id="86" name="直線コネクタ 85">
          <a:extLst>
            <a:ext uri="{FF2B5EF4-FFF2-40B4-BE49-F238E27FC236}">
              <a16:creationId xmlns:a16="http://schemas.microsoft.com/office/drawing/2014/main" id="{CF38D9E7-620C-4BE3-ABC2-8565D05A305D}"/>
            </a:ext>
          </a:extLst>
        </xdr:cNvPr>
        <xdr:cNvCxnSpPr/>
      </xdr:nvCxnSpPr>
      <xdr:spPr>
        <a:xfrm>
          <a:off x="3289300" y="6561455"/>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48895</xdr:rowOff>
    </xdr:from>
    <xdr:to>
      <xdr:col>11</xdr:col>
      <xdr:colOff>187325</xdr:colOff>
      <xdr:row>33</xdr:row>
      <xdr:rowOff>150495</xdr:rowOff>
    </xdr:to>
    <xdr:sp macro="" textlink="">
      <xdr:nvSpPr>
        <xdr:cNvPr id="87" name="楕円 86">
          <a:extLst>
            <a:ext uri="{FF2B5EF4-FFF2-40B4-BE49-F238E27FC236}">
              <a16:creationId xmlns:a16="http://schemas.microsoft.com/office/drawing/2014/main" id="{14B0ECE4-3E34-4A58-B57D-2C652626260F}"/>
            </a:ext>
          </a:extLst>
        </xdr:cNvPr>
        <xdr:cNvSpPr/>
      </xdr:nvSpPr>
      <xdr:spPr>
        <a:xfrm>
          <a:off x="24765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99695</xdr:rowOff>
    </xdr:from>
    <xdr:to>
      <xdr:col>15</xdr:col>
      <xdr:colOff>136525</xdr:colOff>
      <xdr:row>33</xdr:row>
      <xdr:rowOff>132080</xdr:rowOff>
    </xdr:to>
    <xdr:cxnSp macro="">
      <xdr:nvCxnSpPr>
        <xdr:cNvPr id="88" name="直線コネクタ 87">
          <a:extLst>
            <a:ext uri="{FF2B5EF4-FFF2-40B4-BE49-F238E27FC236}">
              <a16:creationId xmlns:a16="http://schemas.microsoft.com/office/drawing/2014/main" id="{D5C06361-0A43-4441-BE12-C65E11455D50}"/>
            </a:ext>
          </a:extLst>
        </xdr:cNvPr>
        <xdr:cNvCxnSpPr/>
      </xdr:nvCxnSpPr>
      <xdr:spPr>
        <a:xfrm>
          <a:off x="2527300" y="6529070"/>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30903</xdr:rowOff>
    </xdr:from>
    <xdr:to>
      <xdr:col>7</xdr:col>
      <xdr:colOff>187325</xdr:colOff>
      <xdr:row>33</xdr:row>
      <xdr:rowOff>132504</xdr:rowOff>
    </xdr:to>
    <xdr:sp macro="" textlink="">
      <xdr:nvSpPr>
        <xdr:cNvPr id="89" name="楕円 88">
          <a:extLst>
            <a:ext uri="{FF2B5EF4-FFF2-40B4-BE49-F238E27FC236}">
              <a16:creationId xmlns:a16="http://schemas.microsoft.com/office/drawing/2014/main" id="{E95C3EB4-7441-43B3-96A8-F2F0D7C4155C}"/>
            </a:ext>
          </a:extLst>
        </xdr:cNvPr>
        <xdr:cNvSpPr/>
      </xdr:nvSpPr>
      <xdr:spPr>
        <a:xfrm>
          <a:off x="1714500" y="646027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81704</xdr:rowOff>
    </xdr:from>
    <xdr:to>
      <xdr:col>11</xdr:col>
      <xdr:colOff>136525</xdr:colOff>
      <xdr:row>33</xdr:row>
      <xdr:rowOff>99695</xdr:rowOff>
    </xdr:to>
    <xdr:cxnSp macro="">
      <xdr:nvCxnSpPr>
        <xdr:cNvPr id="90" name="直線コネクタ 89">
          <a:extLst>
            <a:ext uri="{FF2B5EF4-FFF2-40B4-BE49-F238E27FC236}">
              <a16:creationId xmlns:a16="http://schemas.microsoft.com/office/drawing/2014/main" id="{8E3BE809-78A3-4200-9BFC-EB003A3976F2}"/>
            </a:ext>
          </a:extLst>
        </xdr:cNvPr>
        <xdr:cNvCxnSpPr/>
      </xdr:nvCxnSpPr>
      <xdr:spPr>
        <a:xfrm>
          <a:off x="1765300" y="6511079"/>
          <a:ext cx="7620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139294</xdr:rowOff>
    </xdr:from>
    <xdr:ext cx="405111" cy="259045"/>
    <xdr:sp macro="" textlink="">
      <xdr:nvSpPr>
        <xdr:cNvPr id="91" name="n_1aveValue有形固定資産減価償却率">
          <a:extLst>
            <a:ext uri="{FF2B5EF4-FFF2-40B4-BE49-F238E27FC236}">
              <a16:creationId xmlns:a16="http://schemas.microsoft.com/office/drawing/2014/main" id="{FD7413D9-F836-4A41-9798-B3EB20EEF8C3}"/>
            </a:ext>
          </a:extLst>
        </xdr:cNvPr>
        <xdr:cNvSpPr txBox="1"/>
      </xdr:nvSpPr>
      <xdr:spPr>
        <a:xfrm>
          <a:off x="3836044" y="5882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74524</xdr:rowOff>
    </xdr:from>
    <xdr:ext cx="405111" cy="259045"/>
    <xdr:sp macro="" textlink="">
      <xdr:nvSpPr>
        <xdr:cNvPr id="92" name="n_2aveValue有形固定資産減価償却率">
          <a:extLst>
            <a:ext uri="{FF2B5EF4-FFF2-40B4-BE49-F238E27FC236}">
              <a16:creationId xmlns:a16="http://schemas.microsoft.com/office/drawing/2014/main" id="{E5F917C7-C6B3-4863-82BB-1AA83AFFACB8}"/>
            </a:ext>
          </a:extLst>
        </xdr:cNvPr>
        <xdr:cNvSpPr txBox="1"/>
      </xdr:nvSpPr>
      <xdr:spPr>
        <a:xfrm>
          <a:off x="3086744" y="5818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85319</xdr:rowOff>
    </xdr:from>
    <xdr:ext cx="405111" cy="259045"/>
    <xdr:sp macro="" textlink="">
      <xdr:nvSpPr>
        <xdr:cNvPr id="93" name="n_3aveValue有形固定資産減価償却率">
          <a:extLst>
            <a:ext uri="{FF2B5EF4-FFF2-40B4-BE49-F238E27FC236}">
              <a16:creationId xmlns:a16="http://schemas.microsoft.com/office/drawing/2014/main" id="{080C7DB5-05C3-452A-8F84-FE8C824E25C8}"/>
            </a:ext>
          </a:extLst>
        </xdr:cNvPr>
        <xdr:cNvSpPr txBox="1"/>
      </xdr:nvSpPr>
      <xdr:spPr>
        <a:xfrm>
          <a:off x="2324744" y="5828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34942</xdr:rowOff>
    </xdr:from>
    <xdr:ext cx="405111" cy="259045"/>
    <xdr:sp macro="" textlink="">
      <xdr:nvSpPr>
        <xdr:cNvPr id="94" name="n_4aveValue有形固定資産減価償却率">
          <a:extLst>
            <a:ext uri="{FF2B5EF4-FFF2-40B4-BE49-F238E27FC236}">
              <a16:creationId xmlns:a16="http://schemas.microsoft.com/office/drawing/2014/main" id="{48DA6F96-642C-4E3E-B47E-8E4FE177A93A}"/>
            </a:ext>
          </a:extLst>
        </xdr:cNvPr>
        <xdr:cNvSpPr txBox="1"/>
      </xdr:nvSpPr>
      <xdr:spPr>
        <a:xfrm>
          <a:off x="1562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45737</xdr:rowOff>
    </xdr:from>
    <xdr:ext cx="405111" cy="259045"/>
    <xdr:sp macro="" textlink="">
      <xdr:nvSpPr>
        <xdr:cNvPr id="95" name="n_1mainValue有形固定資産減価償却率">
          <a:extLst>
            <a:ext uri="{FF2B5EF4-FFF2-40B4-BE49-F238E27FC236}">
              <a16:creationId xmlns:a16="http://schemas.microsoft.com/office/drawing/2014/main" id="{896DD595-DD7C-4E22-B3B4-868E753DE06A}"/>
            </a:ext>
          </a:extLst>
        </xdr:cNvPr>
        <xdr:cNvSpPr txBox="1"/>
      </xdr:nvSpPr>
      <xdr:spPr>
        <a:xfrm>
          <a:off x="38360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2557</xdr:rowOff>
    </xdr:from>
    <xdr:ext cx="405111" cy="259045"/>
    <xdr:sp macro="" textlink="">
      <xdr:nvSpPr>
        <xdr:cNvPr id="96" name="n_2mainValue有形固定資産減価償却率">
          <a:extLst>
            <a:ext uri="{FF2B5EF4-FFF2-40B4-BE49-F238E27FC236}">
              <a16:creationId xmlns:a16="http://schemas.microsoft.com/office/drawing/2014/main" id="{5239E46B-8490-4B78-88D7-C0359D8C1163}"/>
            </a:ext>
          </a:extLst>
        </xdr:cNvPr>
        <xdr:cNvSpPr txBox="1"/>
      </xdr:nvSpPr>
      <xdr:spPr>
        <a:xfrm>
          <a:off x="3086744" y="6603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141622</xdr:rowOff>
    </xdr:from>
    <xdr:ext cx="405111" cy="259045"/>
    <xdr:sp macro="" textlink="">
      <xdr:nvSpPr>
        <xdr:cNvPr id="97" name="n_3mainValue有形固定資産減価償却率">
          <a:extLst>
            <a:ext uri="{FF2B5EF4-FFF2-40B4-BE49-F238E27FC236}">
              <a16:creationId xmlns:a16="http://schemas.microsoft.com/office/drawing/2014/main" id="{0BB3F8BC-6937-4231-B004-3B072F69E5CB}"/>
            </a:ext>
          </a:extLst>
        </xdr:cNvPr>
        <xdr:cNvSpPr txBox="1"/>
      </xdr:nvSpPr>
      <xdr:spPr>
        <a:xfrm>
          <a:off x="2324744" y="657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123631</xdr:rowOff>
    </xdr:from>
    <xdr:ext cx="405111" cy="259045"/>
    <xdr:sp macro="" textlink="">
      <xdr:nvSpPr>
        <xdr:cNvPr id="98" name="n_4mainValue有形固定資産減価償却率">
          <a:extLst>
            <a:ext uri="{FF2B5EF4-FFF2-40B4-BE49-F238E27FC236}">
              <a16:creationId xmlns:a16="http://schemas.microsoft.com/office/drawing/2014/main" id="{58FDE18D-ED61-4433-B93C-146EB13BB7DF}"/>
            </a:ext>
          </a:extLst>
        </xdr:cNvPr>
        <xdr:cNvSpPr txBox="1"/>
      </xdr:nvSpPr>
      <xdr:spPr>
        <a:xfrm>
          <a:off x="1562744" y="6553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FD87D612-D7BB-43B6-802E-4F0164383CD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B21C407B-D12F-4B4B-878C-66E06232203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5565F520-B205-4DE2-B571-C359ED34B35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[ 792.7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9DEE211-ACBC-49E8-84BC-A92620B2E56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9779F701-867A-4E16-8FE6-6B2BEF203D8A}"/>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365CC2D1-C5B1-4B04-9BCA-8B50EC47035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59C1523A-FE9F-41B3-A5F0-1752880C537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327E6DA8-B484-475D-B13C-3DD23C6E5CC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4A0686F2-C862-446D-9583-988C6CD7210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D1719A-D79B-4230-B726-1D87AC86006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EA7A95DC-4449-4F0C-B64B-03D92B63403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48607B75-9B11-4715-95C3-91515EFECA42}"/>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93387FF4-C689-4CEE-BC1E-7A0ECEA79CF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類似団体平均を上回っており、主な要因としては公営企業債等繰入見込額が増加傾向にあること、類似団体と比較して職員数が多く人件費が高い水準にあることから、経常経費充当財源が膨らんでいることなどが考えられる。</a:t>
          </a:r>
          <a:endParaRPr lang="ja-JP" altLang="ja-JP">
            <a:effectLst/>
          </a:endParaRPr>
        </a:p>
        <a:p>
          <a:r>
            <a:rPr kumimoji="1" lang="ja-JP" altLang="ja-JP" sz="1100">
              <a:solidFill>
                <a:schemeClr val="dk1"/>
              </a:solidFill>
              <a:effectLst/>
              <a:latin typeface="+mn-lt"/>
              <a:ea typeface="+mn-ea"/>
              <a:cs typeface="+mn-cs"/>
            </a:rPr>
            <a:t>　今後も定員管理計画に基づく職員数の適正管理や計画的な地方債発行に努めることにより、指標値の低下を図っていく。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A2730912-40FE-4079-B3F3-38B114BB99E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82F78959-3BB3-4E31-AAC8-BC21ABAE9A7F}"/>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20E3791-9518-4D7F-8E2E-CE9C1F858A8C}"/>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C1C1150E-786F-4C66-9E46-DAF6E5697EEE}"/>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76389409-12AC-4D79-8D5E-13ED225D0C9E}"/>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4956444E-27FD-49C0-B820-A68A807933FB}"/>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61B532B5-2BC6-4D9B-8B6A-93319AE69ED1}"/>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17913779-D2D3-4B18-AA4E-ADD44324FC59}"/>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2A27EC2D-2B20-49D9-B64D-D743E5C7D267}"/>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75E9AA7C-1C5D-446A-B2FC-F19EBC44DD41}"/>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50DC24C3-5C39-4E3A-AE0C-87234F636E04}"/>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ECC2E243-30E5-4414-A75F-361130016A6B}"/>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3570B8AB-A820-4A2F-93A3-CE33DEFF7C67}"/>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5B73EB5D-CE57-4E5C-A018-91C72ABD6501}"/>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B2ACA175-ABB9-4C72-8C14-75F22AA607A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169742</xdr:rowOff>
    </xdr:to>
    <xdr:cxnSp macro="">
      <xdr:nvCxnSpPr>
        <xdr:cNvPr id="127" name="直線コネクタ 126">
          <a:extLst>
            <a:ext uri="{FF2B5EF4-FFF2-40B4-BE49-F238E27FC236}">
              <a16:creationId xmlns:a16="http://schemas.microsoft.com/office/drawing/2014/main" id="{88447199-670C-4B58-8C1E-12A82AAD3EBF}"/>
            </a:ext>
          </a:extLst>
        </xdr:cNvPr>
        <xdr:cNvCxnSpPr/>
      </xdr:nvCxnSpPr>
      <xdr:spPr>
        <a:xfrm flipV="1">
          <a:off x="14793595" y="5312833"/>
          <a:ext cx="1269" cy="1286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2119</xdr:rowOff>
    </xdr:from>
    <xdr:ext cx="560923" cy="259045"/>
    <xdr:sp macro="" textlink="">
      <xdr:nvSpPr>
        <xdr:cNvPr id="128" name="債務償還比率最小値テキスト">
          <a:extLst>
            <a:ext uri="{FF2B5EF4-FFF2-40B4-BE49-F238E27FC236}">
              <a16:creationId xmlns:a16="http://schemas.microsoft.com/office/drawing/2014/main" id="{AFE57054-46EC-475D-A5D3-00B012A1D8D6}"/>
            </a:ext>
          </a:extLst>
        </xdr:cNvPr>
        <xdr:cNvSpPr txBox="1"/>
      </xdr:nvSpPr>
      <xdr:spPr>
        <a:xfrm>
          <a:off x="14846300" y="660294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169742</xdr:rowOff>
    </xdr:from>
    <xdr:to>
      <xdr:col>76</xdr:col>
      <xdr:colOff>111125</xdr:colOff>
      <xdr:row>33</xdr:row>
      <xdr:rowOff>169742</xdr:rowOff>
    </xdr:to>
    <xdr:cxnSp macro="">
      <xdr:nvCxnSpPr>
        <xdr:cNvPr id="129" name="直線コネクタ 128">
          <a:extLst>
            <a:ext uri="{FF2B5EF4-FFF2-40B4-BE49-F238E27FC236}">
              <a16:creationId xmlns:a16="http://schemas.microsoft.com/office/drawing/2014/main" id="{943A2133-BC70-4515-BB4F-4308D549DCA3}"/>
            </a:ext>
          </a:extLst>
        </xdr:cNvPr>
        <xdr:cNvCxnSpPr/>
      </xdr:nvCxnSpPr>
      <xdr:spPr>
        <a:xfrm>
          <a:off x="14706600" y="659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46AA94F0-266A-4C0B-A08E-2B292011D5F9}"/>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990112FB-E972-4229-82F0-3C97C6499EC3}"/>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2712</xdr:rowOff>
    </xdr:from>
    <xdr:ext cx="469744" cy="259045"/>
    <xdr:sp macro="" textlink="">
      <xdr:nvSpPr>
        <xdr:cNvPr id="132" name="債務償還比率平均値テキスト">
          <a:extLst>
            <a:ext uri="{FF2B5EF4-FFF2-40B4-BE49-F238E27FC236}">
              <a16:creationId xmlns:a16="http://schemas.microsoft.com/office/drawing/2014/main" id="{BA5FFC19-D397-4794-891E-58E6FBA1B082}"/>
            </a:ext>
          </a:extLst>
        </xdr:cNvPr>
        <xdr:cNvSpPr txBox="1"/>
      </xdr:nvSpPr>
      <xdr:spPr>
        <a:xfrm>
          <a:off x="14846300" y="5746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151285</xdr:rowOff>
    </xdr:from>
    <xdr:to>
      <xdr:col>76</xdr:col>
      <xdr:colOff>73025</xdr:colOff>
      <xdr:row>30</xdr:row>
      <xdr:rowOff>81435</xdr:rowOff>
    </xdr:to>
    <xdr:sp macro="" textlink="">
      <xdr:nvSpPr>
        <xdr:cNvPr id="133" name="フローチャート: 判断 132">
          <a:extLst>
            <a:ext uri="{FF2B5EF4-FFF2-40B4-BE49-F238E27FC236}">
              <a16:creationId xmlns:a16="http://schemas.microsoft.com/office/drawing/2014/main" id="{BA3C861A-6BB2-4542-A08B-F2C1885C6344}"/>
            </a:ext>
          </a:extLst>
        </xdr:cNvPr>
        <xdr:cNvSpPr/>
      </xdr:nvSpPr>
      <xdr:spPr>
        <a:xfrm>
          <a:off x="14744700" y="589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157402</xdr:rowOff>
    </xdr:from>
    <xdr:to>
      <xdr:col>72</xdr:col>
      <xdr:colOff>123825</xdr:colOff>
      <xdr:row>30</xdr:row>
      <xdr:rowOff>87552</xdr:rowOff>
    </xdr:to>
    <xdr:sp macro="" textlink="">
      <xdr:nvSpPr>
        <xdr:cNvPr id="134" name="フローチャート: 判断 133">
          <a:extLst>
            <a:ext uri="{FF2B5EF4-FFF2-40B4-BE49-F238E27FC236}">
              <a16:creationId xmlns:a16="http://schemas.microsoft.com/office/drawing/2014/main" id="{C90B332B-C039-4AD7-A1ED-63DC7B82A22B}"/>
            </a:ext>
          </a:extLst>
        </xdr:cNvPr>
        <xdr:cNvSpPr/>
      </xdr:nvSpPr>
      <xdr:spPr>
        <a:xfrm>
          <a:off x="14033500" y="590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154763</xdr:rowOff>
    </xdr:from>
    <xdr:to>
      <xdr:col>68</xdr:col>
      <xdr:colOff>123825</xdr:colOff>
      <xdr:row>30</xdr:row>
      <xdr:rowOff>84913</xdr:rowOff>
    </xdr:to>
    <xdr:sp macro="" textlink="">
      <xdr:nvSpPr>
        <xdr:cNvPr id="135" name="フローチャート: 判断 134">
          <a:extLst>
            <a:ext uri="{FF2B5EF4-FFF2-40B4-BE49-F238E27FC236}">
              <a16:creationId xmlns:a16="http://schemas.microsoft.com/office/drawing/2014/main" id="{0EDAB556-5C11-4493-AF7A-2B1E42740F58}"/>
            </a:ext>
          </a:extLst>
        </xdr:cNvPr>
        <xdr:cNvSpPr/>
      </xdr:nvSpPr>
      <xdr:spPr>
        <a:xfrm>
          <a:off x="13271500" y="589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115732</xdr:rowOff>
    </xdr:from>
    <xdr:to>
      <xdr:col>64</xdr:col>
      <xdr:colOff>123825</xdr:colOff>
      <xdr:row>31</xdr:row>
      <xdr:rowOff>45882</xdr:rowOff>
    </xdr:to>
    <xdr:sp macro="" textlink="">
      <xdr:nvSpPr>
        <xdr:cNvPr id="136" name="フローチャート: 判断 135">
          <a:extLst>
            <a:ext uri="{FF2B5EF4-FFF2-40B4-BE49-F238E27FC236}">
              <a16:creationId xmlns:a16="http://schemas.microsoft.com/office/drawing/2014/main" id="{9A4597E6-BAE5-4598-8935-A5589B8BF188}"/>
            </a:ext>
          </a:extLst>
        </xdr:cNvPr>
        <xdr:cNvSpPr/>
      </xdr:nvSpPr>
      <xdr:spPr>
        <a:xfrm>
          <a:off x="12509500" y="603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117411</xdr:rowOff>
    </xdr:from>
    <xdr:to>
      <xdr:col>60</xdr:col>
      <xdr:colOff>123825</xdr:colOff>
      <xdr:row>31</xdr:row>
      <xdr:rowOff>47561</xdr:rowOff>
    </xdr:to>
    <xdr:sp macro="" textlink="">
      <xdr:nvSpPr>
        <xdr:cNvPr id="137" name="フローチャート: 判断 136">
          <a:extLst>
            <a:ext uri="{FF2B5EF4-FFF2-40B4-BE49-F238E27FC236}">
              <a16:creationId xmlns:a16="http://schemas.microsoft.com/office/drawing/2014/main" id="{271E553A-37A6-4BE4-A93C-D157463E2983}"/>
            </a:ext>
          </a:extLst>
        </xdr:cNvPr>
        <xdr:cNvSpPr/>
      </xdr:nvSpPr>
      <xdr:spPr>
        <a:xfrm>
          <a:off x="11747500" y="603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CE7CC7A8-4E5A-44D7-937A-72A593B9926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73EA245A-0CBC-4FBE-AA12-AF14B043357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FB9F3B2-EC6C-43BB-9877-3BAE395630D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61AC9C80-CAA7-424D-997B-EADBD6E4D14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F803F005-1834-45A8-BD63-68781FA67CA6}"/>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126358</xdr:rowOff>
    </xdr:from>
    <xdr:to>
      <xdr:col>76</xdr:col>
      <xdr:colOff>73025</xdr:colOff>
      <xdr:row>32</xdr:row>
      <xdr:rowOff>56508</xdr:rowOff>
    </xdr:to>
    <xdr:sp macro="" textlink="">
      <xdr:nvSpPr>
        <xdr:cNvPr id="143" name="楕円 142">
          <a:extLst>
            <a:ext uri="{FF2B5EF4-FFF2-40B4-BE49-F238E27FC236}">
              <a16:creationId xmlns:a16="http://schemas.microsoft.com/office/drawing/2014/main" id="{E8E3A7AB-FEA9-407F-93FC-A44E3BEDB229}"/>
            </a:ext>
          </a:extLst>
        </xdr:cNvPr>
        <xdr:cNvSpPr/>
      </xdr:nvSpPr>
      <xdr:spPr>
        <a:xfrm>
          <a:off x="14744700" y="621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104785</xdr:rowOff>
    </xdr:from>
    <xdr:ext cx="469744" cy="259045"/>
    <xdr:sp macro="" textlink="">
      <xdr:nvSpPr>
        <xdr:cNvPr id="144" name="債務償還比率該当値テキスト">
          <a:extLst>
            <a:ext uri="{FF2B5EF4-FFF2-40B4-BE49-F238E27FC236}">
              <a16:creationId xmlns:a16="http://schemas.microsoft.com/office/drawing/2014/main" id="{1DB2C68A-5015-4169-B0BB-E0F198BEF16E}"/>
            </a:ext>
          </a:extLst>
        </xdr:cNvPr>
        <xdr:cNvSpPr txBox="1"/>
      </xdr:nvSpPr>
      <xdr:spPr>
        <a:xfrm>
          <a:off x="14846300" y="6191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108007</xdr:rowOff>
    </xdr:from>
    <xdr:to>
      <xdr:col>72</xdr:col>
      <xdr:colOff>123825</xdr:colOff>
      <xdr:row>32</xdr:row>
      <xdr:rowOff>38157</xdr:rowOff>
    </xdr:to>
    <xdr:sp macro="" textlink="">
      <xdr:nvSpPr>
        <xdr:cNvPr id="145" name="楕円 144">
          <a:extLst>
            <a:ext uri="{FF2B5EF4-FFF2-40B4-BE49-F238E27FC236}">
              <a16:creationId xmlns:a16="http://schemas.microsoft.com/office/drawing/2014/main" id="{32D81A6B-A34B-4E3E-8C89-9B3EF27A6599}"/>
            </a:ext>
          </a:extLst>
        </xdr:cNvPr>
        <xdr:cNvSpPr/>
      </xdr:nvSpPr>
      <xdr:spPr>
        <a:xfrm>
          <a:off x="14033500" y="619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158807</xdr:rowOff>
    </xdr:from>
    <xdr:to>
      <xdr:col>76</xdr:col>
      <xdr:colOff>22225</xdr:colOff>
      <xdr:row>32</xdr:row>
      <xdr:rowOff>5708</xdr:rowOff>
    </xdr:to>
    <xdr:cxnSp macro="">
      <xdr:nvCxnSpPr>
        <xdr:cNvPr id="146" name="直線コネクタ 145">
          <a:extLst>
            <a:ext uri="{FF2B5EF4-FFF2-40B4-BE49-F238E27FC236}">
              <a16:creationId xmlns:a16="http://schemas.microsoft.com/office/drawing/2014/main" id="{4FCE8279-9A94-4F86-B262-2E8B4FAE32FD}"/>
            </a:ext>
          </a:extLst>
        </xdr:cNvPr>
        <xdr:cNvCxnSpPr/>
      </xdr:nvCxnSpPr>
      <xdr:spPr>
        <a:xfrm>
          <a:off x="14084300" y="6245282"/>
          <a:ext cx="711200" cy="1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46835</xdr:rowOff>
    </xdr:from>
    <xdr:to>
      <xdr:col>68</xdr:col>
      <xdr:colOff>123825</xdr:colOff>
      <xdr:row>31</xdr:row>
      <xdr:rowOff>148435</xdr:rowOff>
    </xdr:to>
    <xdr:sp macro="" textlink="">
      <xdr:nvSpPr>
        <xdr:cNvPr id="147" name="楕円 146">
          <a:extLst>
            <a:ext uri="{FF2B5EF4-FFF2-40B4-BE49-F238E27FC236}">
              <a16:creationId xmlns:a16="http://schemas.microsoft.com/office/drawing/2014/main" id="{0742493D-6077-4059-8FB5-E4D513CC99FE}"/>
            </a:ext>
          </a:extLst>
        </xdr:cNvPr>
        <xdr:cNvSpPr/>
      </xdr:nvSpPr>
      <xdr:spPr>
        <a:xfrm>
          <a:off x="13271500" y="613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97635</xdr:rowOff>
    </xdr:from>
    <xdr:to>
      <xdr:col>72</xdr:col>
      <xdr:colOff>73025</xdr:colOff>
      <xdr:row>31</xdr:row>
      <xdr:rowOff>158807</xdr:rowOff>
    </xdr:to>
    <xdr:cxnSp macro="">
      <xdr:nvCxnSpPr>
        <xdr:cNvPr id="148" name="直線コネクタ 147">
          <a:extLst>
            <a:ext uri="{FF2B5EF4-FFF2-40B4-BE49-F238E27FC236}">
              <a16:creationId xmlns:a16="http://schemas.microsoft.com/office/drawing/2014/main" id="{BB8EB5BF-980D-4268-A4D7-A5736B2A69AE}"/>
            </a:ext>
          </a:extLst>
        </xdr:cNvPr>
        <xdr:cNvCxnSpPr/>
      </xdr:nvCxnSpPr>
      <xdr:spPr>
        <a:xfrm>
          <a:off x="13322300" y="6184110"/>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51103</xdr:rowOff>
    </xdr:from>
    <xdr:to>
      <xdr:col>64</xdr:col>
      <xdr:colOff>123825</xdr:colOff>
      <xdr:row>32</xdr:row>
      <xdr:rowOff>152703</xdr:rowOff>
    </xdr:to>
    <xdr:sp macro="" textlink="">
      <xdr:nvSpPr>
        <xdr:cNvPr id="149" name="楕円 148">
          <a:extLst>
            <a:ext uri="{FF2B5EF4-FFF2-40B4-BE49-F238E27FC236}">
              <a16:creationId xmlns:a16="http://schemas.microsoft.com/office/drawing/2014/main" id="{FDF8F98B-43DD-44B9-AD03-47404A88EFEA}"/>
            </a:ext>
          </a:extLst>
        </xdr:cNvPr>
        <xdr:cNvSpPr/>
      </xdr:nvSpPr>
      <xdr:spPr>
        <a:xfrm>
          <a:off x="12509500" y="630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97635</xdr:rowOff>
    </xdr:from>
    <xdr:to>
      <xdr:col>68</xdr:col>
      <xdr:colOff>73025</xdr:colOff>
      <xdr:row>32</xdr:row>
      <xdr:rowOff>101903</xdr:rowOff>
    </xdr:to>
    <xdr:cxnSp macro="">
      <xdr:nvCxnSpPr>
        <xdr:cNvPr id="150" name="直線コネクタ 149">
          <a:extLst>
            <a:ext uri="{FF2B5EF4-FFF2-40B4-BE49-F238E27FC236}">
              <a16:creationId xmlns:a16="http://schemas.microsoft.com/office/drawing/2014/main" id="{4E0E5927-504E-45B7-BFDE-1D533A6AD968}"/>
            </a:ext>
          </a:extLst>
        </xdr:cNvPr>
        <xdr:cNvCxnSpPr/>
      </xdr:nvCxnSpPr>
      <xdr:spPr>
        <a:xfrm flipV="1">
          <a:off x="12560300" y="6184110"/>
          <a:ext cx="762000" cy="17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15910</xdr:rowOff>
    </xdr:from>
    <xdr:to>
      <xdr:col>60</xdr:col>
      <xdr:colOff>123825</xdr:colOff>
      <xdr:row>33</xdr:row>
      <xdr:rowOff>117511</xdr:rowOff>
    </xdr:to>
    <xdr:sp macro="" textlink="">
      <xdr:nvSpPr>
        <xdr:cNvPr id="151" name="楕円 150">
          <a:extLst>
            <a:ext uri="{FF2B5EF4-FFF2-40B4-BE49-F238E27FC236}">
              <a16:creationId xmlns:a16="http://schemas.microsoft.com/office/drawing/2014/main" id="{DB562D95-CA95-4C3A-8517-BCF84C6F72FD}"/>
            </a:ext>
          </a:extLst>
        </xdr:cNvPr>
        <xdr:cNvSpPr/>
      </xdr:nvSpPr>
      <xdr:spPr>
        <a:xfrm>
          <a:off x="11747500" y="64452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101903</xdr:rowOff>
    </xdr:from>
    <xdr:to>
      <xdr:col>64</xdr:col>
      <xdr:colOff>73025</xdr:colOff>
      <xdr:row>33</xdr:row>
      <xdr:rowOff>66710</xdr:rowOff>
    </xdr:to>
    <xdr:cxnSp macro="">
      <xdr:nvCxnSpPr>
        <xdr:cNvPr id="152" name="直線コネクタ 151">
          <a:extLst>
            <a:ext uri="{FF2B5EF4-FFF2-40B4-BE49-F238E27FC236}">
              <a16:creationId xmlns:a16="http://schemas.microsoft.com/office/drawing/2014/main" id="{85F70F03-8470-4407-B00E-91936DB9BEC8}"/>
            </a:ext>
          </a:extLst>
        </xdr:cNvPr>
        <xdr:cNvCxnSpPr/>
      </xdr:nvCxnSpPr>
      <xdr:spPr>
        <a:xfrm flipV="1">
          <a:off x="11798300" y="6359828"/>
          <a:ext cx="762000" cy="13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104079</xdr:rowOff>
    </xdr:from>
    <xdr:ext cx="469744" cy="259045"/>
    <xdr:sp macro="" textlink="">
      <xdr:nvSpPr>
        <xdr:cNvPr id="153" name="n_1aveValue債務償還比率">
          <a:extLst>
            <a:ext uri="{FF2B5EF4-FFF2-40B4-BE49-F238E27FC236}">
              <a16:creationId xmlns:a16="http://schemas.microsoft.com/office/drawing/2014/main" id="{DC8FDBC5-B055-46FE-8DC0-9728E8A070CA}"/>
            </a:ext>
          </a:extLst>
        </xdr:cNvPr>
        <xdr:cNvSpPr txBox="1"/>
      </xdr:nvSpPr>
      <xdr:spPr>
        <a:xfrm>
          <a:off x="13836727" y="567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101440</xdr:rowOff>
    </xdr:from>
    <xdr:ext cx="469744" cy="259045"/>
    <xdr:sp macro="" textlink="">
      <xdr:nvSpPr>
        <xdr:cNvPr id="154" name="n_2aveValue債務償還比率">
          <a:extLst>
            <a:ext uri="{FF2B5EF4-FFF2-40B4-BE49-F238E27FC236}">
              <a16:creationId xmlns:a16="http://schemas.microsoft.com/office/drawing/2014/main" id="{F9E121F9-716E-4C7F-B68A-D58E056AAD6D}"/>
            </a:ext>
          </a:extLst>
        </xdr:cNvPr>
        <xdr:cNvSpPr txBox="1"/>
      </xdr:nvSpPr>
      <xdr:spPr>
        <a:xfrm>
          <a:off x="13087427" y="567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62409</xdr:rowOff>
    </xdr:from>
    <xdr:ext cx="469744" cy="259045"/>
    <xdr:sp macro="" textlink="">
      <xdr:nvSpPr>
        <xdr:cNvPr id="155" name="n_3aveValue債務償還比率">
          <a:extLst>
            <a:ext uri="{FF2B5EF4-FFF2-40B4-BE49-F238E27FC236}">
              <a16:creationId xmlns:a16="http://schemas.microsoft.com/office/drawing/2014/main" id="{13568D4B-D3D4-414C-9DC9-D75D15978DC1}"/>
            </a:ext>
          </a:extLst>
        </xdr:cNvPr>
        <xdr:cNvSpPr txBox="1"/>
      </xdr:nvSpPr>
      <xdr:spPr>
        <a:xfrm>
          <a:off x="12325427" y="580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64088</xdr:rowOff>
    </xdr:from>
    <xdr:ext cx="469744" cy="259045"/>
    <xdr:sp macro="" textlink="">
      <xdr:nvSpPr>
        <xdr:cNvPr id="156" name="n_4aveValue債務償還比率">
          <a:extLst>
            <a:ext uri="{FF2B5EF4-FFF2-40B4-BE49-F238E27FC236}">
              <a16:creationId xmlns:a16="http://schemas.microsoft.com/office/drawing/2014/main" id="{9A1DE429-E690-4706-8DA8-AE4F088D9704}"/>
            </a:ext>
          </a:extLst>
        </xdr:cNvPr>
        <xdr:cNvSpPr txBox="1"/>
      </xdr:nvSpPr>
      <xdr:spPr>
        <a:xfrm>
          <a:off x="11563427" y="58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29284</xdr:rowOff>
    </xdr:from>
    <xdr:ext cx="469744" cy="259045"/>
    <xdr:sp macro="" textlink="">
      <xdr:nvSpPr>
        <xdr:cNvPr id="157" name="n_1mainValue債務償還比率">
          <a:extLst>
            <a:ext uri="{FF2B5EF4-FFF2-40B4-BE49-F238E27FC236}">
              <a16:creationId xmlns:a16="http://schemas.microsoft.com/office/drawing/2014/main" id="{1EBD7A47-3887-449E-9FD8-5E7F072F5820}"/>
            </a:ext>
          </a:extLst>
        </xdr:cNvPr>
        <xdr:cNvSpPr txBox="1"/>
      </xdr:nvSpPr>
      <xdr:spPr>
        <a:xfrm>
          <a:off x="13836727" y="628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139562</xdr:rowOff>
    </xdr:from>
    <xdr:ext cx="469744" cy="259045"/>
    <xdr:sp macro="" textlink="">
      <xdr:nvSpPr>
        <xdr:cNvPr id="158" name="n_2mainValue債務償還比率">
          <a:extLst>
            <a:ext uri="{FF2B5EF4-FFF2-40B4-BE49-F238E27FC236}">
              <a16:creationId xmlns:a16="http://schemas.microsoft.com/office/drawing/2014/main" id="{F4C3783A-1A58-4E62-AE5B-2A67BC63FE97}"/>
            </a:ext>
          </a:extLst>
        </xdr:cNvPr>
        <xdr:cNvSpPr txBox="1"/>
      </xdr:nvSpPr>
      <xdr:spPr>
        <a:xfrm>
          <a:off x="13087427" y="6226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143830</xdr:rowOff>
    </xdr:from>
    <xdr:ext cx="469744" cy="259045"/>
    <xdr:sp macro="" textlink="">
      <xdr:nvSpPr>
        <xdr:cNvPr id="159" name="n_3mainValue債務償還比率">
          <a:extLst>
            <a:ext uri="{FF2B5EF4-FFF2-40B4-BE49-F238E27FC236}">
              <a16:creationId xmlns:a16="http://schemas.microsoft.com/office/drawing/2014/main" id="{E5E50D2C-30F4-430A-A2E3-1D71411508B7}"/>
            </a:ext>
          </a:extLst>
        </xdr:cNvPr>
        <xdr:cNvSpPr txBox="1"/>
      </xdr:nvSpPr>
      <xdr:spPr>
        <a:xfrm>
          <a:off x="12325427" y="640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108638</xdr:rowOff>
    </xdr:from>
    <xdr:ext cx="469744" cy="259045"/>
    <xdr:sp macro="" textlink="">
      <xdr:nvSpPr>
        <xdr:cNvPr id="160" name="n_4mainValue債務償還比率">
          <a:extLst>
            <a:ext uri="{FF2B5EF4-FFF2-40B4-BE49-F238E27FC236}">
              <a16:creationId xmlns:a16="http://schemas.microsoft.com/office/drawing/2014/main" id="{A27B3DAA-F937-4582-8323-37F6105A8F8B}"/>
            </a:ext>
          </a:extLst>
        </xdr:cNvPr>
        <xdr:cNvSpPr txBox="1"/>
      </xdr:nvSpPr>
      <xdr:spPr>
        <a:xfrm>
          <a:off x="11563427" y="653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8481D54D-A62C-4585-9124-7E79FC41D47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39F5B6A9-42FB-44F5-9DFB-E3979984DA9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B86855DB-F38C-4E11-9790-A375A7A9D71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1400C5BF-09CC-4654-9802-E579244A9AF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2EB6C5DA-B53B-411E-865F-B5FFB8D4570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3EA05BDD-E583-4A0D-A745-A948EAF0405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A3CA81B-B2A9-422B-8755-B64E48550A8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CE40482-7495-486E-A3EB-D3D36712063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8E96350-5EB8-40F6-A642-E812B96A354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06533E3-A3F3-4594-B6FD-F5AD6E37DAD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京都府京丹後市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A73C31C-2E0B-4B6A-999A-823A5882DC3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B558AD0-0744-4F3C-B585-FA8B069E83C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54E65A7-E763-4C3F-867D-057D9BD5137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30AD1C5-2C8B-4FB7-B42A-23D74B13112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8998778-02EF-433F-A73D-C00DA3A49DB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6D46373-8B2A-49E5-87A9-06F1256C9D8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51,031
50,536
501.44
39,361,857
38,209,667
912,475
20,606,704
34,162,714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C361DE4-B02C-4F1C-978E-D15796DFCE3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178CF73-7CD5-487B-B29C-CEF853B53EA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5265DE6-57B7-45DD-B322-D967E11A765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113.4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06E1A4F-10E4-471A-B98D-BC12C78A536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7B2EF9F-91E2-442C-872F-7EBFFA18D6F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433227E-E03D-4A49-9FC0-F0A0A0E7BE8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C4B8D6C-47D6-42DE-B436-D9FBABB2970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049339E-F9CA-49EF-BCBA-9DAD3DC5AAD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378DC90-75E6-49EF-83D6-FEF52D72936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94463A2-9548-4482-B6D3-B0B8378166C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16033FD-C992-496D-8740-78FFFBDB59F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898EDE5-029B-46F4-9ECC-AD374BB3F98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A471D73-BE9A-4F56-B872-F841C1937FA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23065B6-78AD-4019-81B4-2E82E0CC223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6A55637-DD7B-416D-84AD-B620009CAC4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10F2F55-7E0B-445D-8522-19A549E1DD4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BE5E220-9CCD-4E3A-B995-24E08055871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5624499-C96A-4C32-9E9E-0878FA6CDEF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C624C73-A41A-44EC-9693-B923EC900D5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DCE02D0-8F52-4D05-B2B4-3E317F4D96C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DEF2B95-3258-468B-9885-1A9CDB2D38C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3BEA8BD-4E61-4907-89F2-C2FA9AD1BA3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F26E98C-07BA-43B5-9557-7D4557E9CEE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143DE56-8D2D-4E5C-960B-98CADBAA5DC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B673EC3-DA72-4D15-831F-49DB0A364DD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DA836BC-842B-4C90-B9A8-2A0C7775F6D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36A00D4-365B-4593-9517-F56A9A92D7E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DAE89CD-315C-406D-820A-62C290C2514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55431FC-A379-41EC-B69E-1DF36D9AE93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418B0B1-30A9-4F2F-BB5B-15096194D2E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95BA9F9-8813-4EAB-BDA7-439B44EEF55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859809B-561B-4EBC-B4C6-A7A0F54D6E8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FB340E54-5C14-4394-8077-B405B5348E09}"/>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575D2883-4456-4964-91E3-7C0C03A714D4}"/>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2C2492C8-7908-4A2B-B863-A1599D2D08D4}"/>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2CB56D62-E0A7-49EB-9EDD-DA30892796FB}"/>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59206B58-FCF2-4EA1-855A-0373C01E67FD}"/>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4B803E80-A2B2-44A4-93D9-D28CEAE2927F}"/>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EF674E73-117B-4644-85D5-908824265DA7}"/>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64DD38B7-4DFF-4F18-8065-D1C6CC18F742}"/>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AAAF8D22-E6DE-4E97-8001-710069AB2FC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1C1F63B7-FD72-4903-B2A7-2DE7F88FA463}"/>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61EFF387-3948-4116-8E0C-71079D9DCC1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140208</xdr:rowOff>
    </xdr:from>
    <xdr:to>
      <xdr:col>24</xdr:col>
      <xdr:colOff>62865</xdr:colOff>
      <xdr:row>42</xdr:row>
      <xdr:rowOff>71628</xdr:rowOff>
    </xdr:to>
    <xdr:cxnSp macro="">
      <xdr:nvCxnSpPr>
        <xdr:cNvPr id="55" name="直線コネクタ 54">
          <a:extLst>
            <a:ext uri="{FF2B5EF4-FFF2-40B4-BE49-F238E27FC236}">
              <a16:creationId xmlns:a16="http://schemas.microsoft.com/office/drawing/2014/main" id="{5D89CA9A-83CA-4384-AC34-E4E0E866AE58}"/>
            </a:ext>
          </a:extLst>
        </xdr:cNvPr>
        <xdr:cNvCxnSpPr/>
      </xdr:nvCxnSpPr>
      <xdr:spPr>
        <a:xfrm flipV="1">
          <a:off x="4634865" y="5969508"/>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75455</xdr:rowOff>
    </xdr:from>
    <xdr:ext cx="405111" cy="259045"/>
    <xdr:sp macro="" textlink="">
      <xdr:nvSpPr>
        <xdr:cNvPr id="56" name="【道路】&#10;有形固定資産減価償却率最小値テキスト">
          <a:extLst>
            <a:ext uri="{FF2B5EF4-FFF2-40B4-BE49-F238E27FC236}">
              <a16:creationId xmlns:a16="http://schemas.microsoft.com/office/drawing/2014/main" id="{3D6DABE6-F513-4903-958B-9BB2AEC0E5EA}"/>
            </a:ext>
          </a:extLst>
        </xdr:cNvPr>
        <xdr:cNvSpPr txBox="1"/>
      </xdr:nvSpPr>
      <xdr:spPr>
        <a:xfrm>
          <a:off x="4673600" y="727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71628</xdr:rowOff>
    </xdr:from>
    <xdr:to>
      <xdr:col>24</xdr:col>
      <xdr:colOff>152400</xdr:colOff>
      <xdr:row>42</xdr:row>
      <xdr:rowOff>71628</xdr:rowOff>
    </xdr:to>
    <xdr:cxnSp macro="">
      <xdr:nvCxnSpPr>
        <xdr:cNvPr id="57" name="直線コネクタ 56">
          <a:extLst>
            <a:ext uri="{FF2B5EF4-FFF2-40B4-BE49-F238E27FC236}">
              <a16:creationId xmlns:a16="http://schemas.microsoft.com/office/drawing/2014/main" id="{211ED4DA-5FF4-4257-9BEC-3779DC7AB030}"/>
            </a:ext>
          </a:extLst>
        </xdr:cNvPr>
        <xdr:cNvCxnSpPr/>
      </xdr:nvCxnSpPr>
      <xdr:spPr>
        <a:xfrm>
          <a:off x="4546600" y="727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86885</xdr:rowOff>
    </xdr:from>
    <xdr:ext cx="405111" cy="259045"/>
    <xdr:sp macro="" textlink="">
      <xdr:nvSpPr>
        <xdr:cNvPr id="58" name="【道路】&#10;有形固定資産減価償却率最大値テキスト">
          <a:extLst>
            <a:ext uri="{FF2B5EF4-FFF2-40B4-BE49-F238E27FC236}">
              <a16:creationId xmlns:a16="http://schemas.microsoft.com/office/drawing/2014/main" id="{40AD080F-6BF8-43E5-B296-F4F047C16303}"/>
            </a:ext>
          </a:extLst>
        </xdr:cNvPr>
        <xdr:cNvSpPr txBox="1"/>
      </xdr:nvSpPr>
      <xdr:spPr>
        <a:xfrm>
          <a:off x="4673600" y="5744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140208</xdr:rowOff>
    </xdr:from>
    <xdr:to>
      <xdr:col>24</xdr:col>
      <xdr:colOff>152400</xdr:colOff>
      <xdr:row>34</xdr:row>
      <xdr:rowOff>140208</xdr:rowOff>
    </xdr:to>
    <xdr:cxnSp macro="">
      <xdr:nvCxnSpPr>
        <xdr:cNvPr id="59" name="直線コネクタ 58">
          <a:extLst>
            <a:ext uri="{FF2B5EF4-FFF2-40B4-BE49-F238E27FC236}">
              <a16:creationId xmlns:a16="http://schemas.microsoft.com/office/drawing/2014/main" id="{3D6326CE-22C3-4231-9601-2CB48EFD2E9B}"/>
            </a:ext>
          </a:extLst>
        </xdr:cNvPr>
        <xdr:cNvCxnSpPr/>
      </xdr:nvCxnSpPr>
      <xdr:spPr>
        <a:xfrm>
          <a:off x="4546600" y="596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135145</xdr:rowOff>
    </xdr:from>
    <xdr:ext cx="405111" cy="259045"/>
    <xdr:sp macro="" textlink="">
      <xdr:nvSpPr>
        <xdr:cNvPr id="60" name="【道路】&#10;有形固定資産減価償却率平均値テキスト">
          <a:extLst>
            <a:ext uri="{FF2B5EF4-FFF2-40B4-BE49-F238E27FC236}">
              <a16:creationId xmlns:a16="http://schemas.microsoft.com/office/drawing/2014/main" id="{1C9C2D80-7FA7-4528-9A3A-58B319603569}"/>
            </a:ext>
          </a:extLst>
        </xdr:cNvPr>
        <xdr:cNvSpPr txBox="1"/>
      </xdr:nvSpPr>
      <xdr:spPr>
        <a:xfrm>
          <a:off x="4673600" y="66502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112268</xdr:rowOff>
    </xdr:from>
    <xdr:to>
      <xdr:col>24</xdr:col>
      <xdr:colOff>114300</xdr:colOff>
      <xdr:row>40</xdr:row>
      <xdr:rowOff>42418</xdr:rowOff>
    </xdr:to>
    <xdr:sp macro="" textlink="">
      <xdr:nvSpPr>
        <xdr:cNvPr id="61" name="フローチャート: 判断 60">
          <a:extLst>
            <a:ext uri="{FF2B5EF4-FFF2-40B4-BE49-F238E27FC236}">
              <a16:creationId xmlns:a16="http://schemas.microsoft.com/office/drawing/2014/main" id="{23AE903E-BC4A-44C6-BB9B-D18B502ABD4D}"/>
            </a:ext>
          </a:extLst>
        </xdr:cNvPr>
        <xdr:cNvSpPr/>
      </xdr:nvSpPr>
      <xdr:spPr>
        <a:xfrm>
          <a:off x="4584700" y="679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68834</xdr:rowOff>
    </xdr:from>
    <xdr:to>
      <xdr:col>20</xdr:col>
      <xdr:colOff>38100</xdr:colOff>
      <xdr:row>39</xdr:row>
      <xdr:rowOff>170434</xdr:rowOff>
    </xdr:to>
    <xdr:sp macro="" textlink="">
      <xdr:nvSpPr>
        <xdr:cNvPr id="62" name="フローチャート: 判断 61">
          <a:extLst>
            <a:ext uri="{FF2B5EF4-FFF2-40B4-BE49-F238E27FC236}">
              <a16:creationId xmlns:a16="http://schemas.microsoft.com/office/drawing/2014/main" id="{13558590-AC21-4F41-BB54-D4AAC1C7B75C}"/>
            </a:ext>
          </a:extLst>
        </xdr:cNvPr>
        <xdr:cNvSpPr/>
      </xdr:nvSpPr>
      <xdr:spPr>
        <a:xfrm>
          <a:off x="37465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27686</xdr:rowOff>
    </xdr:from>
    <xdr:to>
      <xdr:col>15</xdr:col>
      <xdr:colOff>101600</xdr:colOff>
      <xdr:row>39</xdr:row>
      <xdr:rowOff>129286</xdr:rowOff>
    </xdr:to>
    <xdr:sp macro="" textlink="">
      <xdr:nvSpPr>
        <xdr:cNvPr id="63" name="フローチャート: 判断 62">
          <a:extLst>
            <a:ext uri="{FF2B5EF4-FFF2-40B4-BE49-F238E27FC236}">
              <a16:creationId xmlns:a16="http://schemas.microsoft.com/office/drawing/2014/main" id="{58CC3A56-05C5-4B0F-A290-1355F9B450B0}"/>
            </a:ext>
          </a:extLst>
        </xdr:cNvPr>
        <xdr:cNvSpPr/>
      </xdr:nvSpPr>
      <xdr:spPr>
        <a:xfrm>
          <a:off x="2857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50546</xdr:rowOff>
    </xdr:from>
    <xdr:to>
      <xdr:col>10</xdr:col>
      <xdr:colOff>165100</xdr:colOff>
      <xdr:row>39</xdr:row>
      <xdr:rowOff>152146</xdr:rowOff>
    </xdr:to>
    <xdr:sp macro="" textlink="">
      <xdr:nvSpPr>
        <xdr:cNvPr id="64" name="フローチャート: 判断 63">
          <a:extLst>
            <a:ext uri="{FF2B5EF4-FFF2-40B4-BE49-F238E27FC236}">
              <a16:creationId xmlns:a16="http://schemas.microsoft.com/office/drawing/2014/main" id="{61AE3A74-0FA2-4B6C-AC8D-2C1CCA979FD0}"/>
            </a:ext>
          </a:extLst>
        </xdr:cNvPr>
        <xdr:cNvSpPr/>
      </xdr:nvSpPr>
      <xdr:spPr>
        <a:xfrm>
          <a:off x="1968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2540</xdr:rowOff>
    </xdr:from>
    <xdr:to>
      <xdr:col>6</xdr:col>
      <xdr:colOff>38100</xdr:colOff>
      <xdr:row>39</xdr:row>
      <xdr:rowOff>104140</xdr:rowOff>
    </xdr:to>
    <xdr:sp macro="" textlink="">
      <xdr:nvSpPr>
        <xdr:cNvPr id="65" name="フローチャート: 判断 64">
          <a:extLst>
            <a:ext uri="{FF2B5EF4-FFF2-40B4-BE49-F238E27FC236}">
              <a16:creationId xmlns:a16="http://schemas.microsoft.com/office/drawing/2014/main" id="{288E5ED8-0534-4E8C-B997-5B6B02981189}"/>
            </a:ext>
          </a:extLst>
        </xdr:cNvPr>
        <xdr:cNvSpPr/>
      </xdr:nvSpPr>
      <xdr:spPr>
        <a:xfrm>
          <a:off x="1079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D529A0DA-257E-49FB-AA85-FE6A72EF0FB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3365C792-66CB-4632-ADAC-3B09B9F6118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B89DBAE-A3CA-41B3-800A-89126C274CE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2718C88-EE26-47A6-9609-68D45470888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F7D3BB1-4602-43F2-B115-D49DFFEAE9E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20828</xdr:rowOff>
    </xdr:from>
    <xdr:to>
      <xdr:col>24</xdr:col>
      <xdr:colOff>114300</xdr:colOff>
      <xdr:row>42</xdr:row>
      <xdr:rowOff>122428</xdr:rowOff>
    </xdr:to>
    <xdr:sp macro="" textlink="">
      <xdr:nvSpPr>
        <xdr:cNvPr id="71" name="楕円 70">
          <a:extLst>
            <a:ext uri="{FF2B5EF4-FFF2-40B4-BE49-F238E27FC236}">
              <a16:creationId xmlns:a16="http://schemas.microsoft.com/office/drawing/2014/main" id="{A0CBC3CB-4D3D-4E65-8105-D20D4754CCCC}"/>
            </a:ext>
          </a:extLst>
        </xdr:cNvPr>
        <xdr:cNvSpPr/>
      </xdr:nvSpPr>
      <xdr:spPr>
        <a:xfrm>
          <a:off x="4584700" y="722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107205</xdr:rowOff>
    </xdr:from>
    <xdr:ext cx="405111" cy="259045"/>
    <xdr:sp macro="" textlink="">
      <xdr:nvSpPr>
        <xdr:cNvPr id="72" name="【道路】&#10;有形固定資産減価償却率該当値テキスト">
          <a:extLst>
            <a:ext uri="{FF2B5EF4-FFF2-40B4-BE49-F238E27FC236}">
              <a16:creationId xmlns:a16="http://schemas.microsoft.com/office/drawing/2014/main" id="{D4D065B8-3EB5-4847-9EA5-D2F582B3D06E}"/>
            </a:ext>
          </a:extLst>
        </xdr:cNvPr>
        <xdr:cNvSpPr txBox="1"/>
      </xdr:nvSpPr>
      <xdr:spPr>
        <a:xfrm>
          <a:off x="4673600" y="7136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9398</xdr:rowOff>
    </xdr:from>
    <xdr:to>
      <xdr:col>20</xdr:col>
      <xdr:colOff>38100</xdr:colOff>
      <xdr:row>42</xdr:row>
      <xdr:rowOff>110998</xdr:rowOff>
    </xdr:to>
    <xdr:sp macro="" textlink="">
      <xdr:nvSpPr>
        <xdr:cNvPr id="73" name="楕円 72">
          <a:extLst>
            <a:ext uri="{FF2B5EF4-FFF2-40B4-BE49-F238E27FC236}">
              <a16:creationId xmlns:a16="http://schemas.microsoft.com/office/drawing/2014/main" id="{3356F15E-A3ED-4D15-A384-A446B85BCE0A}"/>
            </a:ext>
          </a:extLst>
        </xdr:cNvPr>
        <xdr:cNvSpPr/>
      </xdr:nvSpPr>
      <xdr:spPr>
        <a:xfrm>
          <a:off x="3746500" y="721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60198</xdr:rowOff>
    </xdr:from>
    <xdr:to>
      <xdr:col>24</xdr:col>
      <xdr:colOff>63500</xdr:colOff>
      <xdr:row>42</xdr:row>
      <xdr:rowOff>71628</xdr:rowOff>
    </xdr:to>
    <xdr:cxnSp macro="">
      <xdr:nvCxnSpPr>
        <xdr:cNvPr id="74" name="直線コネクタ 73">
          <a:extLst>
            <a:ext uri="{FF2B5EF4-FFF2-40B4-BE49-F238E27FC236}">
              <a16:creationId xmlns:a16="http://schemas.microsoft.com/office/drawing/2014/main" id="{5ACE13D1-3B47-4148-9CA1-9FBF6DAE932B}"/>
            </a:ext>
          </a:extLst>
        </xdr:cNvPr>
        <xdr:cNvCxnSpPr/>
      </xdr:nvCxnSpPr>
      <xdr:spPr>
        <a:xfrm>
          <a:off x="3797300" y="7261098"/>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155702</xdr:rowOff>
    </xdr:from>
    <xdr:to>
      <xdr:col>15</xdr:col>
      <xdr:colOff>101600</xdr:colOff>
      <xdr:row>42</xdr:row>
      <xdr:rowOff>85852</xdr:rowOff>
    </xdr:to>
    <xdr:sp macro="" textlink="">
      <xdr:nvSpPr>
        <xdr:cNvPr id="75" name="楕円 74">
          <a:extLst>
            <a:ext uri="{FF2B5EF4-FFF2-40B4-BE49-F238E27FC236}">
              <a16:creationId xmlns:a16="http://schemas.microsoft.com/office/drawing/2014/main" id="{557C6F0E-A168-4507-AD91-3B31A9024FF1}"/>
            </a:ext>
          </a:extLst>
        </xdr:cNvPr>
        <xdr:cNvSpPr/>
      </xdr:nvSpPr>
      <xdr:spPr>
        <a:xfrm>
          <a:off x="28575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35052</xdr:rowOff>
    </xdr:from>
    <xdr:to>
      <xdr:col>19</xdr:col>
      <xdr:colOff>177800</xdr:colOff>
      <xdr:row>42</xdr:row>
      <xdr:rowOff>60198</xdr:rowOff>
    </xdr:to>
    <xdr:cxnSp macro="">
      <xdr:nvCxnSpPr>
        <xdr:cNvPr id="76" name="直線コネクタ 75">
          <a:extLst>
            <a:ext uri="{FF2B5EF4-FFF2-40B4-BE49-F238E27FC236}">
              <a16:creationId xmlns:a16="http://schemas.microsoft.com/office/drawing/2014/main" id="{327F44B6-91AD-4C24-B2BF-E25FC39CA532}"/>
            </a:ext>
          </a:extLst>
        </xdr:cNvPr>
        <xdr:cNvCxnSpPr/>
      </xdr:nvCxnSpPr>
      <xdr:spPr>
        <a:xfrm>
          <a:off x="2908300" y="723595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137414</xdr:rowOff>
    </xdr:from>
    <xdr:to>
      <xdr:col>10</xdr:col>
      <xdr:colOff>165100</xdr:colOff>
      <xdr:row>42</xdr:row>
      <xdr:rowOff>67564</xdr:rowOff>
    </xdr:to>
    <xdr:sp macro="" textlink="">
      <xdr:nvSpPr>
        <xdr:cNvPr id="77" name="楕円 76">
          <a:extLst>
            <a:ext uri="{FF2B5EF4-FFF2-40B4-BE49-F238E27FC236}">
              <a16:creationId xmlns:a16="http://schemas.microsoft.com/office/drawing/2014/main" id="{0C91B14E-FB00-438E-B72F-8840C53A79E8}"/>
            </a:ext>
          </a:extLst>
        </xdr:cNvPr>
        <xdr:cNvSpPr/>
      </xdr:nvSpPr>
      <xdr:spPr>
        <a:xfrm>
          <a:off x="1968500" y="716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16764</xdr:rowOff>
    </xdr:from>
    <xdr:to>
      <xdr:col>15</xdr:col>
      <xdr:colOff>50800</xdr:colOff>
      <xdr:row>42</xdr:row>
      <xdr:rowOff>35052</xdr:rowOff>
    </xdr:to>
    <xdr:cxnSp macro="">
      <xdr:nvCxnSpPr>
        <xdr:cNvPr id="78" name="直線コネクタ 77">
          <a:extLst>
            <a:ext uri="{FF2B5EF4-FFF2-40B4-BE49-F238E27FC236}">
              <a16:creationId xmlns:a16="http://schemas.microsoft.com/office/drawing/2014/main" id="{9D3D2BDA-FB43-4F97-9CD6-C7469F2ACCAC}"/>
            </a:ext>
          </a:extLst>
        </xdr:cNvPr>
        <xdr:cNvCxnSpPr/>
      </xdr:nvCxnSpPr>
      <xdr:spPr>
        <a:xfrm>
          <a:off x="2019300" y="72176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105410</xdr:rowOff>
    </xdr:from>
    <xdr:to>
      <xdr:col>6</xdr:col>
      <xdr:colOff>38100</xdr:colOff>
      <xdr:row>42</xdr:row>
      <xdr:rowOff>35560</xdr:rowOff>
    </xdr:to>
    <xdr:sp macro="" textlink="">
      <xdr:nvSpPr>
        <xdr:cNvPr id="79" name="楕円 78">
          <a:extLst>
            <a:ext uri="{FF2B5EF4-FFF2-40B4-BE49-F238E27FC236}">
              <a16:creationId xmlns:a16="http://schemas.microsoft.com/office/drawing/2014/main" id="{AD92418D-955D-4381-BCC9-DBE195D72AAC}"/>
            </a:ext>
          </a:extLst>
        </xdr:cNvPr>
        <xdr:cNvSpPr/>
      </xdr:nvSpPr>
      <xdr:spPr>
        <a:xfrm>
          <a:off x="1079500" y="713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156210</xdr:rowOff>
    </xdr:from>
    <xdr:to>
      <xdr:col>10</xdr:col>
      <xdr:colOff>114300</xdr:colOff>
      <xdr:row>42</xdr:row>
      <xdr:rowOff>16764</xdr:rowOff>
    </xdr:to>
    <xdr:cxnSp macro="">
      <xdr:nvCxnSpPr>
        <xdr:cNvPr id="80" name="直線コネクタ 79">
          <a:extLst>
            <a:ext uri="{FF2B5EF4-FFF2-40B4-BE49-F238E27FC236}">
              <a16:creationId xmlns:a16="http://schemas.microsoft.com/office/drawing/2014/main" id="{D7910595-C8EC-4419-959E-7EE33433F6F9}"/>
            </a:ext>
          </a:extLst>
        </xdr:cNvPr>
        <xdr:cNvCxnSpPr/>
      </xdr:nvCxnSpPr>
      <xdr:spPr>
        <a:xfrm>
          <a:off x="1130300" y="718566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15511</xdr:rowOff>
    </xdr:from>
    <xdr:ext cx="405111" cy="259045"/>
    <xdr:sp macro="" textlink="">
      <xdr:nvSpPr>
        <xdr:cNvPr id="81" name="n_1aveValue【道路】&#10;有形固定資産減価償却率">
          <a:extLst>
            <a:ext uri="{FF2B5EF4-FFF2-40B4-BE49-F238E27FC236}">
              <a16:creationId xmlns:a16="http://schemas.microsoft.com/office/drawing/2014/main" id="{96867B9E-76BF-4D9D-87B7-6CB273D36597}"/>
            </a:ext>
          </a:extLst>
        </xdr:cNvPr>
        <xdr:cNvSpPr txBox="1"/>
      </xdr:nvSpPr>
      <xdr:spPr>
        <a:xfrm>
          <a:off x="3582044" y="6530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145813</xdr:rowOff>
    </xdr:from>
    <xdr:ext cx="405111" cy="259045"/>
    <xdr:sp macro="" textlink="">
      <xdr:nvSpPr>
        <xdr:cNvPr id="82" name="n_2aveValue【道路】&#10;有形固定資産減価償却率">
          <a:extLst>
            <a:ext uri="{FF2B5EF4-FFF2-40B4-BE49-F238E27FC236}">
              <a16:creationId xmlns:a16="http://schemas.microsoft.com/office/drawing/2014/main" id="{F7E6964B-A1E5-44A8-9176-30472B520D4C}"/>
            </a:ext>
          </a:extLst>
        </xdr:cNvPr>
        <xdr:cNvSpPr txBox="1"/>
      </xdr:nvSpPr>
      <xdr:spPr>
        <a:xfrm>
          <a:off x="2705744" y="648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168673</xdr:rowOff>
    </xdr:from>
    <xdr:ext cx="405111" cy="259045"/>
    <xdr:sp macro="" textlink="">
      <xdr:nvSpPr>
        <xdr:cNvPr id="83" name="n_3aveValue【道路】&#10;有形固定資産減価償却率">
          <a:extLst>
            <a:ext uri="{FF2B5EF4-FFF2-40B4-BE49-F238E27FC236}">
              <a16:creationId xmlns:a16="http://schemas.microsoft.com/office/drawing/2014/main" id="{AFBCF71A-AA66-4EBB-A40B-4B4F6FE6B7AE}"/>
            </a:ext>
          </a:extLst>
        </xdr:cNvPr>
        <xdr:cNvSpPr txBox="1"/>
      </xdr:nvSpPr>
      <xdr:spPr>
        <a:xfrm>
          <a:off x="1816744" y="6512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120667</xdr:rowOff>
    </xdr:from>
    <xdr:ext cx="405111" cy="259045"/>
    <xdr:sp macro="" textlink="">
      <xdr:nvSpPr>
        <xdr:cNvPr id="84" name="n_4aveValue【道路】&#10;有形固定資産減価償却率">
          <a:extLst>
            <a:ext uri="{FF2B5EF4-FFF2-40B4-BE49-F238E27FC236}">
              <a16:creationId xmlns:a16="http://schemas.microsoft.com/office/drawing/2014/main" id="{6A43184A-C236-4FC6-B91B-26E87AAAE937}"/>
            </a:ext>
          </a:extLst>
        </xdr:cNvPr>
        <xdr:cNvSpPr txBox="1"/>
      </xdr:nvSpPr>
      <xdr:spPr>
        <a:xfrm>
          <a:off x="927744" y="646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102125</xdr:rowOff>
    </xdr:from>
    <xdr:ext cx="405111" cy="259045"/>
    <xdr:sp macro="" textlink="">
      <xdr:nvSpPr>
        <xdr:cNvPr id="85" name="n_1mainValue【道路】&#10;有形固定資産減価償却率">
          <a:extLst>
            <a:ext uri="{FF2B5EF4-FFF2-40B4-BE49-F238E27FC236}">
              <a16:creationId xmlns:a16="http://schemas.microsoft.com/office/drawing/2014/main" id="{D923C130-ED8A-44F7-9E86-AAA81421DFF8}"/>
            </a:ext>
          </a:extLst>
        </xdr:cNvPr>
        <xdr:cNvSpPr txBox="1"/>
      </xdr:nvSpPr>
      <xdr:spPr>
        <a:xfrm>
          <a:off x="3582044" y="730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76979</xdr:rowOff>
    </xdr:from>
    <xdr:ext cx="405111" cy="259045"/>
    <xdr:sp macro="" textlink="">
      <xdr:nvSpPr>
        <xdr:cNvPr id="86" name="n_2mainValue【道路】&#10;有形固定資産減価償却率">
          <a:extLst>
            <a:ext uri="{FF2B5EF4-FFF2-40B4-BE49-F238E27FC236}">
              <a16:creationId xmlns:a16="http://schemas.microsoft.com/office/drawing/2014/main" id="{6639EDA7-04E2-481F-8D76-83C3D2A109EA}"/>
            </a:ext>
          </a:extLst>
        </xdr:cNvPr>
        <xdr:cNvSpPr txBox="1"/>
      </xdr:nvSpPr>
      <xdr:spPr>
        <a:xfrm>
          <a:off x="2705744" y="7277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58691</xdr:rowOff>
    </xdr:from>
    <xdr:ext cx="405111" cy="259045"/>
    <xdr:sp macro="" textlink="">
      <xdr:nvSpPr>
        <xdr:cNvPr id="87" name="n_3mainValue【道路】&#10;有形固定資産減価償却率">
          <a:extLst>
            <a:ext uri="{FF2B5EF4-FFF2-40B4-BE49-F238E27FC236}">
              <a16:creationId xmlns:a16="http://schemas.microsoft.com/office/drawing/2014/main" id="{ECE7A9DD-D112-4FAD-A457-6191E558BC3E}"/>
            </a:ext>
          </a:extLst>
        </xdr:cNvPr>
        <xdr:cNvSpPr txBox="1"/>
      </xdr:nvSpPr>
      <xdr:spPr>
        <a:xfrm>
          <a:off x="1816744" y="725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26687</xdr:rowOff>
    </xdr:from>
    <xdr:ext cx="405111" cy="259045"/>
    <xdr:sp macro="" textlink="">
      <xdr:nvSpPr>
        <xdr:cNvPr id="88" name="n_4mainValue【道路】&#10;有形固定資産減価償却率">
          <a:extLst>
            <a:ext uri="{FF2B5EF4-FFF2-40B4-BE49-F238E27FC236}">
              <a16:creationId xmlns:a16="http://schemas.microsoft.com/office/drawing/2014/main" id="{188FDFD3-E153-42CC-821A-FF86EAB8F2A4}"/>
            </a:ext>
          </a:extLst>
        </xdr:cNvPr>
        <xdr:cNvSpPr txBox="1"/>
      </xdr:nvSpPr>
      <xdr:spPr>
        <a:xfrm>
          <a:off x="927744" y="722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7696B1F7-8493-4610-A6EA-FC70CDE4F73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ED1AC25F-95CF-4F2A-824A-264E44BAE30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D48638CD-9AF0-434C-B864-A9A9C0ACC17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D7E69287-8A62-4DD6-BC57-0F20D2A8FB4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DC10AB7D-48A6-4A66-985D-44C8E3F5191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376DE12F-52A7-490D-9A90-AD00918DC82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A838A8CF-B61B-4A79-8021-109DDAE28C5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FCCB4981-605E-4965-A743-E7AB506073A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1FB46FC2-C9A9-4D63-91E3-53C9A88A6CC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D0E465F8-C5A9-49CD-9D42-D422D2F5BAA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9F850B22-405C-4421-96A1-01862054C556}"/>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61C0F9B7-6F6B-45CF-9217-F636237861F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241657EF-0E27-4426-A44D-37D5E6B05534}"/>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11629521-50B5-44CD-9676-CF6E72586648}"/>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5C3A14E7-2913-418B-B103-B13DB6A91375}"/>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B4A100EA-2FA0-4F49-82ED-4328C109CE69}"/>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BE56B00B-C6A2-4A68-8C6F-32C51DB844F5}"/>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B716CDE9-7C01-4B39-BCE0-BF0707F72E1D}"/>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598B0AE7-FC9F-498B-A3F9-A5A1048EB3CB}"/>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89B9E2E6-617E-4680-8E75-A0BD0CF57AA9}"/>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B620D2DA-F694-4D08-97E1-B6827D97E0B9}"/>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0" name="テキスト ボックス 109">
          <a:extLst>
            <a:ext uri="{FF2B5EF4-FFF2-40B4-BE49-F238E27FC236}">
              <a16:creationId xmlns:a16="http://schemas.microsoft.com/office/drawing/2014/main" id="{AE869414-80E3-4AC6-ACC7-1A039937C0CE}"/>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A200962F-8E4A-4F39-847C-F748F0C0E7D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94958453-E1D5-4AC4-B647-18288A1AF713}"/>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4A0B23A7-7C37-48EF-85CE-60334ACEA7B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97427</xdr:rowOff>
    </xdr:from>
    <xdr:to>
      <xdr:col>54</xdr:col>
      <xdr:colOff>189865</xdr:colOff>
      <xdr:row>41</xdr:row>
      <xdr:rowOff>64836</xdr:rowOff>
    </xdr:to>
    <xdr:cxnSp macro="">
      <xdr:nvCxnSpPr>
        <xdr:cNvPr id="114" name="直線コネクタ 113">
          <a:extLst>
            <a:ext uri="{FF2B5EF4-FFF2-40B4-BE49-F238E27FC236}">
              <a16:creationId xmlns:a16="http://schemas.microsoft.com/office/drawing/2014/main" id="{C3390B28-CD41-4A55-B385-0EAAF46B988D}"/>
            </a:ext>
          </a:extLst>
        </xdr:cNvPr>
        <xdr:cNvCxnSpPr/>
      </xdr:nvCxnSpPr>
      <xdr:spPr>
        <a:xfrm flipV="1">
          <a:off x="10476865" y="5755277"/>
          <a:ext cx="0" cy="1339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68663</xdr:rowOff>
    </xdr:from>
    <xdr:ext cx="469744" cy="259045"/>
    <xdr:sp macro="" textlink="">
      <xdr:nvSpPr>
        <xdr:cNvPr id="115" name="【道路】&#10;一人当たり延長最小値テキスト">
          <a:extLst>
            <a:ext uri="{FF2B5EF4-FFF2-40B4-BE49-F238E27FC236}">
              <a16:creationId xmlns:a16="http://schemas.microsoft.com/office/drawing/2014/main" id="{F597DCA8-A226-476B-B28B-82A19E9A8578}"/>
            </a:ext>
          </a:extLst>
        </xdr:cNvPr>
        <xdr:cNvSpPr txBox="1"/>
      </xdr:nvSpPr>
      <xdr:spPr>
        <a:xfrm>
          <a:off x="10515600" y="709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64836</xdr:rowOff>
    </xdr:from>
    <xdr:to>
      <xdr:col>55</xdr:col>
      <xdr:colOff>88900</xdr:colOff>
      <xdr:row>41</xdr:row>
      <xdr:rowOff>64836</xdr:rowOff>
    </xdr:to>
    <xdr:cxnSp macro="">
      <xdr:nvCxnSpPr>
        <xdr:cNvPr id="116" name="直線コネクタ 115">
          <a:extLst>
            <a:ext uri="{FF2B5EF4-FFF2-40B4-BE49-F238E27FC236}">
              <a16:creationId xmlns:a16="http://schemas.microsoft.com/office/drawing/2014/main" id="{30360F16-2CB3-4254-A158-86BD68D74CC7}"/>
            </a:ext>
          </a:extLst>
        </xdr:cNvPr>
        <xdr:cNvCxnSpPr/>
      </xdr:nvCxnSpPr>
      <xdr:spPr>
        <a:xfrm>
          <a:off x="10388600" y="7094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44104</xdr:rowOff>
    </xdr:from>
    <xdr:ext cx="534377" cy="259045"/>
    <xdr:sp macro="" textlink="">
      <xdr:nvSpPr>
        <xdr:cNvPr id="117" name="【道路】&#10;一人当たり延長最大値テキスト">
          <a:extLst>
            <a:ext uri="{FF2B5EF4-FFF2-40B4-BE49-F238E27FC236}">
              <a16:creationId xmlns:a16="http://schemas.microsoft.com/office/drawing/2014/main" id="{4FB43B82-5D49-46BC-A470-B66123824C63}"/>
            </a:ext>
          </a:extLst>
        </xdr:cNvPr>
        <xdr:cNvSpPr txBox="1"/>
      </xdr:nvSpPr>
      <xdr:spPr>
        <a:xfrm>
          <a:off x="10515600" y="553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97427</xdr:rowOff>
    </xdr:from>
    <xdr:to>
      <xdr:col>55</xdr:col>
      <xdr:colOff>88900</xdr:colOff>
      <xdr:row>33</xdr:row>
      <xdr:rowOff>97427</xdr:rowOff>
    </xdr:to>
    <xdr:cxnSp macro="">
      <xdr:nvCxnSpPr>
        <xdr:cNvPr id="118" name="直線コネクタ 117">
          <a:extLst>
            <a:ext uri="{FF2B5EF4-FFF2-40B4-BE49-F238E27FC236}">
              <a16:creationId xmlns:a16="http://schemas.microsoft.com/office/drawing/2014/main" id="{DD93F0AA-761A-4283-9836-99874731395E}"/>
            </a:ext>
          </a:extLst>
        </xdr:cNvPr>
        <xdr:cNvCxnSpPr/>
      </xdr:nvCxnSpPr>
      <xdr:spPr>
        <a:xfrm>
          <a:off x="10388600" y="575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96802</xdr:rowOff>
    </xdr:from>
    <xdr:ext cx="534377" cy="259045"/>
    <xdr:sp macro="" textlink="">
      <xdr:nvSpPr>
        <xdr:cNvPr id="119" name="【道路】&#10;一人当たり延長平均値テキスト">
          <a:extLst>
            <a:ext uri="{FF2B5EF4-FFF2-40B4-BE49-F238E27FC236}">
              <a16:creationId xmlns:a16="http://schemas.microsoft.com/office/drawing/2014/main" id="{8936A18B-425F-4BE6-A51F-8F9C379446C8}"/>
            </a:ext>
          </a:extLst>
        </xdr:cNvPr>
        <xdr:cNvSpPr txBox="1"/>
      </xdr:nvSpPr>
      <xdr:spPr>
        <a:xfrm>
          <a:off x="10515600" y="6440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118375</xdr:rowOff>
    </xdr:from>
    <xdr:to>
      <xdr:col>55</xdr:col>
      <xdr:colOff>50800</xdr:colOff>
      <xdr:row>38</xdr:row>
      <xdr:rowOff>48525</xdr:rowOff>
    </xdr:to>
    <xdr:sp macro="" textlink="">
      <xdr:nvSpPr>
        <xdr:cNvPr id="120" name="フローチャート: 判断 119">
          <a:extLst>
            <a:ext uri="{FF2B5EF4-FFF2-40B4-BE49-F238E27FC236}">
              <a16:creationId xmlns:a16="http://schemas.microsoft.com/office/drawing/2014/main" id="{1278C03B-2776-4039-91F0-CE00ECEFD56A}"/>
            </a:ext>
          </a:extLst>
        </xdr:cNvPr>
        <xdr:cNvSpPr/>
      </xdr:nvSpPr>
      <xdr:spPr>
        <a:xfrm>
          <a:off x="10426700" y="646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142933</xdr:rowOff>
    </xdr:from>
    <xdr:to>
      <xdr:col>50</xdr:col>
      <xdr:colOff>165100</xdr:colOff>
      <xdr:row>38</xdr:row>
      <xdr:rowOff>73083</xdr:rowOff>
    </xdr:to>
    <xdr:sp macro="" textlink="">
      <xdr:nvSpPr>
        <xdr:cNvPr id="121" name="フローチャート: 判断 120">
          <a:extLst>
            <a:ext uri="{FF2B5EF4-FFF2-40B4-BE49-F238E27FC236}">
              <a16:creationId xmlns:a16="http://schemas.microsoft.com/office/drawing/2014/main" id="{791032AF-86BA-4B17-BCE6-5D6C568A79F5}"/>
            </a:ext>
          </a:extLst>
        </xdr:cNvPr>
        <xdr:cNvSpPr/>
      </xdr:nvSpPr>
      <xdr:spPr>
        <a:xfrm>
          <a:off x="9588500" y="64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149432</xdr:rowOff>
    </xdr:from>
    <xdr:to>
      <xdr:col>46</xdr:col>
      <xdr:colOff>38100</xdr:colOff>
      <xdr:row>38</xdr:row>
      <xdr:rowOff>79582</xdr:rowOff>
    </xdr:to>
    <xdr:sp macro="" textlink="">
      <xdr:nvSpPr>
        <xdr:cNvPr id="122" name="フローチャート: 判断 121">
          <a:extLst>
            <a:ext uri="{FF2B5EF4-FFF2-40B4-BE49-F238E27FC236}">
              <a16:creationId xmlns:a16="http://schemas.microsoft.com/office/drawing/2014/main" id="{8371E6DB-5F20-4EEA-8FBA-811602F0053E}"/>
            </a:ext>
          </a:extLst>
        </xdr:cNvPr>
        <xdr:cNvSpPr/>
      </xdr:nvSpPr>
      <xdr:spPr>
        <a:xfrm>
          <a:off x="8699500" y="649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104398</xdr:rowOff>
    </xdr:from>
    <xdr:to>
      <xdr:col>41</xdr:col>
      <xdr:colOff>101600</xdr:colOff>
      <xdr:row>39</xdr:row>
      <xdr:rowOff>34548</xdr:rowOff>
    </xdr:to>
    <xdr:sp macro="" textlink="">
      <xdr:nvSpPr>
        <xdr:cNvPr id="123" name="フローチャート: 判断 122">
          <a:extLst>
            <a:ext uri="{FF2B5EF4-FFF2-40B4-BE49-F238E27FC236}">
              <a16:creationId xmlns:a16="http://schemas.microsoft.com/office/drawing/2014/main" id="{440F6771-8EDC-45BF-BD9C-F29563DBA7CF}"/>
            </a:ext>
          </a:extLst>
        </xdr:cNvPr>
        <xdr:cNvSpPr/>
      </xdr:nvSpPr>
      <xdr:spPr>
        <a:xfrm>
          <a:off x="7810500" y="661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100022</xdr:rowOff>
    </xdr:from>
    <xdr:to>
      <xdr:col>36</xdr:col>
      <xdr:colOff>165100</xdr:colOff>
      <xdr:row>39</xdr:row>
      <xdr:rowOff>30172</xdr:rowOff>
    </xdr:to>
    <xdr:sp macro="" textlink="">
      <xdr:nvSpPr>
        <xdr:cNvPr id="124" name="フローチャート: 判断 123">
          <a:extLst>
            <a:ext uri="{FF2B5EF4-FFF2-40B4-BE49-F238E27FC236}">
              <a16:creationId xmlns:a16="http://schemas.microsoft.com/office/drawing/2014/main" id="{E033E71D-073D-48A6-AEAB-7A40E811C617}"/>
            </a:ext>
          </a:extLst>
        </xdr:cNvPr>
        <xdr:cNvSpPr/>
      </xdr:nvSpPr>
      <xdr:spPr>
        <a:xfrm>
          <a:off x="6921500" y="661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C31F96B-0745-4228-B881-17259D00BFE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2B0933F-366E-45A7-9FBE-34F6E2044E0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64A44B2-4317-4953-B33F-887205DFF83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E838516-8690-4270-B0E9-F8CDA85CB5A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3919936-2EF5-4B11-98B7-8ECA422B8BB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25922</xdr:rowOff>
    </xdr:from>
    <xdr:to>
      <xdr:col>55</xdr:col>
      <xdr:colOff>50800</xdr:colOff>
      <xdr:row>37</xdr:row>
      <xdr:rowOff>127522</xdr:rowOff>
    </xdr:to>
    <xdr:sp macro="" textlink="">
      <xdr:nvSpPr>
        <xdr:cNvPr id="130" name="楕円 129">
          <a:extLst>
            <a:ext uri="{FF2B5EF4-FFF2-40B4-BE49-F238E27FC236}">
              <a16:creationId xmlns:a16="http://schemas.microsoft.com/office/drawing/2014/main" id="{BDCC6359-2A8B-4DAD-87D9-1A1C0B779D4F}"/>
            </a:ext>
          </a:extLst>
        </xdr:cNvPr>
        <xdr:cNvSpPr/>
      </xdr:nvSpPr>
      <xdr:spPr>
        <a:xfrm>
          <a:off x="10426700" y="636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48799</xdr:rowOff>
    </xdr:from>
    <xdr:ext cx="534377" cy="259045"/>
    <xdr:sp macro="" textlink="">
      <xdr:nvSpPr>
        <xdr:cNvPr id="131" name="【道路】&#10;一人当たり延長該当値テキスト">
          <a:extLst>
            <a:ext uri="{FF2B5EF4-FFF2-40B4-BE49-F238E27FC236}">
              <a16:creationId xmlns:a16="http://schemas.microsoft.com/office/drawing/2014/main" id="{7028A0C8-DF59-4B46-AE39-092BE808FD9B}"/>
            </a:ext>
          </a:extLst>
        </xdr:cNvPr>
        <xdr:cNvSpPr txBox="1"/>
      </xdr:nvSpPr>
      <xdr:spPr>
        <a:xfrm>
          <a:off x="10515600" y="622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59265</xdr:rowOff>
    </xdr:from>
    <xdr:to>
      <xdr:col>50</xdr:col>
      <xdr:colOff>165100</xdr:colOff>
      <xdr:row>37</xdr:row>
      <xdr:rowOff>160865</xdr:rowOff>
    </xdr:to>
    <xdr:sp macro="" textlink="">
      <xdr:nvSpPr>
        <xdr:cNvPr id="132" name="楕円 131">
          <a:extLst>
            <a:ext uri="{FF2B5EF4-FFF2-40B4-BE49-F238E27FC236}">
              <a16:creationId xmlns:a16="http://schemas.microsoft.com/office/drawing/2014/main" id="{D98551AD-F6B2-492A-AC70-8E1478549D7A}"/>
            </a:ext>
          </a:extLst>
        </xdr:cNvPr>
        <xdr:cNvSpPr/>
      </xdr:nvSpPr>
      <xdr:spPr>
        <a:xfrm>
          <a:off x="9588500" y="640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76722</xdr:rowOff>
    </xdr:from>
    <xdr:to>
      <xdr:col>55</xdr:col>
      <xdr:colOff>0</xdr:colOff>
      <xdr:row>37</xdr:row>
      <xdr:rowOff>110065</xdr:rowOff>
    </xdr:to>
    <xdr:cxnSp macro="">
      <xdr:nvCxnSpPr>
        <xdr:cNvPr id="133" name="直線コネクタ 132">
          <a:extLst>
            <a:ext uri="{FF2B5EF4-FFF2-40B4-BE49-F238E27FC236}">
              <a16:creationId xmlns:a16="http://schemas.microsoft.com/office/drawing/2014/main" id="{B6403393-95B4-4C5F-B9A8-0FD09DFEC488}"/>
            </a:ext>
          </a:extLst>
        </xdr:cNvPr>
        <xdr:cNvCxnSpPr/>
      </xdr:nvCxnSpPr>
      <xdr:spPr>
        <a:xfrm flipV="1">
          <a:off x="9639300" y="6420372"/>
          <a:ext cx="838200" cy="3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72949</xdr:rowOff>
    </xdr:from>
    <xdr:to>
      <xdr:col>46</xdr:col>
      <xdr:colOff>38100</xdr:colOff>
      <xdr:row>38</xdr:row>
      <xdr:rowOff>3099</xdr:rowOff>
    </xdr:to>
    <xdr:sp macro="" textlink="">
      <xdr:nvSpPr>
        <xdr:cNvPr id="134" name="楕円 133">
          <a:extLst>
            <a:ext uri="{FF2B5EF4-FFF2-40B4-BE49-F238E27FC236}">
              <a16:creationId xmlns:a16="http://schemas.microsoft.com/office/drawing/2014/main" id="{1AE56E65-FCDA-4490-A372-08102CBD33C5}"/>
            </a:ext>
          </a:extLst>
        </xdr:cNvPr>
        <xdr:cNvSpPr/>
      </xdr:nvSpPr>
      <xdr:spPr>
        <a:xfrm>
          <a:off x="8699500" y="641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110065</xdr:rowOff>
    </xdr:from>
    <xdr:to>
      <xdr:col>50</xdr:col>
      <xdr:colOff>114300</xdr:colOff>
      <xdr:row>37</xdr:row>
      <xdr:rowOff>123749</xdr:rowOff>
    </xdr:to>
    <xdr:cxnSp macro="">
      <xdr:nvCxnSpPr>
        <xdr:cNvPr id="135" name="直線コネクタ 134">
          <a:extLst>
            <a:ext uri="{FF2B5EF4-FFF2-40B4-BE49-F238E27FC236}">
              <a16:creationId xmlns:a16="http://schemas.microsoft.com/office/drawing/2014/main" id="{7944A173-0822-4093-A650-190CBCD20E84}"/>
            </a:ext>
          </a:extLst>
        </xdr:cNvPr>
        <xdr:cNvCxnSpPr/>
      </xdr:nvCxnSpPr>
      <xdr:spPr>
        <a:xfrm flipV="1">
          <a:off x="8750300" y="6453715"/>
          <a:ext cx="889000" cy="1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74026</xdr:rowOff>
    </xdr:from>
    <xdr:to>
      <xdr:col>41</xdr:col>
      <xdr:colOff>101600</xdr:colOff>
      <xdr:row>38</xdr:row>
      <xdr:rowOff>4176</xdr:rowOff>
    </xdr:to>
    <xdr:sp macro="" textlink="">
      <xdr:nvSpPr>
        <xdr:cNvPr id="136" name="楕円 135">
          <a:extLst>
            <a:ext uri="{FF2B5EF4-FFF2-40B4-BE49-F238E27FC236}">
              <a16:creationId xmlns:a16="http://schemas.microsoft.com/office/drawing/2014/main" id="{09DD9198-2A24-4BCE-A4B2-74535872E9CB}"/>
            </a:ext>
          </a:extLst>
        </xdr:cNvPr>
        <xdr:cNvSpPr/>
      </xdr:nvSpPr>
      <xdr:spPr>
        <a:xfrm>
          <a:off x="7810500" y="641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123749</xdr:rowOff>
    </xdr:from>
    <xdr:to>
      <xdr:col>45</xdr:col>
      <xdr:colOff>177800</xdr:colOff>
      <xdr:row>37</xdr:row>
      <xdr:rowOff>124826</xdr:rowOff>
    </xdr:to>
    <xdr:cxnSp macro="">
      <xdr:nvCxnSpPr>
        <xdr:cNvPr id="137" name="直線コネクタ 136">
          <a:extLst>
            <a:ext uri="{FF2B5EF4-FFF2-40B4-BE49-F238E27FC236}">
              <a16:creationId xmlns:a16="http://schemas.microsoft.com/office/drawing/2014/main" id="{BE404906-CF56-44DE-A3A7-48FCC15ED8EA}"/>
            </a:ext>
          </a:extLst>
        </xdr:cNvPr>
        <xdr:cNvCxnSpPr/>
      </xdr:nvCxnSpPr>
      <xdr:spPr>
        <a:xfrm flipV="1">
          <a:off x="7861300" y="6467399"/>
          <a:ext cx="889000" cy="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90649</xdr:rowOff>
    </xdr:from>
    <xdr:to>
      <xdr:col>36</xdr:col>
      <xdr:colOff>165100</xdr:colOff>
      <xdr:row>38</xdr:row>
      <xdr:rowOff>20799</xdr:rowOff>
    </xdr:to>
    <xdr:sp macro="" textlink="">
      <xdr:nvSpPr>
        <xdr:cNvPr id="138" name="楕円 137">
          <a:extLst>
            <a:ext uri="{FF2B5EF4-FFF2-40B4-BE49-F238E27FC236}">
              <a16:creationId xmlns:a16="http://schemas.microsoft.com/office/drawing/2014/main" id="{139EE734-6B08-4C6B-AD34-BBE94C8A2676}"/>
            </a:ext>
          </a:extLst>
        </xdr:cNvPr>
        <xdr:cNvSpPr/>
      </xdr:nvSpPr>
      <xdr:spPr>
        <a:xfrm>
          <a:off x="6921500" y="643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124826</xdr:rowOff>
    </xdr:from>
    <xdr:to>
      <xdr:col>41</xdr:col>
      <xdr:colOff>50800</xdr:colOff>
      <xdr:row>37</xdr:row>
      <xdr:rowOff>141449</xdr:rowOff>
    </xdr:to>
    <xdr:cxnSp macro="">
      <xdr:nvCxnSpPr>
        <xdr:cNvPr id="139" name="直線コネクタ 138">
          <a:extLst>
            <a:ext uri="{FF2B5EF4-FFF2-40B4-BE49-F238E27FC236}">
              <a16:creationId xmlns:a16="http://schemas.microsoft.com/office/drawing/2014/main" id="{2A369BE2-859A-4EAA-A711-680572F55B70}"/>
            </a:ext>
          </a:extLst>
        </xdr:cNvPr>
        <xdr:cNvCxnSpPr/>
      </xdr:nvCxnSpPr>
      <xdr:spPr>
        <a:xfrm flipV="1">
          <a:off x="6972300" y="6468476"/>
          <a:ext cx="889000" cy="1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64210</xdr:rowOff>
    </xdr:from>
    <xdr:ext cx="534377" cy="259045"/>
    <xdr:sp macro="" textlink="">
      <xdr:nvSpPr>
        <xdr:cNvPr id="140" name="n_1aveValue【道路】&#10;一人当たり延長">
          <a:extLst>
            <a:ext uri="{FF2B5EF4-FFF2-40B4-BE49-F238E27FC236}">
              <a16:creationId xmlns:a16="http://schemas.microsoft.com/office/drawing/2014/main" id="{88D9590E-54B9-421A-85E9-7A6D7E3B7D60}"/>
            </a:ext>
          </a:extLst>
        </xdr:cNvPr>
        <xdr:cNvSpPr txBox="1"/>
      </xdr:nvSpPr>
      <xdr:spPr>
        <a:xfrm>
          <a:off x="9359411" y="657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70709</xdr:rowOff>
    </xdr:from>
    <xdr:ext cx="534377" cy="259045"/>
    <xdr:sp macro="" textlink="">
      <xdr:nvSpPr>
        <xdr:cNvPr id="141" name="n_2aveValue【道路】&#10;一人当たり延長">
          <a:extLst>
            <a:ext uri="{FF2B5EF4-FFF2-40B4-BE49-F238E27FC236}">
              <a16:creationId xmlns:a16="http://schemas.microsoft.com/office/drawing/2014/main" id="{3EEB5B89-E9BA-4C9B-8032-A3781F0EDF54}"/>
            </a:ext>
          </a:extLst>
        </xdr:cNvPr>
        <xdr:cNvSpPr txBox="1"/>
      </xdr:nvSpPr>
      <xdr:spPr>
        <a:xfrm>
          <a:off x="8483111" y="658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25675</xdr:rowOff>
    </xdr:from>
    <xdr:ext cx="534377" cy="259045"/>
    <xdr:sp macro="" textlink="">
      <xdr:nvSpPr>
        <xdr:cNvPr id="142" name="n_3aveValue【道路】&#10;一人当たり延長">
          <a:extLst>
            <a:ext uri="{FF2B5EF4-FFF2-40B4-BE49-F238E27FC236}">
              <a16:creationId xmlns:a16="http://schemas.microsoft.com/office/drawing/2014/main" id="{F425B721-53B5-4414-814F-D9E294F2330D}"/>
            </a:ext>
          </a:extLst>
        </xdr:cNvPr>
        <xdr:cNvSpPr txBox="1"/>
      </xdr:nvSpPr>
      <xdr:spPr>
        <a:xfrm>
          <a:off x="7594111" y="671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21299</xdr:rowOff>
    </xdr:from>
    <xdr:ext cx="534377" cy="259045"/>
    <xdr:sp macro="" textlink="">
      <xdr:nvSpPr>
        <xdr:cNvPr id="143" name="n_4aveValue【道路】&#10;一人当たり延長">
          <a:extLst>
            <a:ext uri="{FF2B5EF4-FFF2-40B4-BE49-F238E27FC236}">
              <a16:creationId xmlns:a16="http://schemas.microsoft.com/office/drawing/2014/main" id="{5111F02C-87EE-4A71-9453-C72F3E24925F}"/>
            </a:ext>
          </a:extLst>
        </xdr:cNvPr>
        <xdr:cNvSpPr txBox="1"/>
      </xdr:nvSpPr>
      <xdr:spPr>
        <a:xfrm>
          <a:off x="6705111" y="670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5942</xdr:rowOff>
    </xdr:from>
    <xdr:ext cx="534377" cy="259045"/>
    <xdr:sp macro="" textlink="">
      <xdr:nvSpPr>
        <xdr:cNvPr id="144" name="n_1mainValue【道路】&#10;一人当たり延長">
          <a:extLst>
            <a:ext uri="{FF2B5EF4-FFF2-40B4-BE49-F238E27FC236}">
              <a16:creationId xmlns:a16="http://schemas.microsoft.com/office/drawing/2014/main" id="{B2B44EC9-5DA3-463C-9958-70AFFA57B28D}"/>
            </a:ext>
          </a:extLst>
        </xdr:cNvPr>
        <xdr:cNvSpPr txBox="1"/>
      </xdr:nvSpPr>
      <xdr:spPr>
        <a:xfrm>
          <a:off x="9359411" y="617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19626</xdr:rowOff>
    </xdr:from>
    <xdr:ext cx="534377" cy="259045"/>
    <xdr:sp macro="" textlink="">
      <xdr:nvSpPr>
        <xdr:cNvPr id="145" name="n_2mainValue【道路】&#10;一人当たり延長">
          <a:extLst>
            <a:ext uri="{FF2B5EF4-FFF2-40B4-BE49-F238E27FC236}">
              <a16:creationId xmlns:a16="http://schemas.microsoft.com/office/drawing/2014/main" id="{D2065E16-9682-43DE-B11E-0208739D6A97}"/>
            </a:ext>
          </a:extLst>
        </xdr:cNvPr>
        <xdr:cNvSpPr txBox="1"/>
      </xdr:nvSpPr>
      <xdr:spPr>
        <a:xfrm>
          <a:off x="8483111" y="619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20703</xdr:rowOff>
    </xdr:from>
    <xdr:ext cx="534377" cy="259045"/>
    <xdr:sp macro="" textlink="">
      <xdr:nvSpPr>
        <xdr:cNvPr id="146" name="n_3mainValue【道路】&#10;一人当たり延長">
          <a:extLst>
            <a:ext uri="{FF2B5EF4-FFF2-40B4-BE49-F238E27FC236}">
              <a16:creationId xmlns:a16="http://schemas.microsoft.com/office/drawing/2014/main" id="{9FB64860-18DA-4C94-9554-EC3454DFFDBD}"/>
            </a:ext>
          </a:extLst>
        </xdr:cNvPr>
        <xdr:cNvSpPr txBox="1"/>
      </xdr:nvSpPr>
      <xdr:spPr>
        <a:xfrm>
          <a:off x="7594111" y="619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37326</xdr:rowOff>
    </xdr:from>
    <xdr:ext cx="534377" cy="259045"/>
    <xdr:sp macro="" textlink="">
      <xdr:nvSpPr>
        <xdr:cNvPr id="147" name="n_4mainValue【道路】&#10;一人当たり延長">
          <a:extLst>
            <a:ext uri="{FF2B5EF4-FFF2-40B4-BE49-F238E27FC236}">
              <a16:creationId xmlns:a16="http://schemas.microsoft.com/office/drawing/2014/main" id="{DA3FEB05-5051-4E70-A8E0-C9A15B00742C}"/>
            </a:ext>
          </a:extLst>
        </xdr:cNvPr>
        <xdr:cNvSpPr txBox="1"/>
      </xdr:nvSpPr>
      <xdr:spPr>
        <a:xfrm>
          <a:off x="6705111" y="620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EE20659C-D6DE-4C04-BE68-98D9030098D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233EB534-C47F-448C-8F61-F0AB0EAD927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13445E13-D5DE-4DCD-AF62-0934FE3DFE5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8720C585-1D23-4C3B-9DCB-4A89B08F89F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9E4D2DB6-9D62-4A24-AA57-79434C25176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56396C71-0011-4743-9AB8-AD446895BF7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399AB1E2-A827-496F-A945-5DCEBF314E9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5FB4BBB5-BDA6-4EDC-9BB3-6F8934C5CA6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F371188B-243B-4138-B3B6-3376C701542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550CCB7-84D9-4745-A34C-E41B3BBBFD9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28E4032F-8968-4875-B799-090573CD67C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9" name="直線コネクタ 158">
          <a:extLst>
            <a:ext uri="{FF2B5EF4-FFF2-40B4-BE49-F238E27FC236}">
              <a16:creationId xmlns:a16="http://schemas.microsoft.com/office/drawing/2014/main" id="{0508C203-3794-46DA-A1A5-05077DC9FA5F}"/>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0" name="テキスト ボックス 159">
          <a:extLst>
            <a:ext uri="{FF2B5EF4-FFF2-40B4-BE49-F238E27FC236}">
              <a16:creationId xmlns:a16="http://schemas.microsoft.com/office/drawing/2014/main" id="{0F602EF2-8E18-464B-80F2-B07C932FF1A4}"/>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1" name="直線コネクタ 160">
          <a:extLst>
            <a:ext uri="{FF2B5EF4-FFF2-40B4-BE49-F238E27FC236}">
              <a16:creationId xmlns:a16="http://schemas.microsoft.com/office/drawing/2014/main" id="{53EA0367-7497-4A8F-A6E3-4FBA5480116E}"/>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2" name="テキスト ボックス 161">
          <a:extLst>
            <a:ext uri="{FF2B5EF4-FFF2-40B4-BE49-F238E27FC236}">
              <a16:creationId xmlns:a16="http://schemas.microsoft.com/office/drawing/2014/main" id="{B69E439A-4BDB-413F-A2A3-EE7C7371860D}"/>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3" name="直線コネクタ 162">
          <a:extLst>
            <a:ext uri="{FF2B5EF4-FFF2-40B4-BE49-F238E27FC236}">
              <a16:creationId xmlns:a16="http://schemas.microsoft.com/office/drawing/2014/main" id="{F2FD8E0E-74DF-4BA0-83D0-BC8F5EBDD659}"/>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4" name="テキスト ボックス 163">
          <a:extLst>
            <a:ext uri="{FF2B5EF4-FFF2-40B4-BE49-F238E27FC236}">
              <a16:creationId xmlns:a16="http://schemas.microsoft.com/office/drawing/2014/main" id="{84D64D56-E9AC-4967-B329-25B864B4E737}"/>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5" name="直線コネクタ 164">
          <a:extLst>
            <a:ext uri="{FF2B5EF4-FFF2-40B4-BE49-F238E27FC236}">
              <a16:creationId xmlns:a16="http://schemas.microsoft.com/office/drawing/2014/main" id="{922E43E0-DE31-4529-B0FC-7BCDFDFB73AB}"/>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6" name="テキスト ボックス 165">
          <a:extLst>
            <a:ext uri="{FF2B5EF4-FFF2-40B4-BE49-F238E27FC236}">
              <a16:creationId xmlns:a16="http://schemas.microsoft.com/office/drawing/2014/main" id="{1AD34C24-698B-407D-92EF-8AE0AEBD2DCF}"/>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C974D68B-92F2-4FBE-BC86-AC7969D5DD8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337484EA-0C19-4D1E-A565-0E949C9468E6}"/>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3757977F-FDD9-4619-88A5-B18E5BD325C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164592</xdr:rowOff>
    </xdr:from>
    <xdr:to>
      <xdr:col>24</xdr:col>
      <xdr:colOff>62865</xdr:colOff>
      <xdr:row>64</xdr:row>
      <xdr:rowOff>45720</xdr:rowOff>
    </xdr:to>
    <xdr:cxnSp macro="">
      <xdr:nvCxnSpPr>
        <xdr:cNvPr id="170" name="直線コネクタ 169">
          <a:extLst>
            <a:ext uri="{FF2B5EF4-FFF2-40B4-BE49-F238E27FC236}">
              <a16:creationId xmlns:a16="http://schemas.microsoft.com/office/drawing/2014/main" id="{EF4A5F5C-067B-4206-87B1-116D95993230}"/>
            </a:ext>
          </a:extLst>
        </xdr:cNvPr>
        <xdr:cNvCxnSpPr/>
      </xdr:nvCxnSpPr>
      <xdr:spPr>
        <a:xfrm flipV="1">
          <a:off x="4634865" y="9765792"/>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49547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925C956F-5586-4A6A-9F21-C893C886FD2B}"/>
            </a:ext>
          </a:extLst>
        </xdr:cNvPr>
        <xdr:cNvSpPr txBox="1"/>
      </xdr:nvSpPr>
      <xdr:spPr>
        <a:xfrm>
          <a:off x="4673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45720</xdr:rowOff>
    </xdr:from>
    <xdr:to>
      <xdr:col>24</xdr:col>
      <xdr:colOff>152400</xdr:colOff>
      <xdr:row>64</xdr:row>
      <xdr:rowOff>45720</xdr:rowOff>
    </xdr:to>
    <xdr:cxnSp macro="">
      <xdr:nvCxnSpPr>
        <xdr:cNvPr id="172" name="直線コネクタ 171">
          <a:extLst>
            <a:ext uri="{FF2B5EF4-FFF2-40B4-BE49-F238E27FC236}">
              <a16:creationId xmlns:a16="http://schemas.microsoft.com/office/drawing/2014/main" id="{FADFF603-B5E0-41FD-889F-1439607D3CE1}"/>
            </a:ext>
          </a:extLst>
        </xdr:cNvPr>
        <xdr:cNvCxnSpPr/>
      </xdr:nvCxnSpPr>
      <xdr:spPr>
        <a:xfrm>
          <a:off x="4546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111269</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CE5C1F81-E991-44B2-9A62-B9D631EBC3D2}"/>
            </a:ext>
          </a:extLst>
        </xdr:cNvPr>
        <xdr:cNvSpPr txBox="1"/>
      </xdr:nvSpPr>
      <xdr:spPr>
        <a:xfrm>
          <a:off x="4673600" y="9541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164592</xdr:rowOff>
    </xdr:from>
    <xdr:to>
      <xdr:col>24</xdr:col>
      <xdr:colOff>152400</xdr:colOff>
      <xdr:row>56</xdr:row>
      <xdr:rowOff>164592</xdr:rowOff>
    </xdr:to>
    <xdr:cxnSp macro="">
      <xdr:nvCxnSpPr>
        <xdr:cNvPr id="174" name="直線コネクタ 173">
          <a:extLst>
            <a:ext uri="{FF2B5EF4-FFF2-40B4-BE49-F238E27FC236}">
              <a16:creationId xmlns:a16="http://schemas.microsoft.com/office/drawing/2014/main" id="{CF636A03-6438-4FCA-BC4B-C8BC521939A4}"/>
            </a:ext>
          </a:extLst>
        </xdr:cNvPr>
        <xdr:cNvCxnSpPr/>
      </xdr:nvCxnSpPr>
      <xdr:spPr>
        <a:xfrm>
          <a:off x="4546600" y="976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26941</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4B78F264-D30C-4799-A730-5E9FA7D2276D}"/>
            </a:ext>
          </a:extLst>
        </xdr:cNvPr>
        <xdr:cNvSpPr txBox="1"/>
      </xdr:nvSpPr>
      <xdr:spPr>
        <a:xfrm>
          <a:off x="4673600" y="10485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4064</xdr:rowOff>
    </xdr:from>
    <xdr:to>
      <xdr:col>24</xdr:col>
      <xdr:colOff>114300</xdr:colOff>
      <xdr:row>62</xdr:row>
      <xdr:rowOff>105664</xdr:rowOff>
    </xdr:to>
    <xdr:sp macro="" textlink="">
      <xdr:nvSpPr>
        <xdr:cNvPr id="176" name="フローチャート: 判断 175">
          <a:extLst>
            <a:ext uri="{FF2B5EF4-FFF2-40B4-BE49-F238E27FC236}">
              <a16:creationId xmlns:a16="http://schemas.microsoft.com/office/drawing/2014/main" id="{DB9860AE-6A92-418E-8450-2C88AB4EFF95}"/>
            </a:ext>
          </a:extLst>
        </xdr:cNvPr>
        <xdr:cNvSpPr/>
      </xdr:nvSpPr>
      <xdr:spPr>
        <a:xfrm>
          <a:off x="4584700" y="1063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150368</xdr:rowOff>
    </xdr:from>
    <xdr:to>
      <xdr:col>20</xdr:col>
      <xdr:colOff>38100</xdr:colOff>
      <xdr:row>62</xdr:row>
      <xdr:rowOff>80518</xdr:rowOff>
    </xdr:to>
    <xdr:sp macro="" textlink="">
      <xdr:nvSpPr>
        <xdr:cNvPr id="177" name="フローチャート: 判断 176">
          <a:extLst>
            <a:ext uri="{FF2B5EF4-FFF2-40B4-BE49-F238E27FC236}">
              <a16:creationId xmlns:a16="http://schemas.microsoft.com/office/drawing/2014/main" id="{2E9C7704-EEE4-472D-BB1B-81DED9EBF4EC}"/>
            </a:ext>
          </a:extLst>
        </xdr:cNvPr>
        <xdr:cNvSpPr/>
      </xdr:nvSpPr>
      <xdr:spPr>
        <a:xfrm>
          <a:off x="3746500" y="1060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122936</xdr:rowOff>
    </xdr:from>
    <xdr:to>
      <xdr:col>15</xdr:col>
      <xdr:colOff>101600</xdr:colOff>
      <xdr:row>62</xdr:row>
      <xdr:rowOff>53086</xdr:rowOff>
    </xdr:to>
    <xdr:sp macro="" textlink="">
      <xdr:nvSpPr>
        <xdr:cNvPr id="178" name="フローチャート: 判断 177">
          <a:extLst>
            <a:ext uri="{FF2B5EF4-FFF2-40B4-BE49-F238E27FC236}">
              <a16:creationId xmlns:a16="http://schemas.microsoft.com/office/drawing/2014/main" id="{311FC6EF-1F4A-4EB1-8608-8133F58448EA}"/>
            </a:ext>
          </a:extLst>
        </xdr:cNvPr>
        <xdr:cNvSpPr/>
      </xdr:nvSpPr>
      <xdr:spPr>
        <a:xfrm>
          <a:off x="2857500" y="10581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79502</xdr:rowOff>
    </xdr:from>
    <xdr:to>
      <xdr:col>10</xdr:col>
      <xdr:colOff>165100</xdr:colOff>
      <xdr:row>62</xdr:row>
      <xdr:rowOff>9652</xdr:rowOff>
    </xdr:to>
    <xdr:sp macro="" textlink="">
      <xdr:nvSpPr>
        <xdr:cNvPr id="179" name="フローチャート: 判断 178">
          <a:extLst>
            <a:ext uri="{FF2B5EF4-FFF2-40B4-BE49-F238E27FC236}">
              <a16:creationId xmlns:a16="http://schemas.microsoft.com/office/drawing/2014/main" id="{A79A1469-B8AD-46D3-BA36-EE01A2A94258}"/>
            </a:ext>
          </a:extLst>
        </xdr:cNvPr>
        <xdr:cNvSpPr/>
      </xdr:nvSpPr>
      <xdr:spPr>
        <a:xfrm>
          <a:off x="19685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38354</xdr:rowOff>
    </xdr:from>
    <xdr:to>
      <xdr:col>6</xdr:col>
      <xdr:colOff>38100</xdr:colOff>
      <xdr:row>61</xdr:row>
      <xdr:rowOff>139954</xdr:rowOff>
    </xdr:to>
    <xdr:sp macro="" textlink="">
      <xdr:nvSpPr>
        <xdr:cNvPr id="180" name="フローチャート: 判断 179">
          <a:extLst>
            <a:ext uri="{FF2B5EF4-FFF2-40B4-BE49-F238E27FC236}">
              <a16:creationId xmlns:a16="http://schemas.microsoft.com/office/drawing/2014/main" id="{EA83448C-A3FB-4ED7-ABFC-85E33F4FDF06}"/>
            </a:ext>
          </a:extLst>
        </xdr:cNvPr>
        <xdr:cNvSpPr/>
      </xdr:nvSpPr>
      <xdr:spPr>
        <a:xfrm>
          <a:off x="1079500" y="104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CA3983CD-CD86-428E-895E-A9B311196E8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1FB4DF48-4639-4E0F-A4D9-FE0C59D68E5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5984C41-F8AD-4E27-9802-77FC5314A47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B1CC515-4F96-4011-B3A1-801DA0FF7E0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BE50EEC-7F82-4B71-BC2D-6E31BBE05DE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166370</xdr:rowOff>
    </xdr:from>
    <xdr:to>
      <xdr:col>24</xdr:col>
      <xdr:colOff>114300</xdr:colOff>
      <xdr:row>64</xdr:row>
      <xdr:rowOff>96520</xdr:rowOff>
    </xdr:to>
    <xdr:sp macro="" textlink="">
      <xdr:nvSpPr>
        <xdr:cNvPr id="186" name="楕円 185">
          <a:extLst>
            <a:ext uri="{FF2B5EF4-FFF2-40B4-BE49-F238E27FC236}">
              <a16:creationId xmlns:a16="http://schemas.microsoft.com/office/drawing/2014/main" id="{E6FD0891-1614-4730-B1BB-0938438753A6}"/>
            </a:ext>
          </a:extLst>
        </xdr:cNvPr>
        <xdr:cNvSpPr/>
      </xdr:nvSpPr>
      <xdr:spPr>
        <a:xfrm>
          <a:off x="4584700" y="1096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81297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78A0D630-ADD6-46F5-B6B3-0CC0CE4FF6A2}"/>
            </a:ext>
          </a:extLst>
        </xdr:cNvPr>
        <xdr:cNvSpPr txBox="1"/>
      </xdr:nvSpPr>
      <xdr:spPr>
        <a:xfrm>
          <a:off x="4673600" y="1088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6350</xdr:rowOff>
    </xdr:from>
    <xdr:to>
      <xdr:col>20</xdr:col>
      <xdr:colOff>38100</xdr:colOff>
      <xdr:row>64</xdr:row>
      <xdr:rowOff>107950</xdr:rowOff>
    </xdr:to>
    <xdr:sp macro="" textlink="">
      <xdr:nvSpPr>
        <xdr:cNvPr id="188" name="楕円 187">
          <a:extLst>
            <a:ext uri="{FF2B5EF4-FFF2-40B4-BE49-F238E27FC236}">
              <a16:creationId xmlns:a16="http://schemas.microsoft.com/office/drawing/2014/main" id="{A0665153-D10E-4368-B56E-B49BCFF30E70}"/>
            </a:ext>
          </a:extLst>
        </xdr:cNvPr>
        <xdr:cNvSpPr/>
      </xdr:nvSpPr>
      <xdr:spPr>
        <a:xfrm>
          <a:off x="3746500" y="1097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45720</xdr:rowOff>
    </xdr:from>
    <xdr:to>
      <xdr:col>24</xdr:col>
      <xdr:colOff>63500</xdr:colOff>
      <xdr:row>64</xdr:row>
      <xdr:rowOff>57150</xdr:rowOff>
    </xdr:to>
    <xdr:cxnSp macro="">
      <xdr:nvCxnSpPr>
        <xdr:cNvPr id="189" name="直線コネクタ 188">
          <a:extLst>
            <a:ext uri="{FF2B5EF4-FFF2-40B4-BE49-F238E27FC236}">
              <a16:creationId xmlns:a16="http://schemas.microsoft.com/office/drawing/2014/main" id="{39D0C111-6C03-4016-B0C1-84A5ACC9FA89}"/>
            </a:ext>
          </a:extLst>
        </xdr:cNvPr>
        <xdr:cNvCxnSpPr/>
      </xdr:nvCxnSpPr>
      <xdr:spPr>
        <a:xfrm flipV="1">
          <a:off x="3797300" y="110185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17780</xdr:rowOff>
    </xdr:from>
    <xdr:to>
      <xdr:col>15</xdr:col>
      <xdr:colOff>101600</xdr:colOff>
      <xdr:row>64</xdr:row>
      <xdr:rowOff>119380</xdr:rowOff>
    </xdr:to>
    <xdr:sp macro="" textlink="">
      <xdr:nvSpPr>
        <xdr:cNvPr id="190" name="楕円 189">
          <a:extLst>
            <a:ext uri="{FF2B5EF4-FFF2-40B4-BE49-F238E27FC236}">
              <a16:creationId xmlns:a16="http://schemas.microsoft.com/office/drawing/2014/main" id="{1392FF43-02FC-4AE3-9EFA-64CFA2BE535A}"/>
            </a:ext>
          </a:extLst>
        </xdr:cNvPr>
        <xdr:cNvSpPr/>
      </xdr:nvSpPr>
      <xdr:spPr>
        <a:xfrm>
          <a:off x="2857500" y="1099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57150</xdr:rowOff>
    </xdr:from>
    <xdr:to>
      <xdr:col>19</xdr:col>
      <xdr:colOff>177800</xdr:colOff>
      <xdr:row>64</xdr:row>
      <xdr:rowOff>68580</xdr:rowOff>
    </xdr:to>
    <xdr:cxnSp macro="">
      <xdr:nvCxnSpPr>
        <xdr:cNvPr id="191" name="直線コネクタ 190">
          <a:extLst>
            <a:ext uri="{FF2B5EF4-FFF2-40B4-BE49-F238E27FC236}">
              <a16:creationId xmlns:a16="http://schemas.microsoft.com/office/drawing/2014/main" id="{CB90CE17-9648-4C89-910A-6FE259A7C52C}"/>
            </a:ext>
          </a:extLst>
        </xdr:cNvPr>
        <xdr:cNvCxnSpPr/>
      </xdr:nvCxnSpPr>
      <xdr:spPr>
        <a:xfrm flipV="1">
          <a:off x="2908300" y="110299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13208</xdr:rowOff>
    </xdr:from>
    <xdr:to>
      <xdr:col>10</xdr:col>
      <xdr:colOff>165100</xdr:colOff>
      <xdr:row>64</xdr:row>
      <xdr:rowOff>114808</xdr:rowOff>
    </xdr:to>
    <xdr:sp macro="" textlink="">
      <xdr:nvSpPr>
        <xdr:cNvPr id="192" name="楕円 191">
          <a:extLst>
            <a:ext uri="{FF2B5EF4-FFF2-40B4-BE49-F238E27FC236}">
              <a16:creationId xmlns:a16="http://schemas.microsoft.com/office/drawing/2014/main" id="{F3EBF607-662D-4EF4-829D-657D9A379594}"/>
            </a:ext>
          </a:extLst>
        </xdr:cNvPr>
        <xdr:cNvSpPr/>
      </xdr:nvSpPr>
      <xdr:spPr>
        <a:xfrm>
          <a:off x="1968500" y="1098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64008</xdr:rowOff>
    </xdr:from>
    <xdr:to>
      <xdr:col>15</xdr:col>
      <xdr:colOff>50800</xdr:colOff>
      <xdr:row>64</xdr:row>
      <xdr:rowOff>68580</xdr:rowOff>
    </xdr:to>
    <xdr:cxnSp macro="">
      <xdr:nvCxnSpPr>
        <xdr:cNvPr id="193" name="直線コネクタ 192">
          <a:extLst>
            <a:ext uri="{FF2B5EF4-FFF2-40B4-BE49-F238E27FC236}">
              <a16:creationId xmlns:a16="http://schemas.microsoft.com/office/drawing/2014/main" id="{10AF8BAA-B3CB-4C1F-82B8-2C95D409959B}"/>
            </a:ext>
          </a:extLst>
        </xdr:cNvPr>
        <xdr:cNvCxnSpPr/>
      </xdr:nvCxnSpPr>
      <xdr:spPr>
        <a:xfrm>
          <a:off x="2019300" y="110368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22352</xdr:rowOff>
    </xdr:from>
    <xdr:to>
      <xdr:col>6</xdr:col>
      <xdr:colOff>38100</xdr:colOff>
      <xdr:row>64</xdr:row>
      <xdr:rowOff>123952</xdr:rowOff>
    </xdr:to>
    <xdr:sp macro="" textlink="">
      <xdr:nvSpPr>
        <xdr:cNvPr id="194" name="楕円 193">
          <a:extLst>
            <a:ext uri="{FF2B5EF4-FFF2-40B4-BE49-F238E27FC236}">
              <a16:creationId xmlns:a16="http://schemas.microsoft.com/office/drawing/2014/main" id="{3B4A0669-C559-4D45-B73B-26171505CFBB}"/>
            </a:ext>
          </a:extLst>
        </xdr:cNvPr>
        <xdr:cNvSpPr/>
      </xdr:nvSpPr>
      <xdr:spPr>
        <a:xfrm>
          <a:off x="1079500" y="1099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64008</xdr:rowOff>
    </xdr:from>
    <xdr:to>
      <xdr:col>10</xdr:col>
      <xdr:colOff>114300</xdr:colOff>
      <xdr:row>64</xdr:row>
      <xdr:rowOff>73152</xdr:rowOff>
    </xdr:to>
    <xdr:cxnSp macro="">
      <xdr:nvCxnSpPr>
        <xdr:cNvPr id="195" name="直線コネクタ 194">
          <a:extLst>
            <a:ext uri="{FF2B5EF4-FFF2-40B4-BE49-F238E27FC236}">
              <a16:creationId xmlns:a16="http://schemas.microsoft.com/office/drawing/2014/main" id="{A7980663-BA5C-4667-A65C-8579B1FEE074}"/>
            </a:ext>
          </a:extLst>
        </xdr:cNvPr>
        <xdr:cNvCxnSpPr/>
      </xdr:nvCxnSpPr>
      <xdr:spPr>
        <a:xfrm flipV="1">
          <a:off x="1130300" y="110368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97045</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0ABF626C-7B45-44E1-B200-7D94D2C2979B}"/>
            </a:ext>
          </a:extLst>
        </xdr:cNvPr>
        <xdr:cNvSpPr txBox="1"/>
      </xdr:nvSpPr>
      <xdr:spPr>
        <a:xfrm>
          <a:off x="3582044" y="1038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69613</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39660D4F-94B7-48F5-8C84-C771CD314C6B}"/>
            </a:ext>
          </a:extLst>
        </xdr:cNvPr>
        <xdr:cNvSpPr txBox="1"/>
      </xdr:nvSpPr>
      <xdr:spPr>
        <a:xfrm>
          <a:off x="2705744" y="1035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26179</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CF03ADCE-261E-4E39-AE64-77B50A956151}"/>
            </a:ext>
          </a:extLst>
        </xdr:cNvPr>
        <xdr:cNvSpPr txBox="1"/>
      </xdr:nvSpPr>
      <xdr:spPr>
        <a:xfrm>
          <a:off x="1816744" y="10313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156481</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9900FA5C-73B4-4370-A70D-A46F0F5A78DD}"/>
            </a:ext>
          </a:extLst>
        </xdr:cNvPr>
        <xdr:cNvSpPr txBox="1"/>
      </xdr:nvSpPr>
      <xdr:spPr>
        <a:xfrm>
          <a:off x="927744" y="10272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99077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99CCD074-DE26-4093-9F05-E06D3B94D5E0}"/>
            </a:ext>
          </a:extLst>
        </xdr:cNvPr>
        <xdr:cNvSpPr txBox="1"/>
      </xdr:nvSpPr>
      <xdr:spPr>
        <a:xfrm>
          <a:off x="3582044" y="1107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110507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773B1787-963F-4E97-BAE1-57B8C3D78C0E}"/>
            </a:ext>
          </a:extLst>
        </xdr:cNvPr>
        <xdr:cNvSpPr txBox="1"/>
      </xdr:nvSpPr>
      <xdr:spPr>
        <a:xfrm>
          <a:off x="2705744" y="1108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105935</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0D33D231-63E3-4C91-8473-C8455C279228}"/>
            </a:ext>
          </a:extLst>
        </xdr:cNvPr>
        <xdr:cNvSpPr txBox="1"/>
      </xdr:nvSpPr>
      <xdr:spPr>
        <a:xfrm>
          <a:off x="1816744" y="11078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115079</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5BC9524D-E78B-413C-9546-1DEE5DDFA206}"/>
            </a:ext>
          </a:extLst>
        </xdr:cNvPr>
        <xdr:cNvSpPr txBox="1"/>
      </xdr:nvSpPr>
      <xdr:spPr>
        <a:xfrm>
          <a:off x="927744" y="11087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B2E7BBC-018A-46D7-A839-E560DC5F39B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BCB4C12-7DE1-4D54-87FB-EFC18E61DDF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78A4917-19F8-4E48-97DA-DC481E559B5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EA1D7487-8CCC-4CE5-9F1A-B8D36B9F5EA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DA2453D2-B9E4-47EA-A3F0-943955B76B9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4B000B25-9CF1-416C-B665-98F83F66FC8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59A95997-FBF3-4E19-B0B1-A5F37D0223B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945657DE-4DB4-4464-951E-E26ED462ED0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4088EAE9-ECD8-402F-82C3-BD3DF6BC089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D5B2D45E-5CFD-47F4-AA61-98CB1B05AD1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a:extLst>
            <a:ext uri="{FF2B5EF4-FFF2-40B4-BE49-F238E27FC236}">
              <a16:creationId xmlns:a16="http://schemas.microsoft.com/office/drawing/2014/main" id="{22D63FE5-8DCC-45D2-80D2-467B2744076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5" name="テキスト ボックス 214">
          <a:extLst>
            <a:ext uri="{FF2B5EF4-FFF2-40B4-BE49-F238E27FC236}">
              <a16:creationId xmlns:a16="http://schemas.microsoft.com/office/drawing/2014/main" id="{0CC4B2D0-7F44-41E7-B420-7CC5DDB63A2A}"/>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a:extLst>
            <a:ext uri="{FF2B5EF4-FFF2-40B4-BE49-F238E27FC236}">
              <a16:creationId xmlns:a16="http://schemas.microsoft.com/office/drawing/2014/main" id="{43C02DF0-08BC-4277-A402-B6482FD76E3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7" name="テキスト ボックス 216">
          <a:extLst>
            <a:ext uri="{FF2B5EF4-FFF2-40B4-BE49-F238E27FC236}">
              <a16:creationId xmlns:a16="http://schemas.microsoft.com/office/drawing/2014/main" id="{4336C921-187A-4651-A13B-C7E329B37E71}"/>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44E56A88-53E2-435A-A7F8-8130ED8B5E8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9" name="テキスト ボックス 218">
          <a:extLst>
            <a:ext uri="{FF2B5EF4-FFF2-40B4-BE49-F238E27FC236}">
              <a16:creationId xmlns:a16="http://schemas.microsoft.com/office/drawing/2014/main" id="{7BEB274B-3C19-4D47-A1BA-5BACE614AC73}"/>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a:extLst>
            <a:ext uri="{FF2B5EF4-FFF2-40B4-BE49-F238E27FC236}">
              <a16:creationId xmlns:a16="http://schemas.microsoft.com/office/drawing/2014/main" id="{19960AA2-57CE-4D57-9D59-270F1839C03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1" name="テキスト ボックス 220">
          <a:extLst>
            <a:ext uri="{FF2B5EF4-FFF2-40B4-BE49-F238E27FC236}">
              <a16:creationId xmlns:a16="http://schemas.microsoft.com/office/drawing/2014/main" id="{B7559353-51E4-4813-A2EE-499627FAF6BD}"/>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a:extLst>
            <a:ext uri="{FF2B5EF4-FFF2-40B4-BE49-F238E27FC236}">
              <a16:creationId xmlns:a16="http://schemas.microsoft.com/office/drawing/2014/main" id="{2A6D7152-3C42-4858-893C-DEBC87BD2B8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3" name="テキスト ボックス 222">
          <a:extLst>
            <a:ext uri="{FF2B5EF4-FFF2-40B4-BE49-F238E27FC236}">
              <a16:creationId xmlns:a16="http://schemas.microsoft.com/office/drawing/2014/main" id="{54CB6AA7-4AAF-4ECA-A6C9-93CDB81B2CB7}"/>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E314B252-3E33-45B8-8DA9-8F63F5823E3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5" name="テキスト ボックス 224">
          <a:extLst>
            <a:ext uri="{FF2B5EF4-FFF2-40B4-BE49-F238E27FC236}">
              <a16:creationId xmlns:a16="http://schemas.microsoft.com/office/drawing/2014/main" id="{E0CDF8DE-D65D-40B7-A84E-783951DDF612}"/>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A2B0B10D-9AD4-4922-BADA-425AE464CF4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42652</xdr:rowOff>
    </xdr:from>
    <xdr:to>
      <xdr:col>54</xdr:col>
      <xdr:colOff>189865</xdr:colOff>
      <xdr:row>64</xdr:row>
      <xdr:rowOff>74052</xdr:rowOff>
    </xdr:to>
    <xdr:cxnSp macro="">
      <xdr:nvCxnSpPr>
        <xdr:cNvPr id="227" name="直線コネクタ 226">
          <a:extLst>
            <a:ext uri="{FF2B5EF4-FFF2-40B4-BE49-F238E27FC236}">
              <a16:creationId xmlns:a16="http://schemas.microsoft.com/office/drawing/2014/main" id="{11AF06D6-DA07-4EE6-98B6-929A0F85EE19}"/>
            </a:ext>
          </a:extLst>
        </xdr:cNvPr>
        <xdr:cNvCxnSpPr/>
      </xdr:nvCxnSpPr>
      <xdr:spPr>
        <a:xfrm flipV="1">
          <a:off x="10476865" y="9643852"/>
          <a:ext cx="0" cy="140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77879</xdr:rowOff>
    </xdr:from>
    <xdr:ext cx="469744" cy="259045"/>
    <xdr:sp macro="" textlink="">
      <xdr:nvSpPr>
        <xdr:cNvPr id="228" name="【橋りょう・トンネル】&#10;一人当たり有形固定資産（償却資産）額最小値テキスト">
          <a:extLst>
            <a:ext uri="{FF2B5EF4-FFF2-40B4-BE49-F238E27FC236}">
              <a16:creationId xmlns:a16="http://schemas.microsoft.com/office/drawing/2014/main" id="{7377D512-B3B6-431B-A16A-A7C16ABDC80C}"/>
            </a:ext>
          </a:extLst>
        </xdr:cNvPr>
        <xdr:cNvSpPr txBox="1"/>
      </xdr:nvSpPr>
      <xdr:spPr>
        <a:xfrm>
          <a:off x="10515600" y="110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74052</xdr:rowOff>
    </xdr:from>
    <xdr:to>
      <xdr:col>55</xdr:col>
      <xdr:colOff>88900</xdr:colOff>
      <xdr:row>64</xdr:row>
      <xdr:rowOff>74052</xdr:rowOff>
    </xdr:to>
    <xdr:cxnSp macro="">
      <xdr:nvCxnSpPr>
        <xdr:cNvPr id="229" name="直線コネクタ 228">
          <a:extLst>
            <a:ext uri="{FF2B5EF4-FFF2-40B4-BE49-F238E27FC236}">
              <a16:creationId xmlns:a16="http://schemas.microsoft.com/office/drawing/2014/main" id="{3B5AAF24-B315-4C18-A1C7-F7D4E193BC34}"/>
            </a:ext>
          </a:extLst>
        </xdr:cNvPr>
        <xdr:cNvCxnSpPr/>
      </xdr:nvCxnSpPr>
      <xdr:spPr>
        <a:xfrm>
          <a:off x="10388600" y="11046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160779</xdr:rowOff>
    </xdr:from>
    <xdr:ext cx="690189" cy="259045"/>
    <xdr:sp macro="" textlink="">
      <xdr:nvSpPr>
        <xdr:cNvPr id="230" name="【橋りょう・トンネル】&#10;一人当たり有形固定資産（償却資産）額最大値テキスト">
          <a:extLst>
            <a:ext uri="{FF2B5EF4-FFF2-40B4-BE49-F238E27FC236}">
              <a16:creationId xmlns:a16="http://schemas.microsoft.com/office/drawing/2014/main" id="{804C6901-F968-45AD-8FA4-D43A540D0C9B}"/>
            </a:ext>
          </a:extLst>
        </xdr:cNvPr>
        <xdr:cNvSpPr txBox="1"/>
      </xdr:nvSpPr>
      <xdr:spPr>
        <a:xfrm>
          <a:off x="10515600" y="94190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3,688,054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42652</xdr:rowOff>
    </xdr:from>
    <xdr:to>
      <xdr:col>55</xdr:col>
      <xdr:colOff>88900</xdr:colOff>
      <xdr:row>56</xdr:row>
      <xdr:rowOff>42652</xdr:rowOff>
    </xdr:to>
    <xdr:cxnSp macro="">
      <xdr:nvCxnSpPr>
        <xdr:cNvPr id="231" name="直線コネクタ 230">
          <a:extLst>
            <a:ext uri="{FF2B5EF4-FFF2-40B4-BE49-F238E27FC236}">
              <a16:creationId xmlns:a16="http://schemas.microsoft.com/office/drawing/2014/main" id="{40149157-C501-4FC6-852A-68EB53DF2298}"/>
            </a:ext>
          </a:extLst>
        </xdr:cNvPr>
        <xdr:cNvCxnSpPr/>
      </xdr:nvCxnSpPr>
      <xdr:spPr>
        <a:xfrm>
          <a:off x="10388600" y="9643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45924</xdr:rowOff>
    </xdr:from>
    <xdr:ext cx="599010" cy="259045"/>
    <xdr:sp macro="" textlink="">
      <xdr:nvSpPr>
        <xdr:cNvPr id="232" name="【橋りょう・トンネル】&#10;一人当たり有形固定資産（償却資産）額平均値テキスト">
          <a:extLst>
            <a:ext uri="{FF2B5EF4-FFF2-40B4-BE49-F238E27FC236}">
              <a16:creationId xmlns:a16="http://schemas.microsoft.com/office/drawing/2014/main" id="{B21F7574-10A3-424D-8BCB-83CD232FED41}"/>
            </a:ext>
          </a:extLst>
        </xdr:cNvPr>
        <xdr:cNvSpPr txBox="1"/>
      </xdr:nvSpPr>
      <xdr:spPr>
        <a:xfrm>
          <a:off x="10515600" y="106758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23047</xdr:rowOff>
    </xdr:from>
    <xdr:to>
      <xdr:col>55</xdr:col>
      <xdr:colOff>50800</xdr:colOff>
      <xdr:row>63</xdr:row>
      <xdr:rowOff>124647</xdr:rowOff>
    </xdr:to>
    <xdr:sp macro="" textlink="">
      <xdr:nvSpPr>
        <xdr:cNvPr id="233" name="フローチャート: 判断 232">
          <a:extLst>
            <a:ext uri="{FF2B5EF4-FFF2-40B4-BE49-F238E27FC236}">
              <a16:creationId xmlns:a16="http://schemas.microsoft.com/office/drawing/2014/main" id="{191E9FF0-79E0-4F4A-9093-69F9091189C3}"/>
            </a:ext>
          </a:extLst>
        </xdr:cNvPr>
        <xdr:cNvSpPr/>
      </xdr:nvSpPr>
      <xdr:spPr>
        <a:xfrm>
          <a:off x="10426700" y="10824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29544</xdr:rowOff>
    </xdr:from>
    <xdr:to>
      <xdr:col>50</xdr:col>
      <xdr:colOff>165100</xdr:colOff>
      <xdr:row>63</xdr:row>
      <xdr:rowOff>131144</xdr:rowOff>
    </xdr:to>
    <xdr:sp macro="" textlink="">
      <xdr:nvSpPr>
        <xdr:cNvPr id="234" name="フローチャート: 判断 233">
          <a:extLst>
            <a:ext uri="{FF2B5EF4-FFF2-40B4-BE49-F238E27FC236}">
              <a16:creationId xmlns:a16="http://schemas.microsoft.com/office/drawing/2014/main" id="{32E662EF-39FA-451B-8D6F-410953B2C86D}"/>
            </a:ext>
          </a:extLst>
        </xdr:cNvPr>
        <xdr:cNvSpPr/>
      </xdr:nvSpPr>
      <xdr:spPr>
        <a:xfrm>
          <a:off x="9588500" y="10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39625</xdr:rowOff>
    </xdr:from>
    <xdr:to>
      <xdr:col>46</xdr:col>
      <xdr:colOff>38100</xdr:colOff>
      <xdr:row>63</xdr:row>
      <xdr:rowOff>141225</xdr:rowOff>
    </xdr:to>
    <xdr:sp macro="" textlink="">
      <xdr:nvSpPr>
        <xdr:cNvPr id="235" name="フローチャート: 判断 234">
          <a:extLst>
            <a:ext uri="{FF2B5EF4-FFF2-40B4-BE49-F238E27FC236}">
              <a16:creationId xmlns:a16="http://schemas.microsoft.com/office/drawing/2014/main" id="{92EE2261-33FF-432E-A064-5D53339ED410}"/>
            </a:ext>
          </a:extLst>
        </xdr:cNvPr>
        <xdr:cNvSpPr/>
      </xdr:nvSpPr>
      <xdr:spPr>
        <a:xfrm>
          <a:off x="8699500" y="108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67330</xdr:rowOff>
    </xdr:from>
    <xdr:to>
      <xdr:col>41</xdr:col>
      <xdr:colOff>101600</xdr:colOff>
      <xdr:row>63</xdr:row>
      <xdr:rowOff>168930</xdr:rowOff>
    </xdr:to>
    <xdr:sp macro="" textlink="">
      <xdr:nvSpPr>
        <xdr:cNvPr id="236" name="フローチャート: 判断 235">
          <a:extLst>
            <a:ext uri="{FF2B5EF4-FFF2-40B4-BE49-F238E27FC236}">
              <a16:creationId xmlns:a16="http://schemas.microsoft.com/office/drawing/2014/main" id="{C09A5F36-B29D-48DE-AB95-7EAECA04E75D}"/>
            </a:ext>
          </a:extLst>
        </xdr:cNvPr>
        <xdr:cNvSpPr/>
      </xdr:nvSpPr>
      <xdr:spPr>
        <a:xfrm>
          <a:off x="7810500" y="1086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70917</xdr:rowOff>
    </xdr:from>
    <xdr:to>
      <xdr:col>36</xdr:col>
      <xdr:colOff>165100</xdr:colOff>
      <xdr:row>64</xdr:row>
      <xdr:rowOff>1067</xdr:rowOff>
    </xdr:to>
    <xdr:sp macro="" textlink="">
      <xdr:nvSpPr>
        <xdr:cNvPr id="237" name="フローチャート: 判断 236">
          <a:extLst>
            <a:ext uri="{FF2B5EF4-FFF2-40B4-BE49-F238E27FC236}">
              <a16:creationId xmlns:a16="http://schemas.microsoft.com/office/drawing/2014/main" id="{4B1623A8-9673-4115-8BA4-E7AE1A0526A3}"/>
            </a:ext>
          </a:extLst>
        </xdr:cNvPr>
        <xdr:cNvSpPr/>
      </xdr:nvSpPr>
      <xdr:spPr>
        <a:xfrm>
          <a:off x="6921500" y="1087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DF63F5EA-3E91-4701-943C-51B90030F0E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512A5E54-7CE2-429F-8D19-0D12524CB55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F30C909-7CD5-4BC2-9812-D446A4041FD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AECAE3B-C8C0-4BAA-B610-9EA02BA964A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85C7A9D-E17F-4CFF-9928-5F1239AAA1E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80733</xdr:rowOff>
    </xdr:from>
    <xdr:to>
      <xdr:col>55</xdr:col>
      <xdr:colOff>50800</xdr:colOff>
      <xdr:row>64</xdr:row>
      <xdr:rowOff>10883</xdr:rowOff>
    </xdr:to>
    <xdr:sp macro="" textlink="">
      <xdr:nvSpPr>
        <xdr:cNvPr id="243" name="楕円 242">
          <a:extLst>
            <a:ext uri="{FF2B5EF4-FFF2-40B4-BE49-F238E27FC236}">
              <a16:creationId xmlns:a16="http://schemas.microsoft.com/office/drawing/2014/main" id="{48F87725-A67B-45C4-B069-87892B5D95DD}"/>
            </a:ext>
          </a:extLst>
        </xdr:cNvPr>
        <xdr:cNvSpPr/>
      </xdr:nvSpPr>
      <xdr:spPr>
        <a:xfrm>
          <a:off x="10426700" y="1088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1474</xdr:rowOff>
    </xdr:from>
    <xdr:ext cx="599010" cy="259045"/>
    <xdr:sp macro="" textlink="">
      <xdr:nvSpPr>
        <xdr:cNvPr id="244" name="【橋りょう・トンネル】&#10;一人当たり有形固定資産（償却資産）額該当値テキスト">
          <a:extLst>
            <a:ext uri="{FF2B5EF4-FFF2-40B4-BE49-F238E27FC236}">
              <a16:creationId xmlns:a16="http://schemas.microsoft.com/office/drawing/2014/main" id="{262DCD50-5430-46C1-9501-CD7745D942CF}"/>
            </a:ext>
          </a:extLst>
        </xdr:cNvPr>
        <xdr:cNvSpPr txBox="1"/>
      </xdr:nvSpPr>
      <xdr:spPr>
        <a:xfrm>
          <a:off x="10515600" y="10802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84638</xdr:rowOff>
    </xdr:from>
    <xdr:to>
      <xdr:col>50</xdr:col>
      <xdr:colOff>165100</xdr:colOff>
      <xdr:row>64</xdr:row>
      <xdr:rowOff>14788</xdr:rowOff>
    </xdr:to>
    <xdr:sp macro="" textlink="">
      <xdr:nvSpPr>
        <xdr:cNvPr id="245" name="楕円 244">
          <a:extLst>
            <a:ext uri="{FF2B5EF4-FFF2-40B4-BE49-F238E27FC236}">
              <a16:creationId xmlns:a16="http://schemas.microsoft.com/office/drawing/2014/main" id="{DEDDF3FE-065F-483F-B090-D18EFE37AE3A}"/>
            </a:ext>
          </a:extLst>
        </xdr:cNvPr>
        <xdr:cNvSpPr/>
      </xdr:nvSpPr>
      <xdr:spPr>
        <a:xfrm>
          <a:off x="9588500" y="1088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131533</xdr:rowOff>
    </xdr:from>
    <xdr:to>
      <xdr:col>55</xdr:col>
      <xdr:colOff>0</xdr:colOff>
      <xdr:row>63</xdr:row>
      <xdr:rowOff>135438</xdr:rowOff>
    </xdr:to>
    <xdr:cxnSp macro="">
      <xdr:nvCxnSpPr>
        <xdr:cNvPr id="246" name="直線コネクタ 245">
          <a:extLst>
            <a:ext uri="{FF2B5EF4-FFF2-40B4-BE49-F238E27FC236}">
              <a16:creationId xmlns:a16="http://schemas.microsoft.com/office/drawing/2014/main" id="{6C44F213-19FF-49D3-B1F4-0A02741F07B4}"/>
            </a:ext>
          </a:extLst>
        </xdr:cNvPr>
        <xdr:cNvCxnSpPr/>
      </xdr:nvCxnSpPr>
      <xdr:spPr>
        <a:xfrm flipV="1">
          <a:off x="9639300" y="10932883"/>
          <a:ext cx="838200" cy="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88555</xdr:rowOff>
    </xdr:from>
    <xdr:to>
      <xdr:col>46</xdr:col>
      <xdr:colOff>38100</xdr:colOff>
      <xdr:row>64</xdr:row>
      <xdr:rowOff>18705</xdr:rowOff>
    </xdr:to>
    <xdr:sp macro="" textlink="">
      <xdr:nvSpPr>
        <xdr:cNvPr id="247" name="楕円 246">
          <a:extLst>
            <a:ext uri="{FF2B5EF4-FFF2-40B4-BE49-F238E27FC236}">
              <a16:creationId xmlns:a16="http://schemas.microsoft.com/office/drawing/2014/main" id="{6FB8CC9E-AF0A-4648-B04F-5086A717FBD0}"/>
            </a:ext>
          </a:extLst>
        </xdr:cNvPr>
        <xdr:cNvSpPr/>
      </xdr:nvSpPr>
      <xdr:spPr>
        <a:xfrm>
          <a:off x="8699500" y="1088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135438</xdr:rowOff>
    </xdr:from>
    <xdr:to>
      <xdr:col>50</xdr:col>
      <xdr:colOff>114300</xdr:colOff>
      <xdr:row>63</xdr:row>
      <xdr:rowOff>139355</xdr:rowOff>
    </xdr:to>
    <xdr:cxnSp macro="">
      <xdr:nvCxnSpPr>
        <xdr:cNvPr id="248" name="直線コネクタ 247">
          <a:extLst>
            <a:ext uri="{FF2B5EF4-FFF2-40B4-BE49-F238E27FC236}">
              <a16:creationId xmlns:a16="http://schemas.microsoft.com/office/drawing/2014/main" id="{71429D4E-E8F6-4107-88CD-CFA850DCF2EA}"/>
            </a:ext>
          </a:extLst>
        </xdr:cNvPr>
        <xdr:cNvCxnSpPr/>
      </xdr:nvCxnSpPr>
      <xdr:spPr>
        <a:xfrm flipV="1">
          <a:off x="8750300" y="10936788"/>
          <a:ext cx="889000" cy="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91091</xdr:rowOff>
    </xdr:from>
    <xdr:to>
      <xdr:col>41</xdr:col>
      <xdr:colOff>101600</xdr:colOff>
      <xdr:row>64</xdr:row>
      <xdr:rowOff>21241</xdr:rowOff>
    </xdr:to>
    <xdr:sp macro="" textlink="">
      <xdr:nvSpPr>
        <xdr:cNvPr id="249" name="楕円 248">
          <a:extLst>
            <a:ext uri="{FF2B5EF4-FFF2-40B4-BE49-F238E27FC236}">
              <a16:creationId xmlns:a16="http://schemas.microsoft.com/office/drawing/2014/main" id="{9D820044-21B4-48E9-9A51-366A2035F1FC}"/>
            </a:ext>
          </a:extLst>
        </xdr:cNvPr>
        <xdr:cNvSpPr/>
      </xdr:nvSpPr>
      <xdr:spPr>
        <a:xfrm>
          <a:off x="7810500" y="1089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139355</xdr:rowOff>
    </xdr:from>
    <xdr:to>
      <xdr:col>45</xdr:col>
      <xdr:colOff>177800</xdr:colOff>
      <xdr:row>63</xdr:row>
      <xdr:rowOff>141891</xdr:rowOff>
    </xdr:to>
    <xdr:cxnSp macro="">
      <xdr:nvCxnSpPr>
        <xdr:cNvPr id="250" name="直線コネクタ 249">
          <a:extLst>
            <a:ext uri="{FF2B5EF4-FFF2-40B4-BE49-F238E27FC236}">
              <a16:creationId xmlns:a16="http://schemas.microsoft.com/office/drawing/2014/main" id="{88A30F26-FCA5-42B6-8E3F-0FD43CFD8A48}"/>
            </a:ext>
          </a:extLst>
        </xdr:cNvPr>
        <xdr:cNvCxnSpPr/>
      </xdr:nvCxnSpPr>
      <xdr:spPr>
        <a:xfrm flipV="1">
          <a:off x="7861300" y="10940705"/>
          <a:ext cx="889000" cy="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94173</xdr:rowOff>
    </xdr:from>
    <xdr:to>
      <xdr:col>36</xdr:col>
      <xdr:colOff>165100</xdr:colOff>
      <xdr:row>64</xdr:row>
      <xdr:rowOff>24323</xdr:rowOff>
    </xdr:to>
    <xdr:sp macro="" textlink="">
      <xdr:nvSpPr>
        <xdr:cNvPr id="251" name="楕円 250">
          <a:extLst>
            <a:ext uri="{FF2B5EF4-FFF2-40B4-BE49-F238E27FC236}">
              <a16:creationId xmlns:a16="http://schemas.microsoft.com/office/drawing/2014/main" id="{661FAD51-237B-44F3-8D66-A3A1E230527B}"/>
            </a:ext>
          </a:extLst>
        </xdr:cNvPr>
        <xdr:cNvSpPr/>
      </xdr:nvSpPr>
      <xdr:spPr>
        <a:xfrm>
          <a:off x="6921500" y="1089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141891</xdr:rowOff>
    </xdr:from>
    <xdr:to>
      <xdr:col>41</xdr:col>
      <xdr:colOff>50800</xdr:colOff>
      <xdr:row>63</xdr:row>
      <xdr:rowOff>144973</xdr:rowOff>
    </xdr:to>
    <xdr:cxnSp macro="">
      <xdr:nvCxnSpPr>
        <xdr:cNvPr id="252" name="直線コネクタ 251">
          <a:extLst>
            <a:ext uri="{FF2B5EF4-FFF2-40B4-BE49-F238E27FC236}">
              <a16:creationId xmlns:a16="http://schemas.microsoft.com/office/drawing/2014/main" id="{34A2C157-C391-44DB-99FB-6AEE5084EF34}"/>
            </a:ext>
          </a:extLst>
        </xdr:cNvPr>
        <xdr:cNvCxnSpPr/>
      </xdr:nvCxnSpPr>
      <xdr:spPr>
        <a:xfrm flipV="1">
          <a:off x="6972300" y="10943241"/>
          <a:ext cx="889000" cy="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147671</xdr:rowOff>
    </xdr:from>
    <xdr:ext cx="599010" cy="259045"/>
    <xdr:sp macro="" textlink="">
      <xdr:nvSpPr>
        <xdr:cNvPr id="253" name="n_1aveValue【橋りょう・トンネル】&#10;一人当たり有形固定資産（償却資産）額">
          <a:extLst>
            <a:ext uri="{FF2B5EF4-FFF2-40B4-BE49-F238E27FC236}">
              <a16:creationId xmlns:a16="http://schemas.microsoft.com/office/drawing/2014/main" id="{820D6727-9FC8-47D6-B6C4-6CF0D3EDB13D}"/>
            </a:ext>
          </a:extLst>
        </xdr:cNvPr>
        <xdr:cNvSpPr txBox="1"/>
      </xdr:nvSpPr>
      <xdr:spPr>
        <a:xfrm>
          <a:off x="9327095" y="10606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157752</xdr:rowOff>
    </xdr:from>
    <xdr:ext cx="599010" cy="259045"/>
    <xdr:sp macro="" textlink="">
      <xdr:nvSpPr>
        <xdr:cNvPr id="254" name="n_2aveValue【橋りょう・トンネル】&#10;一人当たり有形固定資産（償却資産）額">
          <a:extLst>
            <a:ext uri="{FF2B5EF4-FFF2-40B4-BE49-F238E27FC236}">
              <a16:creationId xmlns:a16="http://schemas.microsoft.com/office/drawing/2014/main" id="{4613EF85-645C-4544-9DA0-6D2B1B849228}"/>
            </a:ext>
          </a:extLst>
        </xdr:cNvPr>
        <xdr:cNvSpPr txBox="1"/>
      </xdr:nvSpPr>
      <xdr:spPr>
        <a:xfrm>
          <a:off x="8450795" y="10616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14007</xdr:rowOff>
    </xdr:from>
    <xdr:ext cx="599010" cy="259045"/>
    <xdr:sp macro="" textlink="">
      <xdr:nvSpPr>
        <xdr:cNvPr id="255" name="n_3aveValue【橋りょう・トンネル】&#10;一人当たり有形固定資産（償却資産）額">
          <a:extLst>
            <a:ext uri="{FF2B5EF4-FFF2-40B4-BE49-F238E27FC236}">
              <a16:creationId xmlns:a16="http://schemas.microsoft.com/office/drawing/2014/main" id="{6D7EE7C0-08E6-41B3-9C60-E4B85D3B4CDB}"/>
            </a:ext>
          </a:extLst>
        </xdr:cNvPr>
        <xdr:cNvSpPr txBox="1"/>
      </xdr:nvSpPr>
      <xdr:spPr>
        <a:xfrm>
          <a:off x="7561795" y="1064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17594</xdr:rowOff>
    </xdr:from>
    <xdr:ext cx="599010" cy="259045"/>
    <xdr:sp macro="" textlink="">
      <xdr:nvSpPr>
        <xdr:cNvPr id="256" name="n_4aveValue【橋りょう・トンネル】&#10;一人当たり有形固定資産（償却資産）額">
          <a:extLst>
            <a:ext uri="{FF2B5EF4-FFF2-40B4-BE49-F238E27FC236}">
              <a16:creationId xmlns:a16="http://schemas.microsoft.com/office/drawing/2014/main" id="{243772E9-88D0-4D49-8A28-54E79F789B63}"/>
            </a:ext>
          </a:extLst>
        </xdr:cNvPr>
        <xdr:cNvSpPr txBox="1"/>
      </xdr:nvSpPr>
      <xdr:spPr>
        <a:xfrm>
          <a:off x="6672795" y="10647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5915</xdr:rowOff>
    </xdr:from>
    <xdr:ext cx="599010" cy="259045"/>
    <xdr:sp macro="" textlink="">
      <xdr:nvSpPr>
        <xdr:cNvPr id="257" name="n_1mainValue【橋りょう・トンネル】&#10;一人当たり有形固定資産（償却資産）額">
          <a:extLst>
            <a:ext uri="{FF2B5EF4-FFF2-40B4-BE49-F238E27FC236}">
              <a16:creationId xmlns:a16="http://schemas.microsoft.com/office/drawing/2014/main" id="{B75A9A74-485B-433B-BA9D-FE3C85994DF2}"/>
            </a:ext>
          </a:extLst>
        </xdr:cNvPr>
        <xdr:cNvSpPr txBox="1"/>
      </xdr:nvSpPr>
      <xdr:spPr>
        <a:xfrm>
          <a:off x="9327095" y="10978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9832</xdr:rowOff>
    </xdr:from>
    <xdr:ext cx="599010" cy="259045"/>
    <xdr:sp macro="" textlink="">
      <xdr:nvSpPr>
        <xdr:cNvPr id="258" name="n_2mainValue【橋りょう・トンネル】&#10;一人当たり有形固定資産（償却資産）額">
          <a:extLst>
            <a:ext uri="{FF2B5EF4-FFF2-40B4-BE49-F238E27FC236}">
              <a16:creationId xmlns:a16="http://schemas.microsoft.com/office/drawing/2014/main" id="{15358097-E26C-43B3-9655-2946D23F01A8}"/>
            </a:ext>
          </a:extLst>
        </xdr:cNvPr>
        <xdr:cNvSpPr txBox="1"/>
      </xdr:nvSpPr>
      <xdr:spPr>
        <a:xfrm>
          <a:off x="8450795" y="10982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12368</xdr:rowOff>
    </xdr:from>
    <xdr:ext cx="599010" cy="259045"/>
    <xdr:sp macro="" textlink="">
      <xdr:nvSpPr>
        <xdr:cNvPr id="259" name="n_3mainValue【橋りょう・トンネル】&#10;一人当たり有形固定資産（償却資産）額">
          <a:extLst>
            <a:ext uri="{FF2B5EF4-FFF2-40B4-BE49-F238E27FC236}">
              <a16:creationId xmlns:a16="http://schemas.microsoft.com/office/drawing/2014/main" id="{15AB28D2-D0D9-405E-A84D-0C3F476809F3}"/>
            </a:ext>
          </a:extLst>
        </xdr:cNvPr>
        <xdr:cNvSpPr txBox="1"/>
      </xdr:nvSpPr>
      <xdr:spPr>
        <a:xfrm>
          <a:off x="7561795" y="10985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15450</xdr:rowOff>
    </xdr:from>
    <xdr:ext cx="599010" cy="259045"/>
    <xdr:sp macro="" textlink="">
      <xdr:nvSpPr>
        <xdr:cNvPr id="260" name="n_4mainValue【橋りょう・トンネル】&#10;一人当たり有形固定資産（償却資産）額">
          <a:extLst>
            <a:ext uri="{FF2B5EF4-FFF2-40B4-BE49-F238E27FC236}">
              <a16:creationId xmlns:a16="http://schemas.microsoft.com/office/drawing/2014/main" id="{A86E0454-9317-490D-9B28-94FDB2A8E539}"/>
            </a:ext>
          </a:extLst>
        </xdr:cNvPr>
        <xdr:cNvSpPr txBox="1"/>
      </xdr:nvSpPr>
      <xdr:spPr>
        <a:xfrm>
          <a:off x="6672795" y="10988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29580F35-CF09-4DC1-96EE-F5C97C35224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49D84533-F04C-45AF-82EB-9ED80D2F259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BD0AF3D7-EC50-4386-BAFD-578ED440309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AB5920C9-8BC2-4CEF-AC61-591B535CC5F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72207AEA-2D63-495D-8039-F71BE17B80B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F53434CD-3E62-4954-AA77-D643408B613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B570C457-86A1-4B31-837B-17BA2EDABFE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B1862BBE-24E1-4124-AD08-E7CE826620F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D293DFE3-4619-4DF5-A90B-4EAD7BB50DB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44DC1FF0-B17D-4FBA-A479-3F7241B0611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3CA83303-7736-4ABC-BEF8-E9B18509556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a:extLst>
            <a:ext uri="{FF2B5EF4-FFF2-40B4-BE49-F238E27FC236}">
              <a16:creationId xmlns:a16="http://schemas.microsoft.com/office/drawing/2014/main" id="{BCF42A9F-507A-4450-A7D0-333067011172}"/>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a:extLst>
            <a:ext uri="{FF2B5EF4-FFF2-40B4-BE49-F238E27FC236}">
              <a16:creationId xmlns:a16="http://schemas.microsoft.com/office/drawing/2014/main" id="{8864CCC9-466D-439E-80D4-CFA9ADC8FAE3}"/>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a:extLst>
            <a:ext uri="{FF2B5EF4-FFF2-40B4-BE49-F238E27FC236}">
              <a16:creationId xmlns:a16="http://schemas.microsoft.com/office/drawing/2014/main" id="{0CF1EB30-2F27-4A51-A6D8-87ED88346E3A}"/>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a:extLst>
            <a:ext uri="{FF2B5EF4-FFF2-40B4-BE49-F238E27FC236}">
              <a16:creationId xmlns:a16="http://schemas.microsoft.com/office/drawing/2014/main" id="{FC978742-5173-4C1C-BC33-6E8D2F068B47}"/>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a:extLst>
            <a:ext uri="{FF2B5EF4-FFF2-40B4-BE49-F238E27FC236}">
              <a16:creationId xmlns:a16="http://schemas.microsoft.com/office/drawing/2014/main" id="{DB19097C-8737-4D5A-B40E-156BC3B2115A}"/>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a:extLst>
            <a:ext uri="{FF2B5EF4-FFF2-40B4-BE49-F238E27FC236}">
              <a16:creationId xmlns:a16="http://schemas.microsoft.com/office/drawing/2014/main" id="{1DB3A26A-6281-4826-AA50-A1EAF2F998F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a:extLst>
            <a:ext uri="{FF2B5EF4-FFF2-40B4-BE49-F238E27FC236}">
              <a16:creationId xmlns:a16="http://schemas.microsoft.com/office/drawing/2014/main" id="{BC7FC2E0-7A3B-4D3E-A104-847EE48B2172}"/>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a:extLst>
            <a:ext uri="{FF2B5EF4-FFF2-40B4-BE49-F238E27FC236}">
              <a16:creationId xmlns:a16="http://schemas.microsoft.com/office/drawing/2014/main" id="{5056B63A-C8D6-4CD7-939E-439D0806E3EE}"/>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a:extLst>
            <a:ext uri="{FF2B5EF4-FFF2-40B4-BE49-F238E27FC236}">
              <a16:creationId xmlns:a16="http://schemas.microsoft.com/office/drawing/2014/main" id="{CCCC8208-EC07-4B80-90F6-00472943C1F6}"/>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a:extLst>
            <a:ext uri="{FF2B5EF4-FFF2-40B4-BE49-F238E27FC236}">
              <a16:creationId xmlns:a16="http://schemas.microsoft.com/office/drawing/2014/main" id="{A114BAA3-406B-4B14-BE26-5A5A85B24BB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a:extLst>
            <a:ext uri="{FF2B5EF4-FFF2-40B4-BE49-F238E27FC236}">
              <a16:creationId xmlns:a16="http://schemas.microsoft.com/office/drawing/2014/main" id="{EE3858A7-47EE-421E-9211-7431444E21D2}"/>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a:extLst>
            <a:ext uri="{FF2B5EF4-FFF2-40B4-BE49-F238E27FC236}">
              <a16:creationId xmlns:a16="http://schemas.microsoft.com/office/drawing/2014/main" id="{A2F98818-E845-40D4-B5FB-7D2670392F45}"/>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F83854B5-529F-4613-A23D-317F6951088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A6D1C8EC-AE1A-49A7-925B-AAF03381E80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134438</xdr:rowOff>
    </xdr:from>
    <xdr:to>
      <xdr:col>24</xdr:col>
      <xdr:colOff>62865</xdr:colOff>
      <xdr:row>86</xdr:row>
      <xdr:rowOff>52795</xdr:rowOff>
    </xdr:to>
    <xdr:cxnSp macro="">
      <xdr:nvCxnSpPr>
        <xdr:cNvPr id="286" name="直線コネクタ 285">
          <a:extLst>
            <a:ext uri="{FF2B5EF4-FFF2-40B4-BE49-F238E27FC236}">
              <a16:creationId xmlns:a16="http://schemas.microsoft.com/office/drawing/2014/main" id="{9EB54D9B-D3A4-4C2C-89D4-560DB7CB6181}"/>
            </a:ext>
          </a:extLst>
        </xdr:cNvPr>
        <xdr:cNvCxnSpPr/>
      </xdr:nvCxnSpPr>
      <xdr:spPr>
        <a:xfrm flipV="1">
          <a:off x="4634865" y="13507538"/>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56622</xdr:rowOff>
    </xdr:from>
    <xdr:ext cx="405111" cy="259045"/>
    <xdr:sp macro="" textlink="">
      <xdr:nvSpPr>
        <xdr:cNvPr id="287" name="【公営住宅】&#10;有形固定資産減価償却率最小値テキスト">
          <a:extLst>
            <a:ext uri="{FF2B5EF4-FFF2-40B4-BE49-F238E27FC236}">
              <a16:creationId xmlns:a16="http://schemas.microsoft.com/office/drawing/2014/main" id="{3A16F685-29F2-4E4A-8BBE-69ABB95BA5FD}"/>
            </a:ext>
          </a:extLst>
        </xdr:cNvPr>
        <xdr:cNvSpPr txBox="1"/>
      </xdr:nvSpPr>
      <xdr:spPr>
        <a:xfrm>
          <a:off x="4673600" y="1480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52795</xdr:rowOff>
    </xdr:from>
    <xdr:to>
      <xdr:col>24</xdr:col>
      <xdr:colOff>152400</xdr:colOff>
      <xdr:row>86</xdr:row>
      <xdr:rowOff>52795</xdr:rowOff>
    </xdr:to>
    <xdr:cxnSp macro="">
      <xdr:nvCxnSpPr>
        <xdr:cNvPr id="288" name="直線コネクタ 287">
          <a:extLst>
            <a:ext uri="{FF2B5EF4-FFF2-40B4-BE49-F238E27FC236}">
              <a16:creationId xmlns:a16="http://schemas.microsoft.com/office/drawing/2014/main" id="{BFBA7497-5466-4B3C-95D6-A86DC6516166}"/>
            </a:ext>
          </a:extLst>
        </xdr:cNvPr>
        <xdr:cNvCxnSpPr/>
      </xdr:nvCxnSpPr>
      <xdr:spPr>
        <a:xfrm>
          <a:off x="4546600" y="14797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81115</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9FFDB53D-7134-421C-8519-4C61BE450CAB}"/>
            </a:ext>
          </a:extLst>
        </xdr:cNvPr>
        <xdr:cNvSpPr txBox="1"/>
      </xdr:nvSpPr>
      <xdr:spPr>
        <a:xfrm>
          <a:off x="4673600" y="1328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134438</xdr:rowOff>
    </xdr:from>
    <xdr:to>
      <xdr:col>24</xdr:col>
      <xdr:colOff>152400</xdr:colOff>
      <xdr:row>78</xdr:row>
      <xdr:rowOff>134438</xdr:rowOff>
    </xdr:to>
    <xdr:cxnSp macro="">
      <xdr:nvCxnSpPr>
        <xdr:cNvPr id="290" name="直線コネクタ 289">
          <a:extLst>
            <a:ext uri="{FF2B5EF4-FFF2-40B4-BE49-F238E27FC236}">
              <a16:creationId xmlns:a16="http://schemas.microsoft.com/office/drawing/2014/main" id="{8E790EA7-4FA5-40A1-B630-0E49887A8578}"/>
            </a:ext>
          </a:extLst>
        </xdr:cNvPr>
        <xdr:cNvCxnSpPr/>
      </xdr:nvCxnSpPr>
      <xdr:spPr>
        <a:xfrm>
          <a:off x="4546600" y="1350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8545</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024698EC-F602-44DC-952D-3B6207C5546D}"/>
            </a:ext>
          </a:extLst>
        </xdr:cNvPr>
        <xdr:cNvSpPr txBox="1"/>
      </xdr:nvSpPr>
      <xdr:spPr>
        <a:xfrm>
          <a:off x="4673600" y="142388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157118</xdr:rowOff>
    </xdr:from>
    <xdr:to>
      <xdr:col>24</xdr:col>
      <xdr:colOff>114300</xdr:colOff>
      <xdr:row>84</xdr:row>
      <xdr:rowOff>87268</xdr:rowOff>
    </xdr:to>
    <xdr:sp macro="" textlink="">
      <xdr:nvSpPr>
        <xdr:cNvPr id="292" name="フローチャート: 判断 291">
          <a:extLst>
            <a:ext uri="{FF2B5EF4-FFF2-40B4-BE49-F238E27FC236}">
              <a16:creationId xmlns:a16="http://schemas.microsoft.com/office/drawing/2014/main" id="{001764C9-5E06-4168-BBBD-1E1FD136FBBB}"/>
            </a:ext>
          </a:extLst>
        </xdr:cNvPr>
        <xdr:cNvSpPr/>
      </xdr:nvSpPr>
      <xdr:spPr>
        <a:xfrm>
          <a:off x="4584700" y="1438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140788</xdr:rowOff>
    </xdr:from>
    <xdr:to>
      <xdr:col>20</xdr:col>
      <xdr:colOff>38100</xdr:colOff>
      <xdr:row>84</xdr:row>
      <xdr:rowOff>70938</xdr:rowOff>
    </xdr:to>
    <xdr:sp macro="" textlink="">
      <xdr:nvSpPr>
        <xdr:cNvPr id="293" name="フローチャート: 判断 292">
          <a:extLst>
            <a:ext uri="{FF2B5EF4-FFF2-40B4-BE49-F238E27FC236}">
              <a16:creationId xmlns:a16="http://schemas.microsoft.com/office/drawing/2014/main" id="{44333B94-9C45-42AF-A7C6-0086E8E5BB5F}"/>
            </a:ext>
          </a:extLst>
        </xdr:cNvPr>
        <xdr:cNvSpPr/>
      </xdr:nvSpPr>
      <xdr:spPr>
        <a:xfrm>
          <a:off x="3746500" y="1437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114663</xdr:rowOff>
    </xdr:from>
    <xdr:to>
      <xdr:col>15</xdr:col>
      <xdr:colOff>101600</xdr:colOff>
      <xdr:row>84</xdr:row>
      <xdr:rowOff>44813</xdr:rowOff>
    </xdr:to>
    <xdr:sp macro="" textlink="">
      <xdr:nvSpPr>
        <xdr:cNvPr id="294" name="フローチャート: 判断 293">
          <a:extLst>
            <a:ext uri="{FF2B5EF4-FFF2-40B4-BE49-F238E27FC236}">
              <a16:creationId xmlns:a16="http://schemas.microsoft.com/office/drawing/2014/main" id="{3AAA230F-987D-4135-9ECF-AEAC4B81347B}"/>
            </a:ext>
          </a:extLst>
        </xdr:cNvPr>
        <xdr:cNvSpPr/>
      </xdr:nvSpPr>
      <xdr:spPr>
        <a:xfrm>
          <a:off x="2857500" y="1434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119562</xdr:rowOff>
    </xdr:from>
    <xdr:to>
      <xdr:col>10</xdr:col>
      <xdr:colOff>165100</xdr:colOff>
      <xdr:row>84</xdr:row>
      <xdr:rowOff>49712</xdr:rowOff>
    </xdr:to>
    <xdr:sp macro="" textlink="">
      <xdr:nvSpPr>
        <xdr:cNvPr id="295" name="フローチャート: 判断 294">
          <a:extLst>
            <a:ext uri="{FF2B5EF4-FFF2-40B4-BE49-F238E27FC236}">
              <a16:creationId xmlns:a16="http://schemas.microsoft.com/office/drawing/2014/main" id="{7CEF8D7C-411A-4A93-8718-480E82623B07}"/>
            </a:ext>
          </a:extLst>
        </xdr:cNvPr>
        <xdr:cNvSpPr/>
      </xdr:nvSpPr>
      <xdr:spPr>
        <a:xfrm>
          <a:off x="1968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104866</xdr:rowOff>
    </xdr:from>
    <xdr:to>
      <xdr:col>6</xdr:col>
      <xdr:colOff>38100</xdr:colOff>
      <xdr:row>84</xdr:row>
      <xdr:rowOff>35016</xdr:rowOff>
    </xdr:to>
    <xdr:sp macro="" textlink="">
      <xdr:nvSpPr>
        <xdr:cNvPr id="296" name="フローチャート: 判断 295">
          <a:extLst>
            <a:ext uri="{FF2B5EF4-FFF2-40B4-BE49-F238E27FC236}">
              <a16:creationId xmlns:a16="http://schemas.microsoft.com/office/drawing/2014/main" id="{069389D9-C8A3-496F-8692-0FFF0377F206}"/>
            </a:ext>
          </a:extLst>
        </xdr:cNvPr>
        <xdr:cNvSpPr/>
      </xdr:nvSpPr>
      <xdr:spPr>
        <a:xfrm>
          <a:off x="1079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1B61DF62-37B6-4DF7-B9D5-213CF8A9018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6AFEB63-9505-406B-9D1B-9773D12898B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4831C5B-CA4C-4E3E-AB77-018D72E94EA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D60107A-FF03-4A4A-B336-D3024C91AED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96219AF-92E8-4E26-B7F4-6F0FB68D9F6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135889</xdr:rowOff>
    </xdr:from>
    <xdr:to>
      <xdr:col>24</xdr:col>
      <xdr:colOff>114300</xdr:colOff>
      <xdr:row>85</xdr:row>
      <xdr:rowOff>66039</xdr:rowOff>
    </xdr:to>
    <xdr:sp macro="" textlink="">
      <xdr:nvSpPr>
        <xdr:cNvPr id="302" name="楕円 301">
          <a:extLst>
            <a:ext uri="{FF2B5EF4-FFF2-40B4-BE49-F238E27FC236}">
              <a16:creationId xmlns:a16="http://schemas.microsoft.com/office/drawing/2014/main" id="{7BF3E916-5994-4E7F-9860-05560AB88B62}"/>
            </a:ext>
          </a:extLst>
        </xdr:cNvPr>
        <xdr:cNvSpPr/>
      </xdr:nvSpPr>
      <xdr:spPr>
        <a:xfrm>
          <a:off x="45847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114316</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DB66E8E3-3B34-4451-921A-4A6693333FC2}"/>
            </a:ext>
          </a:extLst>
        </xdr:cNvPr>
        <xdr:cNvSpPr txBox="1"/>
      </xdr:nvSpPr>
      <xdr:spPr>
        <a:xfrm>
          <a:off x="4673600"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111398</xdr:rowOff>
    </xdr:from>
    <xdr:to>
      <xdr:col>20</xdr:col>
      <xdr:colOff>38100</xdr:colOff>
      <xdr:row>85</xdr:row>
      <xdr:rowOff>41548</xdr:rowOff>
    </xdr:to>
    <xdr:sp macro="" textlink="">
      <xdr:nvSpPr>
        <xdr:cNvPr id="304" name="楕円 303">
          <a:extLst>
            <a:ext uri="{FF2B5EF4-FFF2-40B4-BE49-F238E27FC236}">
              <a16:creationId xmlns:a16="http://schemas.microsoft.com/office/drawing/2014/main" id="{9624826A-EA09-4B01-9B0D-CAE0ABECC2AE}"/>
            </a:ext>
          </a:extLst>
        </xdr:cNvPr>
        <xdr:cNvSpPr/>
      </xdr:nvSpPr>
      <xdr:spPr>
        <a:xfrm>
          <a:off x="3746500" y="1451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162198</xdr:rowOff>
    </xdr:from>
    <xdr:to>
      <xdr:col>24</xdr:col>
      <xdr:colOff>63500</xdr:colOff>
      <xdr:row>85</xdr:row>
      <xdr:rowOff>15239</xdr:rowOff>
    </xdr:to>
    <xdr:cxnSp macro="">
      <xdr:nvCxnSpPr>
        <xdr:cNvPr id="305" name="直線コネクタ 304">
          <a:extLst>
            <a:ext uri="{FF2B5EF4-FFF2-40B4-BE49-F238E27FC236}">
              <a16:creationId xmlns:a16="http://schemas.microsoft.com/office/drawing/2014/main" id="{DE5697D6-D704-4569-B88E-E71AA8C02D17}"/>
            </a:ext>
          </a:extLst>
        </xdr:cNvPr>
        <xdr:cNvCxnSpPr/>
      </xdr:nvCxnSpPr>
      <xdr:spPr>
        <a:xfrm>
          <a:off x="3797300" y="14563998"/>
          <a:ext cx="83820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109764</xdr:rowOff>
    </xdr:from>
    <xdr:to>
      <xdr:col>15</xdr:col>
      <xdr:colOff>101600</xdr:colOff>
      <xdr:row>85</xdr:row>
      <xdr:rowOff>39914</xdr:rowOff>
    </xdr:to>
    <xdr:sp macro="" textlink="">
      <xdr:nvSpPr>
        <xdr:cNvPr id="306" name="楕円 305">
          <a:extLst>
            <a:ext uri="{FF2B5EF4-FFF2-40B4-BE49-F238E27FC236}">
              <a16:creationId xmlns:a16="http://schemas.microsoft.com/office/drawing/2014/main" id="{D8CC00F1-12A9-4821-B013-9C433FC40FEE}"/>
            </a:ext>
          </a:extLst>
        </xdr:cNvPr>
        <xdr:cNvSpPr/>
      </xdr:nvSpPr>
      <xdr:spPr>
        <a:xfrm>
          <a:off x="2857500" y="1451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160564</xdr:rowOff>
    </xdr:from>
    <xdr:to>
      <xdr:col>19</xdr:col>
      <xdr:colOff>177800</xdr:colOff>
      <xdr:row>84</xdr:row>
      <xdr:rowOff>162198</xdr:rowOff>
    </xdr:to>
    <xdr:cxnSp macro="">
      <xdr:nvCxnSpPr>
        <xdr:cNvPr id="307" name="直線コネクタ 306">
          <a:extLst>
            <a:ext uri="{FF2B5EF4-FFF2-40B4-BE49-F238E27FC236}">
              <a16:creationId xmlns:a16="http://schemas.microsoft.com/office/drawing/2014/main" id="{EE3CB6D9-97B6-4A6A-B85C-2DF0ED1149B9}"/>
            </a:ext>
          </a:extLst>
        </xdr:cNvPr>
        <xdr:cNvCxnSpPr/>
      </xdr:nvCxnSpPr>
      <xdr:spPr>
        <a:xfrm>
          <a:off x="2908300" y="14562364"/>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80373</xdr:rowOff>
    </xdr:from>
    <xdr:to>
      <xdr:col>10</xdr:col>
      <xdr:colOff>165100</xdr:colOff>
      <xdr:row>85</xdr:row>
      <xdr:rowOff>10523</xdr:rowOff>
    </xdr:to>
    <xdr:sp macro="" textlink="">
      <xdr:nvSpPr>
        <xdr:cNvPr id="308" name="楕円 307">
          <a:extLst>
            <a:ext uri="{FF2B5EF4-FFF2-40B4-BE49-F238E27FC236}">
              <a16:creationId xmlns:a16="http://schemas.microsoft.com/office/drawing/2014/main" id="{CE63E249-748E-44A1-AA7D-83B99543AC64}"/>
            </a:ext>
          </a:extLst>
        </xdr:cNvPr>
        <xdr:cNvSpPr/>
      </xdr:nvSpPr>
      <xdr:spPr>
        <a:xfrm>
          <a:off x="1968500" y="1448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131173</xdr:rowOff>
    </xdr:from>
    <xdr:to>
      <xdr:col>15</xdr:col>
      <xdr:colOff>50800</xdr:colOff>
      <xdr:row>84</xdr:row>
      <xdr:rowOff>160564</xdr:rowOff>
    </xdr:to>
    <xdr:cxnSp macro="">
      <xdr:nvCxnSpPr>
        <xdr:cNvPr id="309" name="直線コネクタ 308">
          <a:extLst>
            <a:ext uri="{FF2B5EF4-FFF2-40B4-BE49-F238E27FC236}">
              <a16:creationId xmlns:a16="http://schemas.microsoft.com/office/drawing/2014/main" id="{755FF36B-D4EE-400B-96CA-975AB5AD5179}"/>
            </a:ext>
          </a:extLst>
        </xdr:cNvPr>
        <xdr:cNvCxnSpPr/>
      </xdr:nvCxnSpPr>
      <xdr:spPr>
        <a:xfrm>
          <a:off x="2019300" y="1453297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70576</xdr:rowOff>
    </xdr:from>
    <xdr:to>
      <xdr:col>6</xdr:col>
      <xdr:colOff>38100</xdr:colOff>
      <xdr:row>85</xdr:row>
      <xdr:rowOff>726</xdr:rowOff>
    </xdr:to>
    <xdr:sp macro="" textlink="">
      <xdr:nvSpPr>
        <xdr:cNvPr id="310" name="楕円 309">
          <a:extLst>
            <a:ext uri="{FF2B5EF4-FFF2-40B4-BE49-F238E27FC236}">
              <a16:creationId xmlns:a16="http://schemas.microsoft.com/office/drawing/2014/main" id="{768A8DFB-CFB1-4049-953D-7D3A3400E118}"/>
            </a:ext>
          </a:extLst>
        </xdr:cNvPr>
        <xdr:cNvSpPr/>
      </xdr:nvSpPr>
      <xdr:spPr>
        <a:xfrm>
          <a:off x="1079500" y="1447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121376</xdr:rowOff>
    </xdr:from>
    <xdr:to>
      <xdr:col>10</xdr:col>
      <xdr:colOff>114300</xdr:colOff>
      <xdr:row>84</xdr:row>
      <xdr:rowOff>131173</xdr:rowOff>
    </xdr:to>
    <xdr:cxnSp macro="">
      <xdr:nvCxnSpPr>
        <xdr:cNvPr id="311" name="直線コネクタ 310">
          <a:extLst>
            <a:ext uri="{FF2B5EF4-FFF2-40B4-BE49-F238E27FC236}">
              <a16:creationId xmlns:a16="http://schemas.microsoft.com/office/drawing/2014/main" id="{3B2CA8D9-841A-4196-9BAA-951657974351}"/>
            </a:ext>
          </a:extLst>
        </xdr:cNvPr>
        <xdr:cNvCxnSpPr/>
      </xdr:nvCxnSpPr>
      <xdr:spPr>
        <a:xfrm>
          <a:off x="1130300" y="1452317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87465</xdr:rowOff>
    </xdr:from>
    <xdr:ext cx="405111" cy="259045"/>
    <xdr:sp macro="" textlink="">
      <xdr:nvSpPr>
        <xdr:cNvPr id="312" name="n_1aveValue【公営住宅】&#10;有形固定資産減価償却率">
          <a:extLst>
            <a:ext uri="{FF2B5EF4-FFF2-40B4-BE49-F238E27FC236}">
              <a16:creationId xmlns:a16="http://schemas.microsoft.com/office/drawing/2014/main" id="{191AF3B4-C1C7-48AE-BF00-B3C1070E2C6E}"/>
            </a:ext>
          </a:extLst>
        </xdr:cNvPr>
        <xdr:cNvSpPr txBox="1"/>
      </xdr:nvSpPr>
      <xdr:spPr>
        <a:xfrm>
          <a:off x="3582044" y="14146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61340</xdr:rowOff>
    </xdr:from>
    <xdr:ext cx="405111" cy="259045"/>
    <xdr:sp macro="" textlink="">
      <xdr:nvSpPr>
        <xdr:cNvPr id="313" name="n_2aveValue【公営住宅】&#10;有形固定資産減価償却率">
          <a:extLst>
            <a:ext uri="{FF2B5EF4-FFF2-40B4-BE49-F238E27FC236}">
              <a16:creationId xmlns:a16="http://schemas.microsoft.com/office/drawing/2014/main" id="{8FEA284A-091C-49BA-8501-4FCE02ABEDEC}"/>
            </a:ext>
          </a:extLst>
        </xdr:cNvPr>
        <xdr:cNvSpPr txBox="1"/>
      </xdr:nvSpPr>
      <xdr:spPr>
        <a:xfrm>
          <a:off x="2705744" y="1412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66239</xdr:rowOff>
    </xdr:from>
    <xdr:ext cx="405111" cy="259045"/>
    <xdr:sp macro="" textlink="">
      <xdr:nvSpPr>
        <xdr:cNvPr id="314" name="n_3aveValue【公営住宅】&#10;有形固定資産減価償却率">
          <a:extLst>
            <a:ext uri="{FF2B5EF4-FFF2-40B4-BE49-F238E27FC236}">
              <a16:creationId xmlns:a16="http://schemas.microsoft.com/office/drawing/2014/main" id="{5E95BCB7-5D60-4528-8333-C6A0540DC073}"/>
            </a:ext>
          </a:extLst>
        </xdr:cNvPr>
        <xdr:cNvSpPr txBox="1"/>
      </xdr:nvSpPr>
      <xdr:spPr>
        <a:xfrm>
          <a:off x="1816744" y="14125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51543</xdr:rowOff>
    </xdr:from>
    <xdr:ext cx="405111" cy="259045"/>
    <xdr:sp macro="" textlink="">
      <xdr:nvSpPr>
        <xdr:cNvPr id="315" name="n_4aveValue【公営住宅】&#10;有形固定資産減価償却率">
          <a:extLst>
            <a:ext uri="{FF2B5EF4-FFF2-40B4-BE49-F238E27FC236}">
              <a16:creationId xmlns:a16="http://schemas.microsoft.com/office/drawing/2014/main" id="{271C07EC-EA02-46F9-A618-6A353BFFBBEB}"/>
            </a:ext>
          </a:extLst>
        </xdr:cNvPr>
        <xdr:cNvSpPr txBox="1"/>
      </xdr:nvSpPr>
      <xdr:spPr>
        <a:xfrm>
          <a:off x="927744" y="1411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32675</xdr:rowOff>
    </xdr:from>
    <xdr:ext cx="405111" cy="259045"/>
    <xdr:sp macro="" textlink="">
      <xdr:nvSpPr>
        <xdr:cNvPr id="316" name="n_1mainValue【公営住宅】&#10;有形固定資産減価償却率">
          <a:extLst>
            <a:ext uri="{FF2B5EF4-FFF2-40B4-BE49-F238E27FC236}">
              <a16:creationId xmlns:a16="http://schemas.microsoft.com/office/drawing/2014/main" id="{B4D441FD-A433-4D5C-BC79-590BF343897F}"/>
            </a:ext>
          </a:extLst>
        </xdr:cNvPr>
        <xdr:cNvSpPr txBox="1"/>
      </xdr:nvSpPr>
      <xdr:spPr>
        <a:xfrm>
          <a:off x="3582044" y="1460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31041</xdr:rowOff>
    </xdr:from>
    <xdr:ext cx="405111" cy="259045"/>
    <xdr:sp macro="" textlink="">
      <xdr:nvSpPr>
        <xdr:cNvPr id="317" name="n_2mainValue【公営住宅】&#10;有形固定資産減価償却率">
          <a:extLst>
            <a:ext uri="{FF2B5EF4-FFF2-40B4-BE49-F238E27FC236}">
              <a16:creationId xmlns:a16="http://schemas.microsoft.com/office/drawing/2014/main" id="{D08B7010-A948-4857-9627-199AD5E55831}"/>
            </a:ext>
          </a:extLst>
        </xdr:cNvPr>
        <xdr:cNvSpPr txBox="1"/>
      </xdr:nvSpPr>
      <xdr:spPr>
        <a:xfrm>
          <a:off x="2705744" y="1460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1650</xdr:rowOff>
    </xdr:from>
    <xdr:ext cx="405111" cy="259045"/>
    <xdr:sp macro="" textlink="">
      <xdr:nvSpPr>
        <xdr:cNvPr id="318" name="n_3mainValue【公営住宅】&#10;有形固定資産減価償却率">
          <a:extLst>
            <a:ext uri="{FF2B5EF4-FFF2-40B4-BE49-F238E27FC236}">
              <a16:creationId xmlns:a16="http://schemas.microsoft.com/office/drawing/2014/main" id="{BEE1DD8C-3BC0-4E0B-8B71-36C19F48FD39}"/>
            </a:ext>
          </a:extLst>
        </xdr:cNvPr>
        <xdr:cNvSpPr txBox="1"/>
      </xdr:nvSpPr>
      <xdr:spPr>
        <a:xfrm>
          <a:off x="1816744" y="1457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163303</xdr:rowOff>
    </xdr:from>
    <xdr:ext cx="405111" cy="259045"/>
    <xdr:sp macro="" textlink="">
      <xdr:nvSpPr>
        <xdr:cNvPr id="319" name="n_4mainValue【公営住宅】&#10;有形固定資産減価償却率">
          <a:extLst>
            <a:ext uri="{FF2B5EF4-FFF2-40B4-BE49-F238E27FC236}">
              <a16:creationId xmlns:a16="http://schemas.microsoft.com/office/drawing/2014/main" id="{6D0C186C-B3A6-44B3-8889-5DA242A3317F}"/>
            </a:ext>
          </a:extLst>
        </xdr:cNvPr>
        <xdr:cNvSpPr txBox="1"/>
      </xdr:nvSpPr>
      <xdr:spPr>
        <a:xfrm>
          <a:off x="927744" y="1456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AA0D2EA-1099-4C7F-BDAA-14CC9F3D747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349AA87D-0E26-4867-8870-304051CBCBB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9834E50-BDE7-4E6D-911E-FF13D44087B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55984CBC-3DF4-4FD4-BEED-92E1A6F537E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41A847E2-D7C6-45A9-9C6B-A10B08F4FD4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33CCA8B7-EFF6-46DC-97B6-EF6E5ADF1A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2688F941-9F47-4C61-A212-8DD2345AC98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B91C4FB5-1E08-46A0-BA20-289209F351C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A7C0AAB0-6855-415C-A718-A38E4B4D815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25201283-6C61-4107-A1D9-038A166668B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E56D469B-0EEB-4C9F-8EBE-72122CE485DB}"/>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0E895491-6C78-4C22-A483-714823CE40C6}"/>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9F478738-48B5-4582-ADA3-B24B2D4D43A9}"/>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ADC0ACED-601B-4F1F-9565-3BE6592054B1}"/>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C3457012-896E-4337-BBE2-6079AB53D156}"/>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D9755D06-839B-4DE9-8225-1AAC05DE4BD4}"/>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B619202E-E9F7-4B69-85E2-433AEB25BCD6}"/>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756A8FF0-FA42-454E-B4C4-26E8CFB47834}"/>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9B504EDB-8A62-47CA-A434-D625A1111F9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D447358D-E7E0-41BF-9D98-7E70008E706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972CF05A-870A-47A4-BC56-4A6D7F4E782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128169</xdr:rowOff>
    </xdr:from>
    <xdr:to>
      <xdr:col>54</xdr:col>
      <xdr:colOff>189865</xdr:colOff>
      <xdr:row>86</xdr:row>
      <xdr:rowOff>36271</xdr:rowOff>
    </xdr:to>
    <xdr:cxnSp macro="">
      <xdr:nvCxnSpPr>
        <xdr:cNvPr id="341" name="直線コネクタ 340">
          <a:extLst>
            <a:ext uri="{FF2B5EF4-FFF2-40B4-BE49-F238E27FC236}">
              <a16:creationId xmlns:a16="http://schemas.microsoft.com/office/drawing/2014/main" id="{EA1A4A3F-330E-43A2-A9BD-194FDDFE03C0}"/>
            </a:ext>
          </a:extLst>
        </xdr:cNvPr>
        <xdr:cNvCxnSpPr/>
      </xdr:nvCxnSpPr>
      <xdr:spPr>
        <a:xfrm flipV="1">
          <a:off x="10476865" y="13329819"/>
          <a:ext cx="0" cy="1451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2" name="【公営住宅】&#10;一人当たり面積最小値テキスト">
          <a:extLst>
            <a:ext uri="{FF2B5EF4-FFF2-40B4-BE49-F238E27FC236}">
              <a16:creationId xmlns:a16="http://schemas.microsoft.com/office/drawing/2014/main" id="{E2A6576F-FB36-4E78-9D48-E5F12865133A}"/>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3" name="直線コネクタ 342">
          <a:extLst>
            <a:ext uri="{FF2B5EF4-FFF2-40B4-BE49-F238E27FC236}">
              <a16:creationId xmlns:a16="http://schemas.microsoft.com/office/drawing/2014/main" id="{C2AB5A94-D7D3-434E-8579-0CCCFCCCE4E4}"/>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74846</xdr:rowOff>
    </xdr:from>
    <xdr:ext cx="469744" cy="259045"/>
    <xdr:sp macro="" textlink="">
      <xdr:nvSpPr>
        <xdr:cNvPr id="344" name="【公営住宅】&#10;一人当たり面積最大値テキスト">
          <a:extLst>
            <a:ext uri="{FF2B5EF4-FFF2-40B4-BE49-F238E27FC236}">
              <a16:creationId xmlns:a16="http://schemas.microsoft.com/office/drawing/2014/main" id="{D72A0CCF-6666-4804-944E-C2960E3C8CD1}"/>
            </a:ext>
          </a:extLst>
        </xdr:cNvPr>
        <xdr:cNvSpPr txBox="1"/>
      </xdr:nvSpPr>
      <xdr:spPr>
        <a:xfrm>
          <a:off x="10515600" y="1310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128169</xdr:rowOff>
    </xdr:from>
    <xdr:to>
      <xdr:col>55</xdr:col>
      <xdr:colOff>88900</xdr:colOff>
      <xdr:row>77</xdr:row>
      <xdr:rowOff>128169</xdr:rowOff>
    </xdr:to>
    <xdr:cxnSp macro="">
      <xdr:nvCxnSpPr>
        <xdr:cNvPr id="345" name="直線コネクタ 344">
          <a:extLst>
            <a:ext uri="{FF2B5EF4-FFF2-40B4-BE49-F238E27FC236}">
              <a16:creationId xmlns:a16="http://schemas.microsoft.com/office/drawing/2014/main" id="{DD59FCD9-6631-43DF-BA0F-C0CF2325F8B9}"/>
            </a:ext>
          </a:extLst>
        </xdr:cNvPr>
        <xdr:cNvCxnSpPr/>
      </xdr:nvCxnSpPr>
      <xdr:spPr>
        <a:xfrm>
          <a:off x="10388600" y="13329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166997</xdr:rowOff>
    </xdr:from>
    <xdr:ext cx="469744" cy="259045"/>
    <xdr:sp macro="" textlink="">
      <xdr:nvSpPr>
        <xdr:cNvPr id="346" name="【公営住宅】&#10;一人当たり面積平均値テキスト">
          <a:extLst>
            <a:ext uri="{FF2B5EF4-FFF2-40B4-BE49-F238E27FC236}">
              <a16:creationId xmlns:a16="http://schemas.microsoft.com/office/drawing/2014/main" id="{1A143DAA-6B76-45A5-A866-014C2A423F31}"/>
            </a:ext>
          </a:extLst>
        </xdr:cNvPr>
        <xdr:cNvSpPr txBox="1"/>
      </xdr:nvSpPr>
      <xdr:spPr>
        <a:xfrm>
          <a:off x="10515600" y="14225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144120</xdr:rowOff>
    </xdr:from>
    <xdr:to>
      <xdr:col>55</xdr:col>
      <xdr:colOff>50800</xdr:colOff>
      <xdr:row>84</xdr:row>
      <xdr:rowOff>74270</xdr:rowOff>
    </xdr:to>
    <xdr:sp macro="" textlink="">
      <xdr:nvSpPr>
        <xdr:cNvPr id="347" name="フローチャート: 判断 346">
          <a:extLst>
            <a:ext uri="{FF2B5EF4-FFF2-40B4-BE49-F238E27FC236}">
              <a16:creationId xmlns:a16="http://schemas.microsoft.com/office/drawing/2014/main" id="{BDFF26B5-7BE7-4DC6-ABB1-D16006A1D4F4}"/>
            </a:ext>
          </a:extLst>
        </xdr:cNvPr>
        <xdr:cNvSpPr/>
      </xdr:nvSpPr>
      <xdr:spPr>
        <a:xfrm>
          <a:off x="10426700" y="1437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149606</xdr:rowOff>
    </xdr:from>
    <xdr:to>
      <xdr:col>50</xdr:col>
      <xdr:colOff>165100</xdr:colOff>
      <xdr:row>84</xdr:row>
      <xdr:rowOff>79756</xdr:rowOff>
    </xdr:to>
    <xdr:sp macro="" textlink="">
      <xdr:nvSpPr>
        <xdr:cNvPr id="348" name="フローチャート: 判断 347">
          <a:extLst>
            <a:ext uri="{FF2B5EF4-FFF2-40B4-BE49-F238E27FC236}">
              <a16:creationId xmlns:a16="http://schemas.microsoft.com/office/drawing/2014/main" id="{E57274C6-EE50-4456-837D-1C6F87A19FE5}"/>
            </a:ext>
          </a:extLst>
        </xdr:cNvPr>
        <xdr:cNvSpPr/>
      </xdr:nvSpPr>
      <xdr:spPr>
        <a:xfrm>
          <a:off x="9588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134062</xdr:rowOff>
    </xdr:from>
    <xdr:to>
      <xdr:col>46</xdr:col>
      <xdr:colOff>38100</xdr:colOff>
      <xdr:row>84</xdr:row>
      <xdr:rowOff>64212</xdr:rowOff>
    </xdr:to>
    <xdr:sp macro="" textlink="">
      <xdr:nvSpPr>
        <xdr:cNvPr id="349" name="フローチャート: 判断 348">
          <a:extLst>
            <a:ext uri="{FF2B5EF4-FFF2-40B4-BE49-F238E27FC236}">
              <a16:creationId xmlns:a16="http://schemas.microsoft.com/office/drawing/2014/main" id="{3FEA3AA4-29CA-4DF6-9EAE-F2DC1A30878F}"/>
            </a:ext>
          </a:extLst>
        </xdr:cNvPr>
        <xdr:cNvSpPr/>
      </xdr:nvSpPr>
      <xdr:spPr>
        <a:xfrm>
          <a:off x="8699500" y="1436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153264</xdr:rowOff>
    </xdr:from>
    <xdr:to>
      <xdr:col>41</xdr:col>
      <xdr:colOff>101600</xdr:colOff>
      <xdr:row>84</xdr:row>
      <xdr:rowOff>83414</xdr:rowOff>
    </xdr:to>
    <xdr:sp macro="" textlink="">
      <xdr:nvSpPr>
        <xdr:cNvPr id="350" name="フローチャート: 判断 349">
          <a:extLst>
            <a:ext uri="{FF2B5EF4-FFF2-40B4-BE49-F238E27FC236}">
              <a16:creationId xmlns:a16="http://schemas.microsoft.com/office/drawing/2014/main" id="{4067EE87-152D-4B08-AEDC-FFBE909DB62C}"/>
            </a:ext>
          </a:extLst>
        </xdr:cNvPr>
        <xdr:cNvSpPr/>
      </xdr:nvSpPr>
      <xdr:spPr>
        <a:xfrm>
          <a:off x="7810500" y="1438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F46EE477-5713-4483-A851-6984B4134C74}"/>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F6143B76-85C7-4215-B4C6-14C5374400C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CA9DE884-CE04-4990-A907-77F0EBE519F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9CEBE8B-EAAB-47B8-A1C2-2379B4B597E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88AE2E3-3650-4427-B2D2-70790CC175C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49F04F3E-4EE3-44E4-99F3-B472F273137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154636</xdr:rowOff>
    </xdr:from>
    <xdr:to>
      <xdr:col>55</xdr:col>
      <xdr:colOff>50800</xdr:colOff>
      <xdr:row>85</xdr:row>
      <xdr:rowOff>84786</xdr:rowOff>
    </xdr:to>
    <xdr:sp macro="" textlink="">
      <xdr:nvSpPr>
        <xdr:cNvPr id="357" name="楕円 356">
          <a:extLst>
            <a:ext uri="{FF2B5EF4-FFF2-40B4-BE49-F238E27FC236}">
              <a16:creationId xmlns:a16="http://schemas.microsoft.com/office/drawing/2014/main" id="{299AB752-C7C4-4ACB-B52B-7D04DA19258C}"/>
            </a:ext>
          </a:extLst>
        </xdr:cNvPr>
        <xdr:cNvSpPr/>
      </xdr:nvSpPr>
      <xdr:spPr>
        <a:xfrm>
          <a:off x="10426700" y="1455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133063</xdr:rowOff>
    </xdr:from>
    <xdr:ext cx="469744" cy="259045"/>
    <xdr:sp macro="" textlink="">
      <xdr:nvSpPr>
        <xdr:cNvPr id="358" name="【公営住宅】&#10;一人当たり面積該当値テキスト">
          <a:extLst>
            <a:ext uri="{FF2B5EF4-FFF2-40B4-BE49-F238E27FC236}">
              <a16:creationId xmlns:a16="http://schemas.microsoft.com/office/drawing/2014/main" id="{89BBD4E1-4178-4143-B4D1-942DD630583D}"/>
            </a:ext>
          </a:extLst>
        </xdr:cNvPr>
        <xdr:cNvSpPr txBox="1"/>
      </xdr:nvSpPr>
      <xdr:spPr>
        <a:xfrm>
          <a:off x="10515600" y="14534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157835</xdr:rowOff>
    </xdr:from>
    <xdr:to>
      <xdr:col>50</xdr:col>
      <xdr:colOff>165100</xdr:colOff>
      <xdr:row>85</xdr:row>
      <xdr:rowOff>87985</xdr:rowOff>
    </xdr:to>
    <xdr:sp macro="" textlink="">
      <xdr:nvSpPr>
        <xdr:cNvPr id="359" name="楕円 358">
          <a:extLst>
            <a:ext uri="{FF2B5EF4-FFF2-40B4-BE49-F238E27FC236}">
              <a16:creationId xmlns:a16="http://schemas.microsoft.com/office/drawing/2014/main" id="{BB9F0E6A-7711-4CF0-BA99-28856FD178F1}"/>
            </a:ext>
          </a:extLst>
        </xdr:cNvPr>
        <xdr:cNvSpPr/>
      </xdr:nvSpPr>
      <xdr:spPr>
        <a:xfrm>
          <a:off x="9588500" y="1455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33986</xdr:rowOff>
    </xdr:from>
    <xdr:to>
      <xdr:col>55</xdr:col>
      <xdr:colOff>0</xdr:colOff>
      <xdr:row>85</xdr:row>
      <xdr:rowOff>37185</xdr:rowOff>
    </xdr:to>
    <xdr:cxnSp macro="">
      <xdr:nvCxnSpPr>
        <xdr:cNvPr id="360" name="直線コネクタ 359">
          <a:extLst>
            <a:ext uri="{FF2B5EF4-FFF2-40B4-BE49-F238E27FC236}">
              <a16:creationId xmlns:a16="http://schemas.microsoft.com/office/drawing/2014/main" id="{5961D910-C70E-423F-A826-64E66B5B4E14}"/>
            </a:ext>
          </a:extLst>
        </xdr:cNvPr>
        <xdr:cNvCxnSpPr/>
      </xdr:nvCxnSpPr>
      <xdr:spPr>
        <a:xfrm flipV="1">
          <a:off x="9639300" y="14607236"/>
          <a:ext cx="838200" cy="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161037</xdr:rowOff>
    </xdr:from>
    <xdr:to>
      <xdr:col>46</xdr:col>
      <xdr:colOff>38100</xdr:colOff>
      <xdr:row>85</xdr:row>
      <xdr:rowOff>91187</xdr:rowOff>
    </xdr:to>
    <xdr:sp macro="" textlink="">
      <xdr:nvSpPr>
        <xdr:cNvPr id="361" name="楕円 360">
          <a:extLst>
            <a:ext uri="{FF2B5EF4-FFF2-40B4-BE49-F238E27FC236}">
              <a16:creationId xmlns:a16="http://schemas.microsoft.com/office/drawing/2014/main" id="{A75787BE-E268-4D03-AEF7-D34D0C0B0B65}"/>
            </a:ext>
          </a:extLst>
        </xdr:cNvPr>
        <xdr:cNvSpPr/>
      </xdr:nvSpPr>
      <xdr:spPr>
        <a:xfrm>
          <a:off x="8699500" y="1456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37185</xdr:rowOff>
    </xdr:from>
    <xdr:to>
      <xdr:col>50</xdr:col>
      <xdr:colOff>114300</xdr:colOff>
      <xdr:row>85</xdr:row>
      <xdr:rowOff>40387</xdr:rowOff>
    </xdr:to>
    <xdr:cxnSp macro="">
      <xdr:nvCxnSpPr>
        <xdr:cNvPr id="362" name="直線コネクタ 361">
          <a:extLst>
            <a:ext uri="{FF2B5EF4-FFF2-40B4-BE49-F238E27FC236}">
              <a16:creationId xmlns:a16="http://schemas.microsoft.com/office/drawing/2014/main" id="{9CB5A09F-2FD1-4B76-8508-0C51F9EB2384}"/>
            </a:ext>
          </a:extLst>
        </xdr:cNvPr>
        <xdr:cNvCxnSpPr/>
      </xdr:nvCxnSpPr>
      <xdr:spPr>
        <a:xfrm flipV="1">
          <a:off x="8750300" y="14610435"/>
          <a:ext cx="889000" cy="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118974</xdr:rowOff>
    </xdr:from>
    <xdr:to>
      <xdr:col>41</xdr:col>
      <xdr:colOff>101600</xdr:colOff>
      <xdr:row>85</xdr:row>
      <xdr:rowOff>49124</xdr:rowOff>
    </xdr:to>
    <xdr:sp macro="" textlink="">
      <xdr:nvSpPr>
        <xdr:cNvPr id="363" name="楕円 362">
          <a:extLst>
            <a:ext uri="{FF2B5EF4-FFF2-40B4-BE49-F238E27FC236}">
              <a16:creationId xmlns:a16="http://schemas.microsoft.com/office/drawing/2014/main" id="{8140530B-5267-4D9B-BFE0-B52ABCF2A8A6}"/>
            </a:ext>
          </a:extLst>
        </xdr:cNvPr>
        <xdr:cNvSpPr/>
      </xdr:nvSpPr>
      <xdr:spPr>
        <a:xfrm>
          <a:off x="7810500" y="1452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169774</xdr:rowOff>
    </xdr:from>
    <xdr:to>
      <xdr:col>45</xdr:col>
      <xdr:colOff>177800</xdr:colOff>
      <xdr:row>85</xdr:row>
      <xdr:rowOff>40387</xdr:rowOff>
    </xdr:to>
    <xdr:cxnSp macro="">
      <xdr:nvCxnSpPr>
        <xdr:cNvPr id="364" name="直線コネクタ 363">
          <a:extLst>
            <a:ext uri="{FF2B5EF4-FFF2-40B4-BE49-F238E27FC236}">
              <a16:creationId xmlns:a16="http://schemas.microsoft.com/office/drawing/2014/main" id="{6C9B6F77-67F6-4E48-8338-1248A46F3ED3}"/>
            </a:ext>
          </a:extLst>
        </xdr:cNvPr>
        <xdr:cNvCxnSpPr/>
      </xdr:nvCxnSpPr>
      <xdr:spPr>
        <a:xfrm>
          <a:off x="7861300" y="14571574"/>
          <a:ext cx="889000" cy="4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123546</xdr:rowOff>
    </xdr:from>
    <xdr:to>
      <xdr:col>36</xdr:col>
      <xdr:colOff>165100</xdr:colOff>
      <xdr:row>85</xdr:row>
      <xdr:rowOff>53696</xdr:rowOff>
    </xdr:to>
    <xdr:sp macro="" textlink="">
      <xdr:nvSpPr>
        <xdr:cNvPr id="365" name="楕円 364">
          <a:extLst>
            <a:ext uri="{FF2B5EF4-FFF2-40B4-BE49-F238E27FC236}">
              <a16:creationId xmlns:a16="http://schemas.microsoft.com/office/drawing/2014/main" id="{84B3CFE2-F898-478F-A4F5-2ED7FAC982EC}"/>
            </a:ext>
          </a:extLst>
        </xdr:cNvPr>
        <xdr:cNvSpPr/>
      </xdr:nvSpPr>
      <xdr:spPr>
        <a:xfrm>
          <a:off x="6921500" y="1452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169774</xdr:rowOff>
    </xdr:from>
    <xdr:to>
      <xdr:col>41</xdr:col>
      <xdr:colOff>50800</xdr:colOff>
      <xdr:row>85</xdr:row>
      <xdr:rowOff>2896</xdr:rowOff>
    </xdr:to>
    <xdr:cxnSp macro="">
      <xdr:nvCxnSpPr>
        <xdr:cNvPr id="366" name="直線コネクタ 365">
          <a:extLst>
            <a:ext uri="{FF2B5EF4-FFF2-40B4-BE49-F238E27FC236}">
              <a16:creationId xmlns:a16="http://schemas.microsoft.com/office/drawing/2014/main" id="{20B1DEB5-A2BB-46F3-BA56-F061CF6BCE51}"/>
            </a:ext>
          </a:extLst>
        </xdr:cNvPr>
        <xdr:cNvCxnSpPr/>
      </xdr:nvCxnSpPr>
      <xdr:spPr>
        <a:xfrm flipV="1">
          <a:off x="6972300" y="1457157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96283</xdr:rowOff>
    </xdr:from>
    <xdr:ext cx="469744" cy="259045"/>
    <xdr:sp macro="" textlink="">
      <xdr:nvSpPr>
        <xdr:cNvPr id="367" name="n_1aveValue【公営住宅】&#10;一人当たり面積">
          <a:extLst>
            <a:ext uri="{FF2B5EF4-FFF2-40B4-BE49-F238E27FC236}">
              <a16:creationId xmlns:a16="http://schemas.microsoft.com/office/drawing/2014/main" id="{A202F1FE-BADF-4A6E-8D56-6E3B9A8F5623}"/>
            </a:ext>
          </a:extLst>
        </xdr:cNvPr>
        <xdr:cNvSpPr txBox="1"/>
      </xdr:nvSpPr>
      <xdr:spPr>
        <a:xfrm>
          <a:off x="93917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80739</xdr:rowOff>
    </xdr:from>
    <xdr:ext cx="469744" cy="259045"/>
    <xdr:sp macro="" textlink="">
      <xdr:nvSpPr>
        <xdr:cNvPr id="368" name="n_2aveValue【公営住宅】&#10;一人当たり面積">
          <a:extLst>
            <a:ext uri="{FF2B5EF4-FFF2-40B4-BE49-F238E27FC236}">
              <a16:creationId xmlns:a16="http://schemas.microsoft.com/office/drawing/2014/main" id="{AFFF814D-E053-47A9-8885-64B0DDDE56DC}"/>
            </a:ext>
          </a:extLst>
        </xdr:cNvPr>
        <xdr:cNvSpPr txBox="1"/>
      </xdr:nvSpPr>
      <xdr:spPr>
        <a:xfrm>
          <a:off x="8515427" y="1413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99941</xdr:rowOff>
    </xdr:from>
    <xdr:ext cx="469744" cy="259045"/>
    <xdr:sp macro="" textlink="">
      <xdr:nvSpPr>
        <xdr:cNvPr id="369" name="n_3aveValue【公営住宅】&#10;一人当たり面積">
          <a:extLst>
            <a:ext uri="{FF2B5EF4-FFF2-40B4-BE49-F238E27FC236}">
              <a16:creationId xmlns:a16="http://schemas.microsoft.com/office/drawing/2014/main" id="{25C7B472-7ED6-4AF2-A7B6-95CD40EBD079}"/>
            </a:ext>
          </a:extLst>
        </xdr:cNvPr>
        <xdr:cNvSpPr txBox="1"/>
      </xdr:nvSpPr>
      <xdr:spPr>
        <a:xfrm>
          <a:off x="7626427" y="14158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70" name="n_4aveValue【公営住宅】&#10;一人当たり面積">
          <a:extLst>
            <a:ext uri="{FF2B5EF4-FFF2-40B4-BE49-F238E27FC236}">
              <a16:creationId xmlns:a16="http://schemas.microsoft.com/office/drawing/2014/main" id="{7B945B7D-CFCE-4C0E-B78D-66CB91DFBFDD}"/>
            </a:ext>
          </a:extLst>
        </xdr:cNvPr>
        <xdr:cNvSpPr txBox="1"/>
      </xdr:nvSpPr>
      <xdr:spPr>
        <a:xfrm>
          <a:off x="6737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79112</xdr:rowOff>
    </xdr:from>
    <xdr:ext cx="469744" cy="259045"/>
    <xdr:sp macro="" textlink="">
      <xdr:nvSpPr>
        <xdr:cNvPr id="371" name="n_1mainValue【公営住宅】&#10;一人当たり面積">
          <a:extLst>
            <a:ext uri="{FF2B5EF4-FFF2-40B4-BE49-F238E27FC236}">
              <a16:creationId xmlns:a16="http://schemas.microsoft.com/office/drawing/2014/main" id="{741571DB-B6CF-4E4C-831B-182731084DD0}"/>
            </a:ext>
          </a:extLst>
        </xdr:cNvPr>
        <xdr:cNvSpPr txBox="1"/>
      </xdr:nvSpPr>
      <xdr:spPr>
        <a:xfrm>
          <a:off x="9391727" y="1465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82314</xdr:rowOff>
    </xdr:from>
    <xdr:ext cx="469744" cy="259045"/>
    <xdr:sp macro="" textlink="">
      <xdr:nvSpPr>
        <xdr:cNvPr id="372" name="n_2mainValue【公営住宅】&#10;一人当たり面積">
          <a:extLst>
            <a:ext uri="{FF2B5EF4-FFF2-40B4-BE49-F238E27FC236}">
              <a16:creationId xmlns:a16="http://schemas.microsoft.com/office/drawing/2014/main" id="{5E9A13BC-1F96-4212-BA99-70E875D55CED}"/>
            </a:ext>
          </a:extLst>
        </xdr:cNvPr>
        <xdr:cNvSpPr txBox="1"/>
      </xdr:nvSpPr>
      <xdr:spPr>
        <a:xfrm>
          <a:off x="8515427" y="1465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40251</xdr:rowOff>
    </xdr:from>
    <xdr:ext cx="469744" cy="259045"/>
    <xdr:sp macro="" textlink="">
      <xdr:nvSpPr>
        <xdr:cNvPr id="373" name="n_3mainValue【公営住宅】&#10;一人当たり面積">
          <a:extLst>
            <a:ext uri="{FF2B5EF4-FFF2-40B4-BE49-F238E27FC236}">
              <a16:creationId xmlns:a16="http://schemas.microsoft.com/office/drawing/2014/main" id="{821C9D0B-3476-455E-882C-C374351C0D9F}"/>
            </a:ext>
          </a:extLst>
        </xdr:cNvPr>
        <xdr:cNvSpPr txBox="1"/>
      </xdr:nvSpPr>
      <xdr:spPr>
        <a:xfrm>
          <a:off x="7626427" y="1461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44823</xdr:rowOff>
    </xdr:from>
    <xdr:ext cx="469744" cy="259045"/>
    <xdr:sp macro="" textlink="">
      <xdr:nvSpPr>
        <xdr:cNvPr id="374" name="n_4mainValue【公営住宅】&#10;一人当たり面積">
          <a:extLst>
            <a:ext uri="{FF2B5EF4-FFF2-40B4-BE49-F238E27FC236}">
              <a16:creationId xmlns:a16="http://schemas.microsoft.com/office/drawing/2014/main" id="{3CE89AE7-BF06-4DF8-90F6-47DAA29089B7}"/>
            </a:ext>
          </a:extLst>
        </xdr:cNvPr>
        <xdr:cNvSpPr txBox="1"/>
      </xdr:nvSpPr>
      <xdr:spPr>
        <a:xfrm>
          <a:off x="6737427" y="14618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C4E13E8B-AF2A-48C7-A2B1-42AC53408DF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A4CBDCB1-4FB5-4B24-ABE4-6F86C98301B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94308FDF-DA06-4317-AF80-8A3EB8880E1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79C23B67-8B9F-4D59-8566-F6E068C3702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9DBD3836-A03D-49DA-9AC9-C9AA5B08BA7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837302F4-A45B-4573-99A0-84554D74077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BC5C9E9E-11C2-4593-A3F1-BE51E8AEC91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283221B9-4B1F-41CB-AEB7-5E32BEAB6C7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3BCAC5DC-86FE-4AED-8D77-64DAE1FF4AD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27F8FD3B-36D4-48D3-82E1-0FCFECA3DFA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526AB55A-744D-4051-9C1A-B296215C5A9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A3A70D29-4061-45B0-BDCC-5778BBE48796}"/>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6936BDD0-ED16-4C9B-A7D0-782A35A48AAE}"/>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A1A1CCF4-A459-4B58-9A17-DC8D8B54DCE5}"/>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53565685-67C1-41E1-A86E-CD4962DDEFFD}"/>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8253AE2B-A3F6-4DCA-A316-E12693DBD6DF}"/>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3081F25B-ED3D-4370-BC98-5E3239DF14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AE420556-CEC2-4A83-A3DE-268DD2E49B69}"/>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0EB92227-399E-4305-8D38-DCFB2FC5AD81}"/>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F2EC1663-01D8-4038-8272-27ED11A2ADD9}"/>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EB2D05BC-D05A-4675-A7D5-86C2AB69833C}"/>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49C58CD2-8697-4C4F-9588-C63DF3FB9B52}"/>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98</xdr:row>
      <xdr:rowOff>146248</xdr:rowOff>
    </xdr:from>
    <xdr:ext cx="403059" cy="259045"/>
    <xdr:sp macro="" textlink="">
      <xdr:nvSpPr>
        <xdr:cNvPr id="397" name="テキスト ボックス 396">
          <a:extLst>
            <a:ext uri="{FF2B5EF4-FFF2-40B4-BE49-F238E27FC236}">
              <a16:creationId xmlns:a16="http://schemas.microsoft.com/office/drawing/2014/main" id="{3AFB2F39-C0E3-4EB3-B944-07605A375FD7}"/>
            </a:ext>
          </a:extLst>
        </xdr:cNvPr>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90AB275E-9E33-4449-BCA7-F3200C3EA0D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9" name="テキスト ボックス 398">
          <a:extLst>
            <a:ext uri="{FF2B5EF4-FFF2-40B4-BE49-F238E27FC236}">
              <a16:creationId xmlns:a16="http://schemas.microsoft.com/office/drawing/2014/main" id="{93815882-77C5-4118-986F-51D9BC4BCE50}"/>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id="{69B93B10-A690-460E-8F8A-C3266783681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51707</xdr:rowOff>
    </xdr:from>
    <xdr:to>
      <xdr:col>24</xdr:col>
      <xdr:colOff>62865</xdr:colOff>
      <xdr:row>108</xdr:row>
      <xdr:rowOff>118655</xdr:rowOff>
    </xdr:to>
    <xdr:cxnSp macro="">
      <xdr:nvCxnSpPr>
        <xdr:cNvPr id="401" name="直線コネクタ 400">
          <a:extLst>
            <a:ext uri="{FF2B5EF4-FFF2-40B4-BE49-F238E27FC236}">
              <a16:creationId xmlns:a16="http://schemas.microsoft.com/office/drawing/2014/main" id="{EA602199-9915-4B56-812E-0A75205F0B0C}"/>
            </a:ext>
          </a:extLst>
        </xdr:cNvPr>
        <xdr:cNvCxnSpPr/>
      </xdr:nvCxnSpPr>
      <xdr:spPr>
        <a:xfrm flipV="1">
          <a:off x="4634865" y="17025257"/>
          <a:ext cx="0" cy="1609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122482</xdr:rowOff>
    </xdr:from>
    <xdr:ext cx="405111" cy="259045"/>
    <xdr:sp macro="" textlink="">
      <xdr:nvSpPr>
        <xdr:cNvPr id="402" name="【港湾・漁港】&#10;有形固定資産減価償却率最小値テキスト">
          <a:extLst>
            <a:ext uri="{FF2B5EF4-FFF2-40B4-BE49-F238E27FC236}">
              <a16:creationId xmlns:a16="http://schemas.microsoft.com/office/drawing/2014/main" id="{7EEFEEE5-3528-4EB0-B346-BE4FB57A9D14}"/>
            </a:ext>
          </a:extLst>
        </xdr:cNvPr>
        <xdr:cNvSpPr txBox="1"/>
      </xdr:nvSpPr>
      <xdr:spPr>
        <a:xfrm>
          <a:off x="4673600" y="18639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118655</xdr:rowOff>
    </xdr:from>
    <xdr:to>
      <xdr:col>24</xdr:col>
      <xdr:colOff>152400</xdr:colOff>
      <xdr:row>108</xdr:row>
      <xdr:rowOff>118655</xdr:rowOff>
    </xdr:to>
    <xdr:cxnSp macro="">
      <xdr:nvCxnSpPr>
        <xdr:cNvPr id="403" name="直線コネクタ 402">
          <a:extLst>
            <a:ext uri="{FF2B5EF4-FFF2-40B4-BE49-F238E27FC236}">
              <a16:creationId xmlns:a16="http://schemas.microsoft.com/office/drawing/2014/main" id="{87AD8763-69BA-40E5-876B-9A4A07B3FDF1}"/>
            </a:ext>
          </a:extLst>
        </xdr:cNvPr>
        <xdr:cNvCxnSpPr/>
      </xdr:nvCxnSpPr>
      <xdr:spPr>
        <a:xfrm>
          <a:off x="4546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97</xdr:row>
      <xdr:rowOff>169834</xdr:rowOff>
    </xdr:from>
    <xdr:ext cx="405111" cy="259045"/>
    <xdr:sp macro="" textlink="">
      <xdr:nvSpPr>
        <xdr:cNvPr id="404" name="【港湾・漁港】&#10;有形固定資産減価償却率最大値テキスト">
          <a:extLst>
            <a:ext uri="{FF2B5EF4-FFF2-40B4-BE49-F238E27FC236}">
              <a16:creationId xmlns:a16="http://schemas.microsoft.com/office/drawing/2014/main" id="{5F524451-A316-4587-AB9B-9CD1F3BCC8D9}"/>
            </a:ext>
          </a:extLst>
        </xdr:cNvPr>
        <xdr:cNvSpPr txBox="1"/>
      </xdr:nvSpPr>
      <xdr:spPr>
        <a:xfrm>
          <a:off x="4673600" y="1680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51707</xdr:rowOff>
    </xdr:from>
    <xdr:to>
      <xdr:col>24</xdr:col>
      <xdr:colOff>152400</xdr:colOff>
      <xdr:row>99</xdr:row>
      <xdr:rowOff>51707</xdr:rowOff>
    </xdr:to>
    <xdr:cxnSp macro="">
      <xdr:nvCxnSpPr>
        <xdr:cNvPr id="405" name="直線コネクタ 404">
          <a:extLst>
            <a:ext uri="{FF2B5EF4-FFF2-40B4-BE49-F238E27FC236}">
              <a16:creationId xmlns:a16="http://schemas.microsoft.com/office/drawing/2014/main" id="{E2CF374A-ED8D-4A1F-8B1E-2163866A2BCC}"/>
            </a:ext>
          </a:extLst>
        </xdr:cNvPr>
        <xdr:cNvCxnSpPr/>
      </xdr:nvCxnSpPr>
      <xdr:spPr>
        <a:xfrm>
          <a:off x="4546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58075</xdr:rowOff>
    </xdr:from>
    <xdr:ext cx="405111" cy="259045"/>
    <xdr:sp macro="" textlink="">
      <xdr:nvSpPr>
        <xdr:cNvPr id="406" name="【港湾・漁港】&#10;有形固定資産減価償却率平均値テキスト">
          <a:extLst>
            <a:ext uri="{FF2B5EF4-FFF2-40B4-BE49-F238E27FC236}">
              <a16:creationId xmlns:a16="http://schemas.microsoft.com/office/drawing/2014/main" id="{80B3A0FB-D83B-4A7B-8ED3-7A27CFAE85B2}"/>
            </a:ext>
          </a:extLst>
        </xdr:cNvPr>
        <xdr:cNvSpPr txBox="1"/>
      </xdr:nvSpPr>
      <xdr:spPr>
        <a:xfrm>
          <a:off x="4673600" y="177174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35198</xdr:rowOff>
    </xdr:from>
    <xdr:to>
      <xdr:col>24</xdr:col>
      <xdr:colOff>114300</xdr:colOff>
      <xdr:row>104</xdr:row>
      <xdr:rowOff>136798</xdr:rowOff>
    </xdr:to>
    <xdr:sp macro="" textlink="">
      <xdr:nvSpPr>
        <xdr:cNvPr id="407" name="フローチャート: 判断 406">
          <a:extLst>
            <a:ext uri="{FF2B5EF4-FFF2-40B4-BE49-F238E27FC236}">
              <a16:creationId xmlns:a16="http://schemas.microsoft.com/office/drawing/2014/main" id="{9746134C-851E-4D1D-B33C-2881DBA5550D}"/>
            </a:ext>
          </a:extLst>
        </xdr:cNvPr>
        <xdr:cNvSpPr/>
      </xdr:nvSpPr>
      <xdr:spPr>
        <a:xfrm>
          <a:off x="45847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170724</xdr:rowOff>
    </xdr:from>
    <xdr:to>
      <xdr:col>20</xdr:col>
      <xdr:colOff>38100</xdr:colOff>
      <xdr:row>104</xdr:row>
      <xdr:rowOff>100874</xdr:rowOff>
    </xdr:to>
    <xdr:sp macro="" textlink="">
      <xdr:nvSpPr>
        <xdr:cNvPr id="408" name="フローチャート: 判断 407">
          <a:extLst>
            <a:ext uri="{FF2B5EF4-FFF2-40B4-BE49-F238E27FC236}">
              <a16:creationId xmlns:a16="http://schemas.microsoft.com/office/drawing/2014/main" id="{9CC67133-FDC8-48FD-AE76-7B0876DB6D6F}"/>
            </a:ext>
          </a:extLst>
        </xdr:cNvPr>
        <xdr:cNvSpPr/>
      </xdr:nvSpPr>
      <xdr:spPr>
        <a:xfrm>
          <a:off x="3746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157662</xdr:rowOff>
    </xdr:from>
    <xdr:to>
      <xdr:col>15</xdr:col>
      <xdr:colOff>101600</xdr:colOff>
      <xdr:row>102</xdr:row>
      <xdr:rowOff>87812</xdr:rowOff>
    </xdr:to>
    <xdr:sp macro="" textlink="">
      <xdr:nvSpPr>
        <xdr:cNvPr id="409" name="フローチャート: 判断 408">
          <a:extLst>
            <a:ext uri="{FF2B5EF4-FFF2-40B4-BE49-F238E27FC236}">
              <a16:creationId xmlns:a16="http://schemas.microsoft.com/office/drawing/2014/main" id="{6DCCECA7-B557-4468-9D8C-386FC080E87F}"/>
            </a:ext>
          </a:extLst>
        </xdr:cNvPr>
        <xdr:cNvSpPr/>
      </xdr:nvSpPr>
      <xdr:spPr>
        <a:xfrm>
          <a:off x="2857500" y="1747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101</xdr:row>
      <xdr:rowOff>111942</xdr:rowOff>
    </xdr:from>
    <xdr:to>
      <xdr:col>10</xdr:col>
      <xdr:colOff>165100</xdr:colOff>
      <xdr:row>102</xdr:row>
      <xdr:rowOff>42092</xdr:rowOff>
    </xdr:to>
    <xdr:sp macro="" textlink="">
      <xdr:nvSpPr>
        <xdr:cNvPr id="410" name="フローチャート: 判断 409">
          <a:extLst>
            <a:ext uri="{FF2B5EF4-FFF2-40B4-BE49-F238E27FC236}">
              <a16:creationId xmlns:a16="http://schemas.microsoft.com/office/drawing/2014/main" id="{D7D9676B-252E-4C05-89C8-69D79E8F1016}"/>
            </a:ext>
          </a:extLst>
        </xdr:cNvPr>
        <xdr:cNvSpPr/>
      </xdr:nvSpPr>
      <xdr:spPr>
        <a:xfrm>
          <a:off x="1968500" y="1742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101</xdr:row>
      <xdr:rowOff>79284</xdr:rowOff>
    </xdr:from>
    <xdr:to>
      <xdr:col>6</xdr:col>
      <xdr:colOff>38100</xdr:colOff>
      <xdr:row>102</xdr:row>
      <xdr:rowOff>9434</xdr:rowOff>
    </xdr:to>
    <xdr:sp macro="" textlink="">
      <xdr:nvSpPr>
        <xdr:cNvPr id="411" name="フローチャート: 判断 410">
          <a:extLst>
            <a:ext uri="{FF2B5EF4-FFF2-40B4-BE49-F238E27FC236}">
              <a16:creationId xmlns:a16="http://schemas.microsoft.com/office/drawing/2014/main" id="{CBB6A1EE-F010-42C0-A61B-5B9BF1A61EAF}"/>
            </a:ext>
          </a:extLst>
        </xdr:cNvPr>
        <xdr:cNvSpPr/>
      </xdr:nvSpPr>
      <xdr:spPr>
        <a:xfrm>
          <a:off x="1079500" y="1739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31960CC9-81E6-4697-B622-EF83BE287CA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B9BADE4-2A8D-4D7A-BC56-350DA5D449D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79F30040-5178-4536-81DC-78E07CD8444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AFB596C4-D770-416D-85BB-C97B2B6F399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59C5260-2C99-4421-82CC-B79D1DAD623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126637</xdr:rowOff>
    </xdr:from>
    <xdr:to>
      <xdr:col>24</xdr:col>
      <xdr:colOff>114300</xdr:colOff>
      <xdr:row>107</xdr:row>
      <xdr:rowOff>56787</xdr:rowOff>
    </xdr:to>
    <xdr:sp macro="" textlink="">
      <xdr:nvSpPr>
        <xdr:cNvPr id="417" name="楕円 416">
          <a:extLst>
            <a:ext uri="{FF2B5EF4-FFF2-40B4-BE49-F238E27FC236}">
              <a16:creationId xmlns:a16="http://schemas.microsoft.com/office/drawing/2014/main" id="{543F769A-B7E4-4673-BAEC-E2966B6D7552}"/>
            </a:ext>
          </a:extLst>
        </xdr:cNvPr>
        <xdr:cNvSpPr/>
      </xdr:nvSpPr>
      <xdr:spPr>
        <a:xfrm>
          <a:off x="45847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105064</xdr:rowOff>
    </xdr:from>
    <xdr:ext cx="405111" cy="259045"/>
    <xdr:sp macro="" textlink="">
      <xdr:nvSpPr>
        <xdr:cNvPr id="418" name="【港湾・漁港】&#10;有形固定資産減価償却率該当値テキスト">
          <a:extLst>
            <a:ext uri="{FF2B5EF4-FFF2-40B4-BE49-F238E27FC236}">
              <a16:creationId xmlns:a16="http://schemas.microsoft.com/office/drawing/2014/main" id="{B52647BA-7952-4255-BDA5-83FE945CE6D1}"/>
            </a:ext>
          </a:extLst>
        </xdr:cNvPr>
        <xdr:cNvSpPr txBox="1"/>
      </xdr:nvSpPr>
      <xdr:spPr>
        <a:xfrm>
          <a:off x="4673600" y="1827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77651</xdr:rowOff>
    </xdr:from>
    <xdr:to>
      <xdr:col>20</xdr:col>
      <xdr:colOff>38100</xdr:colOff>
      <xdr:row>107</xdr:row>
      <xdr:rowOff>7801</xdr:rowOff>
    </xdr:to>
    <xdr:sp macro="" textlink="">
      <xdr:nvSpPr>
        <xdr:cNvPr id="419" name="楕円 418">
          <a:extLst>
            <a:ext uri="{FF2B5EF4-FFF2-40B4-BE49-F238E27FC236}">
              <a16:creationId xmlns:a16="http://schemas.microsoft.com/office/drawing/2014/main" id="{DED79E5F-1FE0-41F3-8CCE-40E157ECDE94}"/>
            </a:ext>
          </a:extLst>
        </xdr:cNvPr>
        <xdr:cNvSpPr/>
      </xdr:nvSpPr>
      <xdr:spPr>
        <a:xfrm>
          <a:off x="3746500" y="182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128451</xdr:rowOff>
    </xdr:from>
    <xdr:to>
      <xdr:col>24</xdr:col>
      <xdr:colOff>63500</xdr:colOff>
      <xdr:row>107</xdr:row>
      <xdr:rowOff>5987</xdr:rowOff>
    </xdr:to>
    <xdr:cxnSp macro="">
      <xdr:nvCxnSpPr>
        <xdr:cNvPr id="420" name="直線コネクタ 419">
          <a:extLst>
            <a:ext uri="{FF2B5EF4-FFF2-40B4-BE49-F238E27FC236}">
              <a16:creationId xmlns:a16="http://schemas.microsoft.com/office/drawing/2014/main" id="{425809C6-BFF2-4651-897A-20A88AA882F6}"/>
            </a:ext>
          </a:extLst>
        </xdr:cNvPr>
        <xdr:cNvCxnSpPr/>
      </xdr:nvCxnSpPr>
      <xdr:spPr>
        <a:xfrm>
          <a:off x="3797300" y="18302151"/>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25400</xdr:rowOff>
    </xdr:from>
    <xdr:to>
      <xdr:col>15</xdr:col>
      <xdr:colOff>101600</xdr:colOff>
      <xdr:row>106</xdr:row>
      <xdr:rowOff>127000</xdr:rowOff>
    </xdr:to>
    <xdr:sp macro="" textlink="">
      <xdr:nvSpPr>
        <xdr:cNvPr id="421" name="楕円 420">
          <a:extLst>
            <a:ext uri="{FF2B5EF4-FFF2-40B4-BE49-F238E27FC236}">
              <a16:creationId xmlns:a16="http://schemas.microsoft.com/office/drawing/2014/main" id="{2D9B4B75-FFE9-4357-830E-5A3FFC45B663}"/>
            </a:ext>
          </a:extLst>
        </xdr:cNvPr>
        <xdr:cNvSpPr/>
      </xdr:nvSpPr>
      <xdr:spPr>
        <a:xfrm>
          <a:off x="2857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76200</xdr:rowOff>
    </xdr:from>
    <xdr:to>
      <xdr:col>19</xdr:col>
      <xdr:colOff>177800</xdr:colOff>
      <xdr:row>106</xdr:row>
      <xdr:rowOff>128451</xdr:rowOff>
    </xdr:to>
    <xdr:cxnSp macro="">
      <xdr:nvCxnSpPr>
        <xdr:cNvPr id="422" name="直線コネクタ 421">
          <a:extLst>
            <a:ext uri="{FF2B5EF4-FFF2-40B4-BE49-F238E27FC236}">
              <a16:creationId xmlns:a16="http://schemas.microsoft.com/office/drawing/2014/main" id="{3F899161-CB09-4140-98A9-2A9BDA4A89FF}"/>
            </a:ext>
          </a:extLst>
        </xdr:cNvPr>
        <xdr:cNvCxnSpPr/>
      </xdr:nvCxnSpPr>
      <xdr:spPr>
        <a:xfrm>
          <a:off x="2908300" y="1824990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144599</xdr:rowOff>
    </xdr:from>
    <xdr:to>
      <xdr:col>10</xdr:col>
      <xdr:colOff>165100</xdr:colOff>
      <xdr:row>106</xdr:row>
      <xdr:rowOff>74749</xdr:rowOff>
    </xdr:to>
    <xdr:sp macro="" textlink="">
      <xdr:nvSpPr>
        <xdr:cNvPr id="423" name="楕円 422">
          <a:extLst>
            <a:ext uri="{FF2B5EF4-FFF2-40B4-BE49-F238E27FC236}">
              <a16:creationId xmlns:a16="http://schemas.microsoft.com/office/drawing/2014/main" id="{FE53264E-B483-43EE-A5A5-B81A7874CFA6}"/>
            </a:ext>
          </a:extLst>
        </xdr:cNvPr>
        <xdr:cNvSpPr/>
      </xdr:nvSpPr>
      <xdr:spPr>
        <a:xfrm>
          <a:off x="19685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23949</xdr:rowOff>
    </xdr:from>
    <xdr:to>
      <xdr:col>15</xdr:col>
      <xdr:colOff>50800</xdr:colOff>
      <xdr:row>106</xdr:row>
      <xdr:rowOff>76200</xdr:rowOff>
    </xdr:to>
    <xdr:cxnSp macro="">
      <xdr:nvCxnSpPr>
        <xdr:cNvPr id="424" name="直線コネクタ 423">
          <a:extLst>
            <a:ext uri="{FF2B5EF4-FFF2-40B4-BE49-F238E27FC236}">
              <a16:creationId xmlns:a16="http://schemas.microsoft.com/office/drawing/2014/main" id="{B6E360C1-6EF4-4D44-843E-EE1003DE4C58}"/>
            </a:ext>
          </a:extLst>
        </xdr:cNvPr>
        <xdr:cNvCxnSpPr/>
      </xdr:nvCxnSpPr>
      <xdr:spPr>
        <a:xfrm>
          <a:off x="2019300" y="1819764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82550</xdr:rowOff>
    </xdr:from>
    <xdr:to>
      <xdr:col>6</xdr:col>
      <xdr:colOff>38100</xdr:colOff>
      <xdr:row>106</xdr:row>
      <xdr:rowOff>12700</xdr:rowOff>
    </xdr:to>
    <xdr:sp macro="" textlink="">
      <xdr:nvSpPr>
        <xdr:cNvPr id="425" name="楕円 424">
          <a:extLst>
            <a:ext uri="{FF2B5EF4-FFF2-40B4-BE49-F238E27FC236}">
              <a16:creationId xmlns:a16="http://schemas.microsoft.com/office/drawing/2014/main" id="{AA890F86-523C-40E7-98A3-607DA1A71A2F}"/>
            </a:ext>
          </a:extLst>
        </xdr:cNvPr>
        <xdr:cNvSpPr/>
      </xdr:nvSpPr>
      <xdr:spPr>
        <a:xfrm>
          <a:off x="1079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133350</xdr:rowOff>
    </xdr:from>
    <xdr:to>
      <xdr:col>10</xdr:col>
      <xdr:colOff>114300</xdr:colOff>
      <xdr:row>106</xdr:row>
      <xdr:rowOff>23949</xdr:rowOff>
    </xdr:to>
    <xdr:cxnSp macro="">
      <xdr:nvCxnSpPr>
        <xdr:cNvPr id="426" name="直線コネクタ 425">
          <a:extLst>
            <a:ext uri="{FF2B5EF4-FFF2-40B4-BE49-F238E27FC236}">
              <a16:creationId xmlns:a16="http://schemas.microsoft.com/office/drawing/2014/main" id="{B0577BE8-500D-401B-9904-9448362F14FD}"/>
            </a:ext>
          </a:extLst>
        </xdr:cNvPr>
        <xdr:cNvCxnSpPr/>
      </xdr:nvCxnSpPr>
      <xdr:spPr>
        <a:xfrm>
          <a:off x="1130300" y="18135600"/>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117401</xdr:rowOff>
    </xdr:from>
    <xdr:ext cx="405111" cy="259045"/>
    <xdr:sp macro="" textlink="">
      <xdr:nvSpPr>
        <xdr:cNvPr id="427" name="n_1aveValue【港湾・漁港】&#10;有形固定資産減価償却率">
          <a:extLst>
            <a:ext uri="{FF2B5EF4-FFF2-40B4-BE49-F238E27FC236}">
              <a16:creationId xmlns:a16="http://schemas.microsoft.com/office/drawing/2014/main" id="{A7E418E6-4999-4166-8505-04F9BF45E6B8}"/>
            </a:ext>
          </a:extLst>
        </xdr:cNvPr>
        <xdr:cNvSpPr txBox="1"/>
      </xdr:nvSpPr>
      <xdr:spPr>
        <a:xfrm>
          <a:off x="35820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104339</xdr:rowOff>
    </xdr:from>
    <xdr:ext cx="405111" cy="259045"/>
    <xdr:sp macro="" textlink="">
      <xdr:nvSpPr>
        <xdr:cNvPr id="428" name="n_2aveValue【港湾・漁港】&#10;有形固定資産減価償却率">
          <a:extLst>
            <a:ext uri="{FF2B5EF4-FFF2-40B4-BE49-F238E27FC236}">
              <a16:creationId xmlns:a16="http://schemas.microsoft.com/office/drawing/2014/main" id="{0210372F-451C-416D-9A7C-B47EBCCEE042}"/>
            </a:ext>
          </a:extLst>
        </xdr:cNvPr>
        <xdr:cNvSpPr txBox="1"/>
      </xdr:nvSpPr>
      <xdr:spPr>
        <a:xfrm>
          <a:off x="2705744" y="17249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58619</xdr:rowOff>
    </xdr:from>
    <xdr:ext cx="405111" cy="259045"/>
    <xdr:sp macro="" textlink="">
      <xdr:nvSpPr>
        <xdr:cNvPr id="429" name="n_3aveValue【港湾・漁港】&#10;有形固定資産減価償却率">
          <a:extLst>
            <a:ext uri="{FF2B5EF4-FFF2-40B4-BE49-F238E27FC236}">
              <a16:creationId xmlns:a16="http://schemas.microsoft.com/office/drawing/2014/main" id="{A07D5BC8-7ECC-4AE6-92D2-17AAD752963D}"/>
            </a:ext>
          </a:extLst>
        </xdr:cNvPr>
        <xdr:cNvSpPr txBox="1"/>
      </xdr:nvSpPr>
      <xdr:spPr>
        <a:xfrm>
          <a:off x="1816744" y="17203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25961</xdr:rowOff>
    </xdr:from>
    <xdr:ext cx="405111" cy="259045"/>
    <xdr:sp macro="" textlink="">
      <xdr:nvSpPr>
        <xdr:cNvPr id="430" name="n_4aveValue【港湾・漁港】&#10;有形固定資産減価償却率">
          <a:extLst>
            <a:ext uri="{FF2B5EF4-FFF2-40B4-BE49-F238E27FC236}">
              <a16:creationId xmlns:a16="http://schemas.microsoft.com/office/drawing/2014/main" id="{942A491C-5F22-4B8A-ABA4-3A00056FF4AE}"/>
            </a:ext>
          </a:extLst>
        </xdr:cNvPr>
        <xdr:cNvSpPr txBox="1"/>
      </xdr:nvSpPr>
      <xdr:spPr>
        <a:xfrm>
          <a:off x="927744" y="1717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170378</xdr:rowOff>
    </xdr:from>
    <xdr:ext cx="405111" cy="259045"/>
    <xdr:sp macro="" textlink="">
      <xdr:nvSpPr>
        <xdr:cNvPr id="431" name="n_1mainValue【港湾・漁港】&#10;有形固定資産減価償却率">
          <a:extLst>
            <a:ext uri="{FF2B5EF4-FFF2-40B4-BE49-F238E27FC236}">
              <a16:creationId xmlns:a16="http://schemas.microsoft.com/office/drawing/2014/main" id="{4C54B957-9735-47EE-8FD2-75C2CFD0E5B4}"/>
            </a:ext>
          </a:extLst>
        </xdr:cNvPr>
        <xdr:cNvSpPr txBox="1"/>
      </xdr:nvSpPr>
      <xdr:spPr>
        <a:xfrm>
          <a:off x="3582044" y="1834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118127</xdr:rowOff>
    </xdr:from>
    <xdr:ext cx="405111" cy="259045"/>
    <xdr:sp macro="" textlink="">
      <xdr:nvSpPr>
        <xdr:cNvPr id="432" name="n_2mainValue【港湾・漁港】&#10;有形固定資産減価償却率">
          <a:extLst>
            <a:ext uri="{FF2B5EF4-FFF2-40B4-BE49-F238E27FC236}">
              <a16:creationId xmlns:a16="http://schemas.microsoft.com/office/drawing/2014/main" id="{8EFFE2DA-F11F-4589-ACCA-1C24B2CA567E}"/>
            </a:ext>
          </a:extLst>
        </xdr:cNvPr>
        <xdr:cNvSpPr txBox="1"/>
      </xdr:nvSpPr>
      <xdr:spPr>
        <a:xfrm>
          <a:off x="27057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65876</xdr:rowOff>
    </xdr:from>
    <xdr:ext cx="405111" cy="259045"/>
    <xdr:sp macro="" textlink="">
      <xdr:nvSpPr>
        <xdr:cNvPr id="433" name="n_3mainValue【港湾・漁港】&#10;有形固定資産減価償却率">
          <a:extLst>
            <a:ext uri="{FF2B5EF4-FFF2-40B4-BE49-F238E27FC236}">
              <a16:creationId xmlns:a16="http://schemas.microsoft.com/office/drawing/2014/main" id="{38C0D5B7-7CE4-46EF-BE61-0D304E689052}"/>
            </a:ext>
          </a:extLst>
        </xdr:cNvPr>
        <xdr:cNvSpPr txBox="1"/>
      </xdr:nvSpPr>
      <xdr:spPr>
        <a:xfrm>
          <a:off x="1816744" y="1823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3827</xdr:rowOff>
    </xdr:from>
    <xdr:ext cx="405111" cy="259045"/>
    <xdr:sp macro="" textlink="">
      <xdr:nvSpPr>
        <xdr:cNvPr id="434" name="n_4mainValue【港湾・漁港】&#10;有形固定資産減価償却率">
          <a:extLst>
            <a:ext uri="{FF2B5EF4-FFF2-40B4-BE49-F238E27FC236}">
              <a16:creationId xmlns:a16="http://schemas.microsoft.com/office/drawing/2014/main" id="{CDF73CF6-2A9E-4A26-9384-B28F99B03BB9}"/>
            </a:ext>
          </a:extLst>
        </xdr:cNvPr>
        <xdr:cNvSpPr txBox="1"/>
      </xdr:nvSpPr>
      <xdr:spPr>
        <a:xfrm>
          <a:off x="927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798D6E95-DF0F-4A7A-A421-87B255C0CB5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DBD9ECD1-3A58-4CF5-A732-DFFEFD9CBC9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DE8FEA36-3D1E-41D3-BB65-1D49312AE40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6142C8E7-16D0-4857-8F14-17356DBFAD4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3465AB98-DC9C-47A3-A125-245BBBA5AD9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C7B53C9E-20C9-4ABA-A6DC-19644E975F9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D6765180-A5B3-41CD-96FB-029EE71E528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219A0581-2792-490A-8A46-77146A55F1D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E4D16F57-853A-4958-A525-96B0ED1CC5A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4B0BFBE8-8BB1-452C-8B2D-57DBEFAEF0D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5" name="直線コネクタ 444">
          <a:extLst>
            <a:ext uri="{FF2B5EF4-FFF2-40B4-BE49-F238E27FC236}">
              <a16:creationId xmlns:a16="http://schemas.microsoft.com/office/drawing/2014/main" id="{FB70EF59-6349-4062-9468-A913027BBDBF}"/>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46" name="テキスト ボックス 445">
          <a:extLst>
            <a:ext uri="{FF2B5EF4-FFF2-40B4-BE49-F238E27FC236}">
              <a16:creationId xmlns:a16="http://schemas.microsoft.com/office/drawing/2014/main" id="{D55781A8-2134-47C0-BE55-52F71BD900BC}"/>
            </a:ext>
          </a:extLst>
        </xdr:cNvPr>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B91D6292-2D25-4EC5-890F-B3E4C8D00C76}"/>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48" name="テキスト ボックス 447">
          <a:extLst>
            <a:ext uri="{FF2B5EF4-FFF2-40B4-BE49-F238E27FC236}">
              <a16:creationId xmlns:a16="http://schemas.microsoft.com/office/drawing/2014/main" id="{6BEFD1FF-37E9-439B-96C4-9F3B0E2ECEBC}"/>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9" name="直線コネクタ 448">
          <a:extLst>
            <a:ext uri="{FF2B5EF4-FFF2-40B4-BE49-F238E27FC236}">
              <a16:creationId xmlns:a16="http://schemas.microsoft.com/office/drawing/2014/main" id="{019D87F0-588C-45DF-974F-237604085F02}"/>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450" name="テキスト ボックス 449">
          <a:extLst>
            <a:ext uri="{FF2B5EF4-FFF2-40B4-BE49-F238E27FC236}">
              <a16:creationId xmlns:a16="http://schemas.microsoft.com/office/drawing/2014/main" id="{1DCF733E-AA63-43A9-B91B-CE4AA3052B69}"/>
            </a:ext>
          </a:extLst>
        </xdr:cNvPr>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2D4460C3-5C28-4C01-ADBB-D5B38535415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2" name="テキスト ボックス 451">
          <a:extLst>
            <a:ext uri="{FF2B5EF4-FFF2-40B4-BE49-F238E27FC236}">
              <a16:creationId xmlns:a16="http://schemas.microsoft.com/office/drawing/2014/main" id="{4EB2057A-8BB8-439E-BCED-A65CD58DA0C6}"/>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港湾・漁港】&#10;一人当たり有形固定資産（償却資産）額グラフ枠">
          <a:extLst>
            <a:ext uri="{FF2B5EF4-FFF2-40B4-BE49-F238E27FC236}">
              <a16:creationId xmlns:a16="http://schemas.microsoft.com/office/drawing/2014/main" id="{EDA91244-AE39-4283-9C4F-F43F7639B48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61638</xdr:rowOff>
    </xdr:from>
    <xdr:to>
      <xdr:col>54</xdr:col>
      <xdr:colOff>189865</xdr:colOff>
      <xdr:row>107</xdr:row>
      <xdr:rowOff>126313</xdr:rowOff>
    </xdr:to>
    <xdr:cxnSp macro="">
      <xdr:nvCxnSpPr>
        <xdr:cNvPr id="454" name="直線コネクタ 453">
          <a:extLst>
            <a:ext uri="{FF2B5EF4-FFF2-40B4-BE49-F238E27FC236}">
              <a16:creationId xmlns:a16="http://schemas.microsoft.com/office/drawing/2014/main" id="{B6C9E390-098D-4367-BAC9-79143C2F6C34}"/>
            </a:ext>
          </a:extLst>
        </xdr:cNvPr>
        <xdr:cNvCxnSpPr/>
      </xdr:nvCxnSpPr>
      <xdr:spPr>
        <a:xfrm flipV="1">
          <a:off x="10476865" y="17206638"/>
          <a:ext cx="0" cy="1264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130140</xdr:rowOff>
    </xdr:from>
    <xdr:ext cx="534377" cy="259045"/>
    <xdr:sp macro="" textlink="">
      <xdr:nvSpPr>
        <xdr:cNvPr id="455" name="【港湾・漁港】&#10;一人当たり有形固定資産（償却資産）額最小値テキスト">
          <a:extLst>
            <a:ext uri="{FF2B5EF4-FFF2-40B4-BE49-F238E27FC236}">
              <a16:creationId xmlns:a16="http://schemas.microsoft.com/office/drawing/2014/main" id="{0B119906-9B5A-4A87-B5E8-E9B14D7364D2}"/>
            </a:ext>
          </a:extLst>
        </xdr:cNvPr>
        <xdr:cNvSpPr txBox="1"/>
      </xdr:nvSpPr>
      <xdr:spPr>
        <a:xfrm>
          <a:off x="10515600" y="1847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126313</xdr:rowOff>
    </xdr:from>
    <xdr:to>
      <xdr:col>55</xdr:col>
      <xdr:colOff>88900</xdr:colOff>
      <xdr:row>107</xdr:row>
      <xdr:rowOff>126313</xdr:rowOff>
    </xdr:to>
    <xdr:cxnSp macro="">
      <xdr:nvCxnSpPr>
        <xdr:cNvPr id="456" name="直線コネクタ 455">
          <a:extLst>
            <a:ext uri="{FF2B5EF4-FFF2-40B4-BE49-F238E27FC236}">
              <a16:creationId xmlns:a16="http://schemas.microsoft.com/office/drawing/2014/main" id="{DEB18849-8028-4ACF-B806-532FB787A69A}"/>
            </a:ext>
          </a:extLst>
        </xdr:cNvPr>
        <xdr:cNvCxnSpPr/>
      </xdr:nvCxnSpPr>
      <xdr:spPr>
        <a:xfrm>
          <a:off x="10388600" y="1847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8315</xdr:rowOff>
    </xdr:from>
    <xdr:ext cx="690189" cy="259045"/>
    <xdr:sp macro="" textlink="">
      <xdr:nvSpPr>
        <xdr:cNvPr id="457" name="【港湾・漁港】&#10;一人当たり有形固定資産（償却資産）額最大値テキスト">
          <a:extLst>
            <a:ext uri="{FF2B5EF4-FFF2-40B4-BE49-F238E27FC236}">
              <a16:creationId xmlns:a16="http://schemas.microsoft.com/office/drawing/2014/main" id="{0D8A7FF3-A308-44D2-AA88-54C73317F18C}"/>
            </a:ext>
          </a:extLst>
        </xdr:cNvPr>
        <xdr:cNvSpPr txBox="1"/>
      </xdr:nvSpPr>
      <xdr:spPr>
        <a:xfrm>
          <a:off x="10515600" y="169818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61638</xdr:rowOff>
    </xdr:from>
    <xdr:to>
      <xdr:col>55</xdr:col>
      <xdr:colOff>88900</xdr:colOff>
      <xdr:row>100</xdr:row>
      <xdr:rowOff>61638</xdr:rowOff>
    </xdr:to>
    <xdr:cxnSp macro="">
      <xdr:nvCxnSpPr>
        <xdr:cNvPr id="458" name="直線コネクタ 457">
          <a:extLst>
            <a:ext uri="{FF2B5EF4-FFF2-40B4-BE49-F238E27FC236}">
              <a16:creationId xmlns:a16="http://schemas.microsoft.com/office/drawing/2014/main" id="{B8FFA860-6817-4910-B6E6-980E77ACBC8F}"/>
            </a:ext>
          </a:extLst>
        </xdr:cNvPr>
        <xdr:cNvCxnSpPr/>
      </xdr:nvCxnSpPr>
      <xdr:spPr>
        <a:xfrm>
          <a:off x="10388600" y="1720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65986</xdr:rowOff>
    </xdr:from>
    <xdr:ext cx="599010" cy="259045"/>
    <xdr:sp macro="" textlink="">
      <xdr:nvSpPr>
        <xdr:cNvPr id="459" name="【港湾・漁港】&#10;一人当たり有形固定資産（償却資産）額平均値テキスト">
          <a:extLst>
            <a:ext uri="{FF2B5EF4-FFF2-40B4-BE49-F238E27FC236}">
              <a16:creationId xmlns:a16="http://schemas.microsoft.com/office/drawing/2014/main" id="{C31ABCC5-3BAA-472B-99C4-E572F5E926DF}"/>
            </a:ext>
          </a:extLst>
        </xdr:cNvPr>
        <xdr:cNvSpPr txBox="1"/>
      </xdr:nvSpPr>
      <xdr:spPr>
        <a:xfrm>
          <a:off x="10515600" y="180682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43109</xdr:rowOff>
    </xdr:from>
    <xdr:to>
      <xdr:col>55</xdr:col>
      <xdr:colOff>50800</xdr:colOff>
      <xdr:row>106</xdr:row>
      <xdr:rowOff>144709</xdr:rowOff>
    </xdr:to>
    <xdr:sp macro="" textlink="">
      <xdr:nvSpPr>
        <xdr:cNvPr id="460" name="フローチャート: 判断 459">
          <a:extLst>
            <a:ext uri="{FF2B5EF4-FFF2-40B4-BE49-F238E27FC236}">
              <a16:creationId xmlns:a16="http://schemas.microsoft.com/office/drawing/2014/main" id="{626BB77A-A218-4860-BBFF-5FCB53B1CDAB}"/>
            </a:ext>
          </a:extLst>
        </xdr:cNvPr>
        <xdr:cNvSpPr/>
      </xdr:nvSpPr>
      <xdr:spPr>
        <a:xfrm>
          <a:off x="10426700" y="1821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46072</xdr:rowOff>
    </xdr:from>
    <xdr:to>
      <xdr:col>50</xdr:col>
      <xdr:colOff>165100</xdr:colOff>
      <xdr:row>106</xdr:row>
      <xdr:rowOff>147672</xdr:rowOff>
    </xdr:to>
    <xdr:sp macro="" textlink="">
      <xdr:nvSpPr>
        <xdr:cNvPr id="461" name="フローチャート: 判断 460">
          <a:extLst>
            <a:ext uri="{FF2B5EF4-FFF2-40B4-BE49-F238E27FC236}">
              <a16:creationId xmlns:a16="http://schemas.microsoft.com/office/drawing/2014/main" id="{682D8D4C-22A7-4C2B-8ED4-2725C50150E3}"/>
            </a:ext>
          </a:extLst>
        </xdr:cNvPr>
        <xdr:cNvSpPr/>
      </xdr:nvSpPr>
      <xdr:spPr>
        <a:xfrm>
          <a:off x="9588500" y="1821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8294</xdr:rowOff>
    </xdr:from>
    <xdr:to>
      <xdr:col>46</xdr:col>
      <xdr:colOff>38100</xdr:colOff>
      <xdr:row>106</xdr:row>
      <xdr:rowOff>109894</xdr:rowOff>
    </xdr:to>
    <xdr:sp macro="" textlink="">
      <xdr:nvSpPr>
        <xdr:cNvPr id="462" name="フローチャート: 判断 461">
          <a:extLst>
            <a:ext uri="{FF2B5EF4-FFF2-40B4-BE49-F238E27FC236}">
              <a16:creationId xmlns:a16="http://schemas.microsoft.com/office/drawing/2014/main" id="{722B683F-598E-49D5-B736-5249978012A1}"/>
            </a:ext>
          </a:extLst>
        </xdr:cNvPr>
        <xdr:cNvSpPr/>
      </xdr:nvSpPr>
      <xdr:spPr>
        <a:xfrm>
          <a:off x="8699500" y="1818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34306</xdr:rowOff>
    </xdr:from>
    <xdr:to>
      <xdr:col>41</xdr:col>
      <xdr:colOff>101600</xdr:colOff>
      <xdr:row>106</xdr:row>
      <xdr:rowOff>135906</xdr:rowOff>
    </xdr:to>
    <xdr:sp macro="" textlink="">
      <xdr:nvSpPr>
        <xdr:cNvPr id="463" name="フローチャート: 判断 462">
          <a:extLst>
            <a:ext uri="{FF2B5EF4-FFF2-40B4-BE49-F238E27FC236}">
              <a16:creationId xmlns:a16="http://schemas.microsoft.com/office/drawing/2014/main" id="{0A2133C2-BF4D-4B50-B548-4D97611F40E1}"/>
            </a:ext>
          </a:extLst>
        </xdr:cNvPr>
        <xdr:cNvSpPr/>
      </xdr:nvSpPr>
      <xdr:spPr>
        <a:xfrm>
          <a:off x="7810500" y="1820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42453</xdr:rowOff>
    </xdr:from>
    <xdr:to>
      <xdr:col>36</xdr:col>
      <xdr:colOff>165100</xdr:colOff>
      <xdr:row>106</xdr:row>
      <xdr:rowOff>144053</xdr:rowOff>
    </xdr:to>
    <xdr:sp macro="" textlink="">
      <xdr:nvSpPr>
        <xdr:cNvPr id="464" name="フローチャート: 判断 463">
          <a:extLst>
            <a:ext uri="{FF2B5EF4-FFF2-40B4-BE49-F238E27FC236}">
              <a16:creationId xmlns:a16="http://schemas.microsoft.com/office/drawing/2014/main" id="{E76C6CC7-D1CA-4A13-A2E7-A5B86B5774B0}"/>
            </a:ext>
          </a:extLst>
        </xdr:cNvPr>
        <xdr:cNvSpPr/>
      </xdr:nvSpPr>
      <xdr:spPr>
        <a:xfrm>
          <a:off x="6921500" y="182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DAEC7735-496E-41C6-B930-FDA04E67998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71A0ACC9-F78F-4D99-92DC-273E1DBD19C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8E21AB16-CAC8-4FC4-9A24-D75A48E2C32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AB54450-5480-4C4A-BEDD-097A8EA7D11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EAF4FFE-111C-4C40-891D-CEBEE5141EE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163032</xdr:rowOff>
    </xdr:from>
    <xdr:to>
      <xdr:col>55</xdr:col>
      <xdr:colOff>50800</xdr:colOff>
      <xdr:row>107</xdr:row>
      <xdr:rowOff>93182</xdr:rowOff>
    </xdr:to>
    <xdr:sp macro="" textlink="">
      <xdr:nvSpPr>
        <xdr:cNvPr id="470" name="楕円 469">
          <a:extLst>
            <a:ext uri="{FF2B5EF4-FFF2-40B4-BE49-F238E27FC236}">
              <a16:creationId xmlns:a16="http://schemas.microsoft.com/office/drawing/2014/main" id="{4F744A25-A85D-43CD-9C31-CBF987ED9E62}"/>
            </a:ext>
          </a:extLst>
        </xdr:cNvPr>
        <xdr:cNvSpPr/>
      </xdr:nvSpPr>
      <xdr:spPr>
        <a:xfrm>
          <a:off x="10426700" y="1833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77959</xdr:rowOff>
    </xdr:from>
    <xdr:ext cx="599010" cy="259045"/>
    <xdr:sp macro="" textlink="">
      <xdr:nvSpPr>
        <xdr:cNvPr id="471" name="【港湾・漁港】&#10;一人当たり有形固定資産（償却資産）額該当値テキスト">
          <a:extLst>
            <a:ext uri="{FF2B5EF4-FFF2-40B4-BE49-F238E27FC236}">
              <a16:creationId xmlns:a16="http://schemas.microsoft.com/office/drawing/2014/main" id="{768A7F77-12D0-4562-94B1-B0483599A60D}"/>
            </a:ext>
          </a:extLst>
        </xdr:cNvPr>
        <xdr:cNvSpPr txBox="1"/>
      </xdr:nvSpPr>
      <xdr:spPr>
        <a:xfrm>
          <a:off x="10515600" y="18251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164694</xdr:rowOff>
    </xdr:from>
    <xdr:to>
      <xdr:col>50</xdr:col>
      <xdr:colOff>165100</xdr:colOff>
      <xdr:row>107</xdr:row>
      <xdr:rowOff>94844</xdr:rowOff>
    </xdr:to>
    <xdr:sp macro="" textlink="">
      <xdr:nvSpPr>
        <xdr:cNvPr id="472" name="楕円 471">
          <a:extLst>
            <a:ext uri="{FF2B5EF4-FFF2-40B4-BE49-F238E27FC236}">
              <a16:creationId xmlns:a16="http://schemas.microsoft.com/office/drawing/2014/main" id="{85A07543-5D9E-4E0E-8C24-73A99F1C680D}"/>
            </a:ext>
          </a:extLst>
        </xdr:cNvPr>
        <xdr:cNvSpPr/>
      </xdr:nvSpPr>
      <xdr:spPr>
        <a:xfrm>
          <a:off x="9588500" y="1833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42382</xdr:rowOff>
    </xdr:from>
    <xdr:to>
      <xdr:col>55</xdr:col>
      <xdr:colOff>0</xdr:colOff>
      <xdr:row>107</xdr:row>
      <xdr:rowOff>44044</xdr:rowOff>
    </xdr:to>
    <xdr:cxnSp macro="">
      <xdr:nvCxnSpPr>
        <xdr:cNvPr id="473" name="直線コネクタ 472">
          <a:extLst>
            <a:ext uri="{FF2B5EF4-FFF2-40B4-BE49-F238E27FC236}">
              <a16:creationId xmlns:a16="http://schemas.microsoft.com/office/drawing/2014/main" id="{582EA4AD-B58C-45DD-A283-2128F0AF4981}"/>
            </a:ext>
          </a:extLst>
        </xdr:cNvPr>
        <xdr:cNvCxnSpPr/>
      </xdr:nvCxnSpPr>
      <xdr:spPr>
        <a:xfrm flipV="1">
          <a:off x="9639300" y="18387532"/>
          <a:ext cx="838200" cy="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166154</xdr:rowOff>
    </xdr:from>
    <xdr:to>
      <xdr:col>46</xdr:col>
      <xdr:colOff>38100</xdr:colOff>
      <xdr:row>107</xdr:row>
      <xdr:rowOff>96304</xdr:rowOff>
    </xdr:to>
    <xdr:sp macro="" textlink="">
      <xdr:nvSpPr>
        <xdr:cNvPr id="474" name="楕円 473">
          <a:extLst>
            <a:ext uri="{FF2B5EF4-FFF2-40B4-BE49-F238E27FC236}">
              <a16:creationId xmlns:a16="http://schemas.microsoft.com/office/drawing/2014/main" id="{BC81A849-9F2B-4015-8BFD-C23A20AD0632}"/>
            </a:ext>
          </a:extLst>
        </xdr:cNvPr>
        <xdr:cNvSpPr/>
      </xdr:nvSpPr>
      <xdr:spPr>
        <a:xfrm>
          <a:off x="8699500" y="1833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44044</xdr:rowOff>
    </xdr:from>
    <xdr:to>
      <xdr:col>50</xdr:col>
      <xdr:colOff>114300</xdr:colOff>
      <xdr:row>107</xdr:row>
      <xdr:rowOff>45504</xdr:rowOff>
    </xdr:to>
    <xdr:cxnSp macro="">
      <xdr:nvCxnSpPr>
        <xdr:cNvPr id="475" name="直線コネクタ 474">
          <a:extLst>
            <a:ext uri="{FF2B5EF4-FFF2-40B4-BE49-F238E27FC236}">
              <a16:creationId xmlns:a16="http://schemas.microsoft.com/office/drawing/2014/main" id="{7172A675-13B2-4010-B096-CE74F5282B66}"/>
            </a:ext>
          </a:extLst>
        </xdr:cNvPr>
        <xdr:cNvCxnSpPr/>
      </xdr:nvCxnSpPr>
      <xdr:spPr>
        <a:xfrm flipV="1">
          <a:off x="8750300" y="18389194"/>
          <a:ext cx="889000" cy="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167627</xdr:rowOff>
    </xdr:from>
    <xdr:to>
      <xdr:col>41</xdr:col>
      <xdr:colOff>101600</xdr:colOff>
      <xdr:row>107</xdr:row>
      <xdr:rowOff>97777</xdr:rowOff>
    </xdr:to>
    <xdr:sp macro="" textlink="">
      <xdr:nvSpPr>
        <xdr:cNvPr id="476" name="楕円 475">
          <a:extLst>
            <a:ext uri="{FF2B5EF4-FFF2-40B4-BE49-F238E27FC236}">
              <a16:creationId xmlns:a16="http://schemas.microsoft.com/office/drawing/2014/main" id="{53499296-5610-4DEF-B21C-2D6AEF75136C}"/>
            </a:ext>
          </a:extLst>
        </xdr:cNvPr>
        <xdr:cNvSpPr/>
      </xdr:nvSpPr>
      <xdr:spPr>
        <a:xfrm>
          <a:off x="7810500" y="1834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45504</xdr:rowOff>
    </xdr:from>
    <xdr:to>
      <xdr:col>45</xdr:col>
      <xdr:colOff>177800</xdr:colOff>
      <xdr:row>107</xdr:row>
      <xdr:rowOff>46977</xdr:rowOff>
    </xdr:to>
    <xdr:cxnSp macro="">
      <xdr:nvCxnSpPr>
        <xdr:cNvPr id="477" name="直線コネクタ 476">
          <a:extLst>
            <a:ext uri="{FF2B5EF4-FFF2-40B4-BE49-F238E27FC236}">
              <a16:creationId xmlns:a16="http://schemas.microsoft.com/office/drawing/2014/main" id="{3DFD4331-AF24-473A-ACB2-4C98F192B1CB}"/>
            </a:ext>
          </a:extLst>
        </xdr:cNvPr>
        <xdr:cNvCxnSpPr/>
      </xdr:nvCxnSpPr>
      <xdr:spPr>
        <a:xfrm flipV="1">
          <a:off x="7861300" y="18390654"/>
          <a:ext cx="889000" cy="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168749</xdr:rowOff>
    </xdr:from>
    <xdr:to>
      <xdr:col>36</xdr:col>
      <xdr:colOff>165100</xdr:colOff>
      <xdr:row>107</xdr:row>
      <xdr:rowOff>98899</xdr:rowOff>
    </xdr:to>
    <xdr:sp macro="" textlink="">
      <xdr:nvSpPr>
        <xdr:cNvPr id="478" name="楕円 477">
          <a:extLst>
            <a:ext uri="{FF2B5EF4-FFF2-40B4-BE49-F238E27FC236}">
              <a16:creationId xmlns:a16="http://schemas.microsoft.com/office/drawing/2014/main" id="{4DB0BEBD-429F-4D75-841A-D07A40745D9D}"/>
            </a:ext>
          </a:extLst>
        </xdr:cNvPr>
        <xdr:cNvSpPr/>
      </xdr:nvSpPr>
      <xdr:spPr>
        <a:xfrm>
          <a:off x="6921500" y="1834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46977</xdr:rowOff>
    </xdr:from>
    <xdr:to>
      <xdr:col>41</xdr:col>
      <xdr:colOff>50800</xdr:colOff>
      <xdr:row>107</xdr:row>
      <xdr:rowOff>48099</xdr:rowOff>
    </xdr:to>
    <xdr:cxnSp macro="">
      <xdr:nvCxnSpPr>
        <xdr:cNvPr id="479" name="直線コネクタ 478">
          <a:extLst>
            <a:ext uri="{FF2B5EF4-FFF2-40B4-BE49-F238E27FC236}">
              <a16:creationId xmlns:a16="http://schemas.microsoft.com/office/drawing/2014/main" id="{2203E11A-6AEF-47BF-8905-A6B985623320}"/>
            </a:ext>
          </a:extLst>
        </xdr:cNvPr>
        <xdr:cNvCxnSpPr/>
      </xdr:nvCxnSpPr>
      <xdr:spPr>
        <a:xfrm flipV="1">
          <a:off x="6972300" y="18392127"/>
          <a:ext cx="889000" cy="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164199</xdr:rowOff>
    </xdr:from>
    <xdr:ext cx="599010" cy="259045"/>
    <xdr:sp macro="" textlink="">
      <xdr:nvSpPr>
        <xdr:cNvPr id="480" name="n_1aveValue【港湾・漁港】&#10;一人当たり有形固定資産（償却資産）額">
          <a:extLst>
            <a:ext uri="{FF2B5EF4-FFF2-40B4-BE49-F238E27FC236}">
              <a16:creationId xmlns:a16="http://schemas.microsoft.com/office/drawing/2014/main" id="{5011E44A-3DDE-4479-BDB4-44511B3048CE}"/>
            </a:ext>
          </a:extLst>
        </xdr:cNvPr>
        <xdr:cNvSpPr txBox="1"/>
      </xdr:nvSpPr>
      <xdr:spPr>
        <a:xfrm>
          <a:off x="9327095" y="17994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126421</xdr:rowOff>
    </xdr:from>
    <xdr:ext cx="599010" cy="259045"/>
    <xdr:sp macro="" textlink="">
      <xdr:nvSpPr>
        <xdr:cNvPr id="481" name="n_2aveValue【港湾・漁港】&#10;一人当たり有形固定資産（償却資産）額">
          <a:extLst>
            <a:ext uri="{FF2B5EF4-FFF2-40B4-BE49-F238E27FC236}">
              <a16:creationId xmlns:a16="http://schemas.microsoft.com/office/drawing/2014/main" id="{316268DD-66FA-4E16-ADB2-6C82E3C671E5}"/>
            </a:ext>
          </a:extLst>
        </xdr:cNvPr>
        <xdr:cNvSpPr txBox="1"/>
      </xdr:nvSpPr>
      <xdr:spPr>
        <a:xfrm>
          <a:off x="8450795" y="1795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152433</xdr:rowOff>
    </xdr:from>
    <xdr:ext cx="599010" cy="259045"/>
    <xdr:sp macro="" textlink="">
      <xdr:nvSpPr>
        <xdr:cNvPr id="482" name="n_3aveValue【港湾・漁港】&#10;一人当たり有形固定資産（償却資産）額">
          <a:extLst>
            <a:ext uri="{FF2B5EF4-FFF2-40B4-BE49-F238E27FC236}">
              <a16:creationId xmlns:a16="http://schemas.microsoft.com/office/drawing/2014/main" id="{2ABAAABD-025D-4A7F-94EC-172D58A93601}"/>
            </a:ext>
          </a:extLst>
        </xdr:cNvPr>
        <xdr:cNvSpPr txBox="1"/>
      </xdr:nvSpPr>
      <xdr:spPr>
        <a:xfrm>
          <a:off x="7561795" y="17983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160580</xdr:rowOff>
    </xdr:from>
    <xdr:ext cx="599010" cy="259045"/>
    <xdr:sp macro="" textlink="">
      <xdr:nvSpPr>
        <xdr:cNvPr id="483" name="n_4aveValue【港湾・漁港】&#10;一人当たり有形固定資産（償却資産）額">
          <a:extLst>
            <a:ext uri="{FF2B5EF4-FFF2-40B4-BE49-F238E27FC236}">
              <a16:creationId xmlns:a16="http://schemas.microsoft.com/office/drawing/2014/main" id="{B90514BC-78EE-4F48-B55E-50EEB534304B}"/>
            </a:ext>
          </a:extLst>
        </xdr:cNvPr>
        <xdr:cNvSpPr txBox="1"/>
      </xdr:nvSpPr>
      <xdr:spPr>
        <a:xfrm>
          <a:off x="6672795" y="1799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85971</xdr:rowOff>
    </xdr:from>
    <xdr:ext cx="599010" cy="259045"/>
    <xdr:sp macro="" textlink="">
      <xdr:nvSpPr>
        <xdr:cNvPr id="484" name="n_1mainValue【港湾・漁港】&#10;一人当たり有形固定資産（償却資産）額">
          <a:extLst>
            <a:ext uri="{FF2B5EF4-FFF2-40B4-BE49-F238E27FC236}">
              <a16:creationId xmlns:a16="http://schemas.microsoft.com/office/drawing/2014/main" id="{CD34C514-378F-4368-90BC-4A4A9CF97D1B}"/>
            </a:ext>
          </a:extLst>
        </xdr:cNvPr>
        <xdr:cNvSpPr txBox="1"/>
      </xdr:nvSpPr>
      <xdr:spPr>
        <a:xfrm>
          <a:off x="9327095" y="18431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87431</xdr:rowOff>
    </xdr:from>
    <xdr:ext cx="599010" cy="259045"/>
    <xdr:sp macro="" textlink="">
      <xdr:nvSpPr>
        <xdr:cNvPr id="485" name="n_2mainValue【港湾・漁港】&#10;一人当たり有形固定資産（償却資産）額">
          <a:extLst>
            <a:ext uri="{FF2B5EF4-FFF2-40B4-BE49-F238E27FC236}">
              <a16:creationId xmlns:a16="http://schemas.microsoft.com/office/drawing/2014/main" id="{5DFA2F39-4388-4A30-93AA-A1BEC9AAD7B3}"/>
            </a:ext>
          </a:extLst>
        </xdr:cNvPr>
        <xdr:cNvSpPr txBox="1"/>
      </xdr:nvSpPr>
      <xdr:spPr>
        <a:xfrm>
          <a:off x="8450795" y="18432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88904</xdr:rowOff>
    </xdr:from>
    <xdr:ext cx="599010" cy="259045"/>
    <xdr:sp macro="" textlink="">
      <xdr:nvSpPr>
        <xdr:cNvPr id="486" name="n_3mainValue【港湾・漁港】&#10;一人当たり有形固定資産（償却資産）額">
          <a:extLst>
            <a:ext uri="{FF2B5EF4-FFF2-40B4-BE49-F238E27FC236}">
              <a16:creationId xmlns:a16="http://schemas.microsoft.com/office/drawing/2014/main" id="{26823F6D-1AEC-4201-A8B1-FD83871DFB13}"/>
            </a:ext>
          </a:extLst>
        </xdr:cNvPr>
        <xdr:cNvSpPr txBox="1"/>
      </xdr:nvSpPr>
      <xdr:spPr>
        <a:xfrm>
          <a:off x="7561795" y="1843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90026</xdr:rowOff>
    </xdr:from>
    <xdr:ext cx="599010" cy="259045"/>
    <xdr:sp macro="" textlink="">
      <xdr:nvSpPr>
        <xdr:cNvPr id="487" name="n_4mainValue【港湾・漁港】&#10;一人当たり有形固定資産（償却資産）額">
          <a:extLst>
            <a:ext uri="{FF2B5EF4-FFF2-40B4-BE49-F238E27FC236}">
              <a16:creationId xmlns:a16="http://schemas.microsoft.com/office/drawing/2014/main" id="{BFB73430-27E5-454F-B6EC-FFD6CF157DE6}"/>
            </a:ext>
          </a:extLst>
        </xdr:cNvPr>
        <xdr:cNvSpPr txBox="1"/>
      </xdr:nvSpPr>
      <xdr:spPr>
        <a:xfrm>
          <a:off x="6672795" y="18435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6D7EBE88-1B4A-4D3D-8DD8-FB2484C6C64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6974B195-4B22-43AA-BFDB-B756C14C2AB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820C58B8-44D0-46B6-892F-DD7A3B8BE1F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2DC27751-19DD-4E0B-A239-9D3FE4876C6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DA27B51A-ACF6-4817-A04F-A97D53CB3D8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A09D00E8-A8C2-4A87-958D-37180326080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BFA249FC-74DA-4ACE-B6E7-E46FBCA3868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94AA2043-93CD-465B-B5B9-F8961870651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B979DE2E-7E86-4C2B-8570-771062C74DF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E37A7836-6FDF-467B-8786-431CF00EC2E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0D16B87B-1C2D-47CB-B2F5-FA695E91435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9" name="直線コネクタ 498">
          <a:extLst>
            <a:ext uri="{FF2B5EF4-FFF2-40B4-BE49-F238E27FC236}">
              <a16:creationId xmlns:a16="http://schemas.microsoft.com/office/drawing/2014/main" id="{9D447225-6E3E-4B2E-A830-B1F96A4F2B81}"/>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500" name="テキスト ボックス 499">
          <a:extLst>
            <a:ext uri="{FF2B5EF4-FFF2-40B4-BE49-F238E27FC236}">
              <a16:creationId xmlns:a16="http://schemas.microsoft.com/office/drawing/2014/main" id="{3A9FD6CB-8938-4B3A-9A72-61BC64C873FE}"/>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1" name="直線コネクタ 500">
          <a:extLst>
            <a:ext uri="{FF2B5EF4-FFF2-40B4-BE49-F238E27FC236}">
              <a16:creationId xmlns:a16="http://schemas.microsoft.com/office/drawing/2014/main" id="{250F3AC6-25FB-4FB1-8529-BC71A4341523}"/>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2" name="テキスト ボックス 501">
          <a:extLst>
            <a:ext uri="{FF2B5EF4-FFF2-40B4-BE49-F238E27FC236}">
              <a16:creationId xmlns:a16="http://schemas.microsoft.com/office/drawing/2014/main" id="{80A1020C-1133-429B-8D64-14D161D31043}"/>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3" name="直線コネクタ 502">
          <a:extLst>
            <a:ext uri="{FF2B5EF4-FFF2-40B4-BE49-F238E27FC236}">
              <a16:creationId xmlns:a16="http://schemas.microsoft.com/office/drawing/2014/main" id="{E99E763D-F705-423F-AF81-16F1CCE0B12C}"/>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4" name="テキスト ボックス 503">
          <a:extLst>
            <a:ext uri="{FF2B5EF4-FFF2-40B4-BE49-F238E27FC236}">
              <a16:creationId xmlns:a16="http://schemas.microsoft.com/office/drawing/2014/main" id="{B9C2CD10-06C7-4550-93A2-FE0A19924D5D}"/>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5" name="直線コネクタ 504">
          <a:extLst>
            <a:ext uri="{FF2B5EF4-FFF2-40B4-BE49-F238E27FC236}">
              <a16:creationId xmlns:a16="http://schemas.microsoft.com/office/drawing/2014/main" id="{4E64E0D2-2FD1-4573-A81B-E283CC3BA7AA}"/>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6" name="テキスト ボックス 505">
          <a:extLst>
            <a:ext uri="{FF2B5EF4-FFF2-40B4-BE49-F238E27FC236}">
              <a16:creationId xmlns:a16="http://schemas.microsoft.com/office/drawing/2014/main" id="{78B80550-5DE8-4446-B96D-DAE80E89E7DE}"/>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7" name="直線コネクタ 506">
          <a:extLst>
            <a:ext uri="{FF2B5EF4-FFF2-40B4-BE49-F238E27FC236}">
              <a16:creationId xmlns:a16="http://schemas.microsoft.com/office/drawing/2014/main" id="{C4D783F4-2988-4882-8FF1-CD6C1AAEAE3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8" name="テキスト ボックス 507">
          <a:extLst>
            <a:ext uri="{FF2B5EF4-FFF2-40B4-BE49-F238E27FC236}">
              <a16:creationId xmlns:a16="http://schemas.microsoft.com/office/drawing/2014/main" id="{87330A62-3C70-4441-AA46-971B3040A3D5}"/>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9" name="【認定こども園・幼稚園・保育所】&#10;有形固定資産減価償却率グラフ枠">
          <a:extLst>
            <a:ext uri="{FF2B5EF4-FFF2-40B4-BE49-F238E27FC236}">
              <a16:creationId xmlns:a16="http://schemas.microsoft.com/office/drawing/2014/main" id="{DA500959-1B91-4952-B157-F0B16B55DA6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3048</xdr:rowOff>
    </xdr:from>
    <xdr:to>
      <xdr:col>85</xdr:col>
      <xdr:colOff>126364</xdr:colOff>
      <xdr:row>41</xdr:row>
      <xdr:rowOff>124206</xdr:rowOff>
    </xdr:to>
    <xdr:cxnSp macro="">
      <xdr:nvCxnSpPr>
        <xdr:cNvPr id="510" name="直線コネクタ 509">
          <a:extLst>
            <a:ext uri="{FF2B5EF4-FFF2-40B4-BE49-F238E27FC236}">
              <a16:creationId xmlns:a16="http://schemas.microsoft.com/office/drawing/2014/main" id="{8E979555-599C-46AD-BCD7-242E61595327}"/>
            </a:ext>
          </a:extLst>
        </xdr:cNvPr>
        <xdr:cNvCxnSpPr/>
      </xdr:nvCxnSpPr>
      <xdr:spPr>
        <a:xfrm flipV="1">
          <a:off x="16318864" y="5660898"/>
          <a:ext cx="0" cy="1492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128033</xdr:rowOff>
    </xdr:from>
    <xdr:ext cx="405111" cy="259045"/>
    <xdr:sp macro="" textlink="">
      <xdr:nvSpPr>
        <xdr:cNvPr id="511" name="【認定こども園・幼稚園・保育所】&#10;有形固定資産減価償却率最小値テキスト">
          <a:extLst>
            <a:ext uri="{FF2B5EF4-FFF2-40B4-BE49-F238E27FC236}">
              <a16:creationId xmlns:a16="http://schemas.microsoft.com/office/drawing/2014/main" id="{1CFBB8A9-FB64-42CA-8145-DF721D3A0C70}"/>
            </a:ext>
          </a:extLst>
        </xdr:cNvPr>
        <xdr:cNvSpPr txBox="1"/>
      </xdr:nvSpPr>
      <xdr:spPr>
        <a:xfrm>
          <a:off x="16357600" y="715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124206</xdr:rowOff>
    </xdr:from>
    <xdr:to>
      <xdr:col>86</xdr:col>
      <xdr:colOff>25400</xdr:colOff>
      <xdr:row>41</xdr:row>
      <xdr:rowOff>124206</xdr:rowOff>
    </xdr:to>
    <xdr:cxnSp macro="">
      <xdr:nvCxnSpPr>
        <xdr:cNvPr id="512" name="直線コネクタ 511">
          <a:extLst>
            <a:ext uri="{FF2B5EF4-FFF2-40B4-BE49-F238E27FC236}">
              <a16:creationId xmlns:a16="http://schemas.microsoft.com/office/drawing/2014/main" id="{D7D76E9E-0119-43DC-B05F-49AC91BA763D}"/>
            </a:ext>
          </a:extLst>
        </xdr:cNvPr>
        <xdr:cNvCxnSpPr/>
      </xdr:nvCxnSpPr>
      <xdr:spPr>
        <a:xfrm>
          <a:off x="16230600" y="715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121175</xdr:rowOff>
    </xdr:from>
    <xdr:ext cx="405111" cy="259045"/>
    <xdr:sp macro="" textlink="">
      <xdr:nvSpPr>
        <xdr:cNvPr id="513" name="【認定こども園・幼稚園・保育所】&#10;有形固定資産減価償却率最大値テキスト">
          <a:extLst>
            <a:ext uri="{FF2B5EF4-FFF2-40B4-BE49-F238E27FC236}">
              <a16:creationId xmlns:a16="http://schemas.microsoft.com/office/drawing/2014/main" id="{5911CDF5-3161-45B7-AC79-D574A2B3F8DE}"/>
            </a:ext>
          </a:extLst>
        </xdr:cNvPr>
        <xdr:cNvSpPr txBox="1"/>
      </xdr:nvSpPr>
      <xdr:spPr>
        <a:xfrm>
          <a:off x="16357600" y="543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3048</xdr:rowOff>
    </xdr:from>
    <xdr:to>
      <xdr:col>86</xdr:col>
      <xdr:colOff>25400</xdr:colOff>
      <xdr:row>33</xdr:row>
      <xdr:rowOff>3048</xdr:rowOff>
    </xdr:to>
    <xdr:cxnSp macro="">
      <xdr:nvCxnSpPr>
        <xdr:cNvPr id="514" name="直線コネクタ 513">
          <a:extLst>
            <a:ext uri="{FF2B5EF4-FFF2-40B4-BE49-F238E27FC236}">
              <a16:creationId xmlns:a16="http://schemas.microsoft.com/office/drawing/2014/main" id="{DEF0CCA0-1D50-4C85-B420-02D6AA2E3EDB}"/>
            </a:ext>
          </a:extLst>
        </xdr:cNvPr>
        <xdr:cNvCxnSpPr/>
      </xdr:nvCxnSpPr>
      <xdr:spPr>
        <a:xfrm>
          <a:off x="16230600" y="566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104411</xdr:rowOff>
    </xdr:from>
    <xdr:ext cx="405111" cy="259045"/>
    <xdr:sp macro="" textlink="">
      <xdr:nvSpPr>
        <xdr:cNvPr id="515" name="【認定こども園・幼稚園・保育所】&#10;有形固定資産減価償却率平均値テキスト">
          <a:extLst>
            <a:ext uri="{FF2B5EF4-FFF2-40B4-BE49-F238E27FC236}">
              <a16:creationId xmlns:a16="http://schemas.microsoft.com/office/drawing/2014/main" id="{AAE53ADA-5547-4364-A84B-2B50D89201C3}"/>
            </a:ext>
          </a:extLst>
        </xdr:cNvPr>
        <xdr:cNvSpPr txBox="1"/>
      </xdr:nvSpPr>
      <xdr:spPr>
        <a:xfrm>
          <a:off x="16357600" y="61051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125984</xdr:rowOff>
    </xdr:from>
    <xdr:to>
      <xdr:col>85</xdr:col>
      <xdr:colOff>177800</xdr:colOff>
      <xdr:row>36</xdr:row>
      <xdr:rowOff>56134</xdr:rowOff>
    </xdr:to>
    <xdr:sp macro="" textlink="">
      <xdr:nvSpPr>
        <xdr:cNvPr id="516" name="フローチャート: 判断 515">
          <a:extLst>
            <a:ext uri="{FF2B5EF4-FFF2-40B4-BE49-F238E27FC236}">
              <a16:creationId xmlns:a16="http://schemas.microsoft.com/office/drawing/2014/main" id="{EC531582-53DC-43C9-BEC2-248B804C6E90}"/>
            </a:ext>
          </a:extLst>
        </xdr:cNvPr>
        <xdr:cNvSpPr/>
      </xdr:nvSpPr>
      <xdr:spPr>
        <a:xfrm>
          <a:off x="16268700" y="612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116840</xdr:rowOff>
    </xdr:from>
    <xdr:to>
      <xdr:col>81</xdr:col>
      <xdr:colOff>101600</xdr:colOff>
      <xdr:row>36</xdr:row>
      <xdr:rowOff>46990</xdr:rowOff>
    </xdr:to>
    <xdr:sp macro="" textlink="">
      <xdr:nvSpPr>
        <xdr:cNvPr id="517" name="フローチャート: 判断 516">
          <a:extLst>
            <a:ext uri="{FF2B5EF4-FFF2-40B4-BE49-F238E27FC236}">
              <a16:creationId xmlns:a16="http://schemas.microsoft.com/office/drawing/2014/main" id="{0861244B-7144-4819-A8A6-EB3242D4167C}"/>
            </a:ext>
          </a:extLst>
        </xdr:cNvPr>
        <xdr:cNvSpPr/>
      </xdr:nvSpPr>
      <xdr:spPr>
        <a:xfrm>
          <a:off x="15430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55118</xdr:rowOff>
    </xdr:from>
    <xdr:to>
      <xdr:col>76</xdr:col>
      <xdr:colOff>165100</xdr:colOff>
      <xdr:row>35</xdr:row>
      <xdr:rowOff>156718</xdr:rowOff>
    </xdr:to>
    <xdr:sp macro="" textlink="">
      <xdr:nvSpPr>
        <xdr:cNvPr id="518" name="フローチャート: 判断 517">
          <a:extLst>
            <a:ext uri="{FF2B5EF4-FFF2-40B4-BE49-F238E27FC236}">
              <a16:creationId xmlns:a16="http://schemas.microsoft.com/office/drawing/2014/main" id="{802A12F1-A981-43CA-9BAB-D24E9AC6FE15}"/>
            </a:ext>
          </a:extLst>
        </xdr:cNvPr>
        <xdr:cNvSpPr/>
      </xdr:nvSpPr>
      <xdr:spPr>
        <a:xfrm>
          <a:off x="14541500" y="605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73406</xdr:rowOff>
    </xdr:from>
    <xdr:to>
      <xdr:col>72</xdr:col>
      <xdr:colOff>38100</xdr:colOff>
      <xdr:row>36</xdr:row>
      <xdr:rowOff>3556</xdr:rowOff>
    </xdr:to>
    <xdr:sp macro="" textlink="">
      <xdr:nvSpPr>
        <xdr:cNvPr id="519" name="フローチャート: 判断 518">
          <a:extLst>
            <a:ext uri="{FF2B5EF4-FFF2-40B4-BE49-F238E27FC236}">
              <a16:creationId xmlns:a16="http://schemas.microsoft.com/office/drawing/2014/main" id="{A7E2AE3C-A480-4CE0-8348-7598D56A4BDA}"/>
            </a:ext>
          </a:extLst>
        </xdr:cNvPr>
        <xdr:cNvSpPr/>
      </xdr:nvSpPr>
      <xdr:spPr>
        <a:xfrm>
          <a:off x="13652500" y="6074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55118</xdr:rowOff>
    </xdr:from>
    <xdr:to>
      <xdr:col>67</xdr:col>
      <xdr:colOff>101600</xdr:colOff>
      <xdr:row>35</xdr:row>
      <xdr:rowOff>156718</xdr:rowOff>
    </xdr:to>
    <xdr:sp macro="" textlink="">
      <xdr:nvSpPr>
        <xdr:cNvPr id="520" name="フローチャート: 判断 519">
          <a:extLst>
            <a:ext uri="{FF2B5EF4-FFF2-40B4-BE49-F238E27FC236}">
              <a16:creationId xmlns:a16="http://schemas.microsoft.com/office/drawing/2014/main" id="{70ECD97A-F206-4F62-B93F-786964B72E67}"/>
            </a:ext>
          </a:extLst>
        </xdr:cNvPr>
        <xdr:cNvSpPr/>
      </xdr:nvSpPr>
      <xdr:spPr>
        <a:xfrm>
          <a:off x="12763500" y="605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CDF14B31-DDBC-4920-97EF-0D9E503A3A8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16609633-2C64-4812-B2D6-4096E7AB4B9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12C1D49C-4C49-47CC-857F-23604B3807D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26D78B6E-B398-474A-9F66-DB3BBADFA9B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606B6157-DD4B-446D-8E5A-6925B710E32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84836</xdr:rowOff>
    </xdr:from>
    <xdr:to>
      <xdr:col>85</xdr:col>
      <xdr:colOff>177800</xdr:colOff>
      <xdr:row>36</xdr:row>
      <xdr:rowOff>14986</xdr:rowOff>
    </xdr:to>
    <xdr:sp macro="" textlink="">
      <xdr:nvSpPr>
        <xdr:cNvPr id="526" name="楕円 525">
          <a:extLst>
            <a:ext uri="{FF2B5EF4-FFF2-40B4-BE49-F238E27FC236}">
              <a16:creationId xmlns:a16="http://schemas.microsoft.com/office/drawing/2014/main" id="{A448BCC1-C21E-4BD1-81D2-442BC836F9ED}"/>
            </a:ext>
          </a:extLst>
        </xdr:cNvPr>
        <xdr:cNvSpPr/>
      </xdr:nvSpPr>
      <xdr:spPr>
        <a:xfrm>
          <a:off x="16268700" y="608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107713</xdr:rowOff>
    </xdr:from>
    <xdr:ext cx="405111" cy="259045"/>
    <xdr:sp macro="" textlink="">
      <xdr:nvSpPr>
        <xdr:cNvPr id="527" name="【認定こども園・幼稚園・保育所】&#10;有形固定資産減価償却率該当値テキスト">
          <a:extLst>
            <a:ext uri="{FF2B5EF4-FFF2-40B4-BE49-F238E27FC236}">
              <a16:creationId xmlns:a16="http://schemas.microsoft.com/office/drawing/2014/main" id="{22DFFCA5-40EA-4681-96F5-7DC6AC2CE9F3}"/>
            </a:ext>
          </a:extLst>
        </xdr:cNvPr>
        <xdr:cNvSpPr txBox="1"/>
      </xdr:nvSpPr>
      <xdr:spPr>
        <a:xfrm>
          <a:off x="16357600" y="593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164846</xdr:rowOff>
    </xdr:from>
    <xdr:to>
      <xdr:col>81</xdr:col>
      <xdr:colOff>101600</xdr:colOff>
      <xdr:row>35</xdr:row>
      <xdr:rowOff>94996</xdr:rowOff>
    </xdr:to>
    <xdr:sp macro="" textlink="">
      <xdr:nvSpPr>
        <xdr:cNvPr id="528" name="楕円 527">
          <a:extLst>
            <a:ext uri="{FF2B5EF4-FFF2-40B4-BE49-F238E27FC236}">
              <a16:creationId xmlns:a16="http://schemas.microsoft.com/office/drawing/2014/main" id="{1A2362FC-84CF-4703-A52D-1A898E72D28F}"/>
            </a:ext>
          </a:extLst>
        </xdr:cNvPr>
        <xdr:cNvSpPr/>
      </xdr:nvSpPr>
      <xdr:spPr>
        <a:xfrm>
          <a:off x="15430500" y="599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44196</xdr:rowOff>
    </xdr:from>
    <xdr:to>
      <xdr:col>85</xdr:col>
      <xdr:colOff>127000</xdr:colOff>
      <xdr:row>35</xdr:row>
      <xdr:rowOff>135636</xdr:rowOff>
    </xdr:to>
    <xdr:cxnSp macro="">
      <xdr:nvCxnSpPr>
        <xdr:cNvPr id="529" name="直線コネクタ 528">
          <a:extLst>
            <a:ext uri="{FF2B5EF4-FFF2-40B4-BE49-F238E27FC236}">
              <a16:creationId xmlns:a16="http://schemas.microsoft.com/office/drawing/2014/main" id="{8918FB36-9F3A-4456-9D6F-C43EBFBEFA1E}"/>
            </a:ext>
          </a:extLst>
        </xdr:cNvPr>
        <xdr:cNvCxnSpPr/>
      </xdr:nvCxnSpPr>
      <xdr:spPr>
        <a:xfrm>
          <a:off x="15481300" y="6044946"/>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71120</xdr:rowOff>
    </xdr:from>
    <xdr:to>
      <xdr:col>76</xdr:col>
      <xdr:colOff>165100</xdr:colOff>
      <xdr:row>35</xdr:row>
      <xdr:rowOff>1270</xdr:rowOff>
    </xdr:to>
    <xdr:sp macro="" textlink="">
      <xdr:nvSpPr>
        <xdr:cNvPr id="530" name="楕円 529">
          <a:extLst>
            <a:ext uri="{FF2B5EF4-FFF2-40B4-BE49-F238E27FC236}">
              <a16:creationId xmlns:a16="http://schemas.microsoft.com/office/drawing/2014/main" id="{249AD570-BB0A-4D17-A456-AB672F93DEF9}"/>
            </a:ext>
          </a:extLst>
        </xdr:cNvPr>
        <xdr:cNvSpPr/>
      </xdr:nvSpPr>
      <xdr:spPr>
        <a:xfrm>
          <a:off x="14541500" y="590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121920</xdr:rowOff>
    </xdr:from>
    <xdr:to>
      <xdr:col>81</xdr:col>
      <xdr:colOff>50800</xdr:colOff>
      <xdr:row>35</xdr:row>
      <xdr:rowOff>44196</xdr:rowOff>
    </xdr:to>
    <xdr:cxnSp macro="">
      <xdr:nvCxnSpPr>
        <xdr:cNvPr id="531" name="直線コネクタ 530">
          <a:extLst>
            <a:ext uri="{FF2B5EF4-FFF2-40B4-BE49-F238E27FC236}">
              <a16:creationId xmlns:a16="http://schemas.microsoft.com/office/drawing/2014/main" id="{2EF62428-7BBA-42E3-8012-DEC1009245C0}"/>
            </a:ext>
          </a:extLst>
        </xdr:cNvPr>
        <xdr:cNvCxnSpPr/>
      </xdr:nvCxnSpPr>
      <xdr:spPr>
        <a:xfrm>
          <a:off x="14592300" y="5951220"/>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68834</xdr:rowOff>
    </xdr:from>
    <xdr:to>
      <xdr:col>72</xdr:col>
      <xdr:colOff>38100</xdr:colOff>
      <xdr:row>34</xdr:row>
      <xdr:rowOff>170434</xdr:rowOff>
    </xdr:to>
    <xdr:sp macro="" textlink="">
      <xdr:nvSpPr>
        <xdr:cNvPr id="532" name="楕円 531">
          <a:extLst>
            <a:ext uri="{FF2B5EF4-FFF2-40B4-BE49-F238E27FC236}">
              <a16:creationId xmlns:a16="http://schemas.microsoft.com/office/drawing/2014/main" id="{4FC57B26-3A1D-4199-9CF7-F3F88B553CEF}"/>
            </a:ext>
          </a:extLst>
        </xdr:cNvPr>
        <xdr:cNvSpPr/>
      </xdr:nvSpPr>
      <xdr:spPr>
        <a:xfrm>
          <a:off x="13652500" y="589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119634</xdr:rowOff>
    </xdr:from>
    <xdr:to>
      <xdr:col>76</xdr:col>
      <xdr:colOff>114300</xdr:colOff>
      <xdr:row>34</xdr:row>
      <xdr:rowOff>121920</xdr:rowOff>
    </xdr:to>
    <xdr:cxnSp macro="">
      <xdr:nvCxnSpPr>
        <xdr:cNvPr id="533" name="直線コネクタ 532">
          <a:extLst>
            <a:ext uri="{FF2B5EF4-FFF2-40B4-BE49-F238E27FC236}">
              <a16:creationId xmlns:a16="http://schemas.microsoft.com/office/drawing/2014/main" id="{7CB8B502-A069-47F5-9A05-4B38E0873E9C}"/>
            </a:ext>
          </a:extLst>
        </xdr:cNvPr>
        <xdr:cNvCxnSpPr/>
      </xdr:nvCxnSpPr>
      <xdr:spPr>
        <a:xfrm>
          <a:off x="13703300" y="594893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153416</xdr:rowOff>
    </xdr:from>
    <xdr:to>
      <xdr:col>67</xdr:col>
      <xdr:colOff>101600</xdr:colOff>
      <xdr:row>34</xdr:row>
      <xdr:rowOff>83566</xdr:rowOff>
    </xdr:to>
    <xdr:sp macro="" textlink="">
      <xdr:nvSpPr>
        <xdr:cNvPr id="534" name="楕円 533">
          <a:extLst>
            <a:ext uri="{FF2B5EF4-FFF2-40B4-BE49-F238E27FC236}">
              <a16:creationId xmlns:a16="http://schemas.microsoft.com/office/drawing/2014/main" id="{47380772-1A8E-409C-8AE8-5CCF863DAF86}"/>
            </a:ext>
          </a:extLst>
        </xdr:cNvPr>
        <xdr:cNvSpPr/>
      </xdr:nvSpPr>
      <xdr:spPr>
        <a:xfrm>
          <a:off x="12763500" y="581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32766</xdr:rowOff>
    </xdr:from>
    <xdr:to>
      <xdr:col>71</xdr:col>
      <xdr:colOff>177800</xdr:colOff>
      <xdr:row>34</xdr:row>
      <xdr:rowOff>119634</xdr:rowOff>
    </xdr:to>
    <xdr:cxnSp macro="">
      <xdr:nvCxnSpPr>
        <xdr:cNvPr id="535" name="直線コネクタ 534">
          <a:extLst>
            <a:ext uri="{FF2B5EF4-FFF2-40B4-BE49-F238E27FC236}">
              <a16:creationId xmlns:a16="http://schemas.microsoft.com/office/drawing/2014/main" id="{3CB9B613-8153-4307-BFD4-3697DB0CCC16}"/>
            </a:ext>
          </a:extLst>
        </xdr:cNvPr>
        <xdr:cNvCxnSpPr/>
      </xdr:nvCxnSpPr>
      <xdr:spPr>
        <a:xfrm>
          <a:off x="12814300" y="586206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38117</xdr:rowOff>
    </xdr:from>
    <xdr:ext cx="405111" cy="259045"/>
    <xdr:sp macro="" textlink="">
      <xdr:nvSpPr>
        <xdr:cNvPr id="536" name="n_1aveValue【認定こども園・幼稚園・保育所】&#10;有形固定資産減価償却率">
          <a:extLst>
            <a:ext uri="{FF2B5EF4-FFF2-40B4-BE49-F238E27FC236}">
              <a16:creationId xmlns:a16="http://schemas.microsoft.com/office/drawing/2014/main" id="{C7EA4BDD-C819-47BE-9937-ABF0853C809A}"/>
            </a:ext>
          </a:extLst>
        </xdr:cNvPr>
        <xdr:cNvSpPr txBox="1"/>
      </xdr:nvSpPr>
      <xdr:spPr>
        <a:xfrm>
          <a:off x="15266044" y="6210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147845</xdr:rowOff>
    </xdr:from>
    <xdr:ext cx="405111" cy="259045"/>
    <xdr:sp macro="" textlink="">
      <xdr:nvSpPr>
        <xdr:cNvPr id="537" name="n_2aveValue【認定こども園・幼稚園・保育所】&#10;有形固定資産減価償却率">
          <a:extLst>
            <a:ext uri="{FF2B5EF4-FFF2-40B4-BE49-F238E27FC236}">
              <a16:creationId xmlns:a16="http://schemas.microsoft.com/office/drawing/2014/main" id="{57F4AB89-0FB8-4AED-841F-4E7967956120}"/>
            </a:ext>
          </a:extLst>
        </xdr:cNvPr>
        <xdr:cNvSpPr txBox="1"/>
      </xdr:nvSpPr>
      <xdr:spPr>
        <a:xfrm>
          <a:off x="14389744" y="6148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166133</xdr:rowOff>
    </xdr:from>
    <xdr:ext cx="405111" cy="259045"/>
    <xdr:sp macro="" textlink="">
      <xdr:nvSpPr>
        <xdr:cNvPr id="538" name="n_3aveValue【認定こども園・幼稚園・保育所】&#10;有形固定資産減価償却率">
          <a:extLst>
            <a:ext uri="{FF2B5EF4-FFF2-40B4-BE49-F238E27FC236}">
              <a16:creationId xmlns:a16="http://schemas.microsoft.com/office/drawing/2014/main" id="{A3AE8B20-D4C3-4958-8784-53D512E28826}"/>
            </a:ext>
          </a:extLst>
        </xdr:cNvPr>
        <xdr:cNvSpPr txBox="1"/>
      </xdr:nvSpPr>
      <xdr:spPr>
        <a:xfrm>
          <a:off x="13500744" y="6166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147845</xdr:rowOff>
    </xdr:from>
    <xdr:ext cx="405111" cy="259045"/>
    <xdr:sp macro="" textlink="">
      <xdr:nvSpPr>
        <xdr:cNvPr id="539" name="n_4aveValue【認定こども園・幼稚園・保育所】&#10;有形固定資産減価償却率">
          <a:extLst>
            <a:ext uri="{FF2B5EF4-FFF2-40B4-BE49-F238E27FC236}">
              <a16:creationId xmlns:a16="http://schemas.microsoft.com/office/drawing/2014/main" id="{3FFE760C-8989-484B-8F63-2B665A58614D}"/>
            </a:ext>
          </a:extLst>
        </xdr:cNvPr>
        <xdr:cNvSpPr txBox="1"/>
      </xdr:nvSpPr>
      <xdr:spPr>
        <a:xfrm>
          <a:off x="12611744" y="6148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111523</xdr:rowOff>
    </xdr:from>
    <xdr:ext cx="405111" cy="259045"/>
    <xdr:sp macro="" textlink="">
      <xdr:nvSpPr>
        <xdr:cNvPr id="540" name="n_1mainValue【認定こども園・幼稚園・保育所】&#10;有形固定資産減価償却率">
          <a:extLst>
            <a:ext uri="{FF2B5EF4-FFF2-40B4-BE49-F238E27FC236}">
              <a16:creationId xmlns:a16="http://schemas.microsoft.com/office/drawing/2014/main" id="{1FFADD75-D52A-4A8E-AA37-15158E1ECCBE}"/>
            </a:ext>
          </a:extLst>
        </xdr:cNvPr>
        <xdr:cNvSpPr txBox="1"/>
      </xdr:nvSpPr>
      <xdr:spPr>
        <a:xfrm>
          <a:off x="15266044" y="576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17797</xdr:rowOff>
    </xdr:from>
    <xdr:ext cx="405111" cy="259045"/>
    <xdr:sp macro="" textlink="">
      <xdr:nvSpPr>
        <xdr:cNvPr id="541" name="n_2mainValue【認定こども園・幼稚園・保育所】&#10;有形固定資産減価償却率">
          <a:extLst>
            <a:ext uri="{FF2B5EF4-FFF2-40B4-BE49-F238E27FC236}">
              <a16:creationId xmlns:a16="http://schemas.microsoft.com/office/drawing/2014/main" id="{8275A8C6-1DE5-47A0-83FD-E15A21119FB5}"/>
            </a:ext>
          </a:extLst>
        </xdr:cNvPr>
        <xdr:cNvSpPr txBox="1"/>
      </xdr:nvSpPr>
      <xdr:spPr>
        <a:xfrm>
          <a:off x="14389744" y="567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15511</xdr:rowOff>
    </xdr:from>
    <xdr:ext cx="405111" cy="259045"/>
    <xdr:sp macro="" textlink="">
      <xdr:nvSpPr>
        <xdr:cNvPr id="542" name="n_3mainValue【認定こども園・幼稚園・保育所】&#10;有形固定資産減価償却率">
          <a:extLst>
            <a:ext uri="{FF2B5EF4-FFF2-40B4-BE49-F238E27FC236}">
              <a16:creationId xmlns:a16="http://schemas.microsoft.com/office/drawing/2014/main" id="{E6D0CA22-3D21-46EA-8A4E-AF8318F1E7BE}"/>
            </a:ext>
          </a:extLst>
        </xdr:cNvPr>
        <xdr:cNvSpPr txBox="1"/>
      </xdr:nvSpPr>
      <xdr:spPr>
        <a:xfrm>
          <a:off x="13500744" y="567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100093</xdr:rowOff>
    </xdr:from>
    <xdr:ext cx="405111" cy="259045"/>
    <xdr:sp macro="" textlink="">
      <xdr:nvSpPr>
        <xdr:cNvPr id="543" name="n_4mainValue【認定こども園・幼稚園・保育所】&#10;有形固定資産減価償却率">
          <a:extLst>
            <a:ext uri="{FF2B5EF4-FFF2-40B4-BE49-F238E27FC236}">
              <a16:creationId xmlns:a16="http://schemas.microsoft.com/office/drawing/2014/main" id="{C808044D-3346-4617-B233-2634686DB047}"/>
            </a:ext>
          </a:extLst>
        </xdr:cNvPr>
        <xdr:cNvSpPr txBox="1"/>
      </xdr:nvSpPr>
      <xdr:spPr>
        <a:xfrm>
          <a:off x="12611744" y="558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a:extLst>
            <a:ext uri="{FF2B5EF4-FFF2-40B4-BE49-F238E27FC236}">
              <a16:creationId xmlns:a16="http://schemas.microsoft.com/office/drawing/2014/main" id="{117AD177-1AD8-449F-8DEC-E955BEB3D50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a:extLst>
            <a:ext uri="{FF2B5EF4-FFF2-40B4-BE49-F238E27FC236}">
              <a16:creationId xmlns:a16="http://schemas.microsoft.com/office/drawing/2014/main" id="{E19BE8CF-2943-49DF-8A6F-B8E085AD213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a:extLst>
            <a:ext uri="{FF2B5EF4-FFF2-40B4-BE49-F238E27FC236}">
              <a16:creationId xmlns:a16="http://schemas.microsoft.com/office/drawing/2014/main" id="{3712EAF9-DBCA-4C65-9F82-FAD7B4874B3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a:extLst>
            <a:ext uri="{FF2B5EF4-FFF2-40B4-BE49-F238E27FC236}">
              <a16:creationId xmlns:a16="http://schemas.microsoft.com/office/drawing/2014/main" id="{7217F040-22BC-4BBC-AF04-36E1A033350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a:extLst>
            <a:ext uri="{FF2B5EF4-FFF2-40B4-BE49-F238E27FC236}">
              <a16:creationId xmlns:a16="http://schemas.microsoft.com/office/drawing/2014/main" id="{4D5FB13A-11E7-413A-BE39-3DBD5A040C6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a:extLst>
            <a:ext uri="{FF2B5EF4-FFF2-40B4-BE49-F238E27FC236}">
              <a16:creationId xmlns:a16="http://schemas.microsoft.com/office/drawing/2014/main" id="{B4F92308-A83F-461B-B61A-12F4B730F9E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a:extLst>
            <a:ext uri="{FF2B5EF4-FFF2-40B4-BE49-F238E27FC236}">
              <a16:creationId xmlns:a16="http://schemas.microsoft.com/office/drawing/2014/main" id="{1FAD0AEE-C887-4F7F-9100-6D2029C3476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a:extLst>
            <a:ext uri="{FF2B5EF4-FFF2-40B4-BE49-F238E27FC236}">
              <a16:creationId xmlns:a16="http://schemas.microsoft.com/office/drawing/2014/main" id="{201AACFB-2C5D-4AFF-A20E-4325F947E7A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a:extLst>
            <a:ext uri="{FF2B5EF4-FFF2-40B4-BE49-F238E27FC236}">
              <a16:creationId xmlns:a16="http://schemas.microsoft.com/office/drawing/2014/main" id="{90374640-0836-4C21-922C-020FA79D407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a:extLst>
            <a:ext uri="{FF2B5EF4-FFF2-40B4-BE49-F238E27FC236}">
              <a16:creationId xmlns:a16="http://schemas.microsoft.com/office/drawing/2014/main" id="{BB604B7A-9CC0-4D7A-93CF-A4CF90BD70B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4" name="直線コネクタ 553">
          <a:extLst>
            <a:ext uri="{FF2B5EF4-FFF2-40B4-BE49-F238E27FC236}">
              <a16:creationId xmlns:a16="http://schemas.microsoft.com/office/drawing/2014/main" id="{308676FB-E909-4382-A1BE-FD4DA6FFF49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5" name="テキスト ボックス 554">
          <a:extLst>
            <a:ext uri="{FF2B5EF4-FFF2-40B4-BE49-F238E27FC236}">
              <a16:creationId xmlns:a16="http://schemas.microsoft.com/office/drawing/2014/main" id="{DD10578D-B496-43EA-B4D9-AA0D8A4E52DB}"/>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6" name="直線コネクタ 555">
          <a:extLst>
            <a:ext uri="{FF2B5EF4-FFF2-40B4-BE49-F238E27FC236}">
              <a16:creationId xmlns:a16="http://schemas.microsoft.com/office/drawing/2014/main" id="{406353A9-B82A-4473-86BE-4681E734C97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57" name="テキスト ボックス 556">
          <a:extLst>
            <a:ext uri="{FF2B5EF4-FFF2-40B4-BE49-F238E27FC236}">
              <a16:creationId xmlns:a16="http://schemas.microsoft.com/office/drawing/2014/main" id="{6E7DB2D7-52A7-4CC1-A468-5F9873416A3C}"/>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8" name="直線コネクタ 557">
          <a:extLst>
            <a:ext uri="{FF2B5EF4-FFF2-40B4-BE49-F238E27FC236}">
              <a16:creationId xmlns:a16="http://schemas.microsoft.com/office/drawing/2014/main" id="{8EC3D9BC-4521-44EC-9E5A-8094757902A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59" name="テキスト ボックス 558">
          <a:extLst>
            <a:ext uri="{FF2B5EF4-FFF2-40B4-BE49-F238E27FC236}">
              <a16:creationId xmlns:a16="http://schemas.microsoft.com/office/drawing/2014/main" id="{CA9534C8-2B55-4B91-8465-8B98DFAFE4B1}"/>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0" name="直線コネクタ 559">
          <a:extLst>
            <a:ext uri="{FF2B5EF4-FFF2-40B4-BE49-F238E27FC236}">
              <a16:creationId xmlns:a16="http://schemas.microsoft.com/office/drawing/2014/main" id="{D6DEBD5E-BF9B-48CC-9058-6D91F1A199EB}"/>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1" name="テキスト ボックス 560">
          <a:extLst>
            <a:ext uri="{FF2B5EF4-FFF2-40B4-BE49-F238E27FC236}">
              <a16:creationId xmlns:a16="http://schemas.microsoft.com/office/drawing/2014/main" id="{A912FAD7-18FC-4CF5-B09B-3143465BD839}"/>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2" name="直線コネクタ 561">
          <a:extLst>
            <a:ext uri="{FF2B5EF4-FFF2-40B4-BE49-F238E27FC236}">
              <a16:creationId xmlns:a16="http://schemas.microsoft.com/office/drawing/2014/main" id="{C04AE427-D603-4D4F-8360-EC9B3ACDBC7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3" name="テキスト ボックス 562">
          <a:extLst>
            <a:ext uri="{FF2B5EF4-FFF2-40B4-BE49-F238E27FC236}">
              <a16:creationId xmlns:a16="http://schemas.microsoft.com/office/drawing/2014/main" id="{1BB25ABB-9081-4EBA-A541-C622B9F6D9F3}"/>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4" name="直線コネクタ 563">
          <a:extLst>
            <a:ext uri="{FF2B5EF4-FFF2-40B4-BE49-F238E27FC236}">
              <a16:creationId xmlns:a16="http://schemas.microsoft.com/office/drawing/2014/main" id="{EF93890B-AA86-4ED0-9E18-25FA8DE2CE3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5" name="テキスト ボックス 564">
          <a:extLst>
            <a:ext uri="{FF2B5EF4-FFF2-40B4-BE49-F238E27FC236}">
              <a16:creationId xmlns:a16="http://schemas.microsoft.com/office/drawing/2014/main" id="{42CE433A-8C87-47CB-8396-58A3DFEC833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6" name="【認定こども園・幼稚園・保育所】&#10;一人当たり面積グラフ枠">
          <a:extLst>
            <a:ext uri="{FF2B5EF4-FFF2-40B4-BE49-F238E27FC236}">
              <a16:creationId xmlns:a16="http://schemas.microsoft.com/office/drawing/2014/main" id="{51B5FA2C-1215-4A66-B339-DC8ABB4DC12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125730</xdr:rowOff>
    </xdr:from>
    <xdr:to>
      <xdr:col>116</xdr:col>
      <xdr:colOff>62864</xdr:colOff>
      <xdr:row>41</xdr:row>
      <xdr:rowOff>152400</xdr:rowOff>
    </xdr:to>
    <xdr:cxnSp macro="">
      <xdr:nvCxnSpPr>
        <xdr:cNvPr id="567" name="直線コネクタ 566">
          <a:extLst>
            <a:ext uri="{FF2B5EF4-FFF2-40B4-BE49-F238E27FC236}">
              <a16:creationId xmlns:a16="http://schemas.microsoft.com/office/drawing/2014/main" id="{0CBCCCEF-802D-42D3-910B-74604D23235F}"/>
            </a:ext>
          </a:extLst>
        </xdr:cNvPr>
        <xdr:cNvCxnSpPr/>
      </xdr:nvCxnSpPr>
      <xdr:spPr>
        <a:xfrm flipV="1">
          <a:off x="22160864" y="561213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156227</xdr:rowOff>
    </xdr:from>
    <xdr:ext cx="469744" cy="259045"/>
    <xdr:sp macro="" textlink="">
      <xdr:nvSpPr>
        <xdr:cNvPr id="568" name="【認定こども園・幼稚園・保育所】&#10;一人当たり面積最小値テキスト">
          <a:extLst>
            <a:ext uri="{FF2B5EF4-FFF2-40B4-BE49-F238E27FC236}">
              <a16:creationId xmlns:a16="http://schemas.microsoft.com/office/drawing/2014/main" id="{4EDFCC55-8274-42FA-AB74-C8BFE3E06CDF}"/>
            </a:ext>
          </a:extLst>
        </xdr:cNvPr>
        <xdr:cNvSpPr txBox="1"/>
      </xdr:nvSpPr>
      <xdr:spPr>
        <a:xfrm>
          <a:off x="22199600" y="718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152400</xdr:rowOff>
    </xdr:from>
    <xdr:to>
      <xdr:col>116</xdr:col>
      <xdr:colOff>152400</xdr:colOff>
      <xdr:row>41</xdr:row>
      <xdr:rowOff>152400</xdr:rowOff>
    </xdr:to>
    <xdr:cxnSp macro="">
      <xdr:nvCxnSpPr>
        <xdr:cNvPr id="569" name="直線コネクタ 568">
          <a:extLst>
            <a:ext uri="{FF2B5EF4-FFF2-40B4-BE49-F238E27FC236}">
              <a16:creationId xmlns:a16="http://schemas.microsoft.com/office/drawing/2014/main" id="{50A6632B-19F9-41FA-9DFD-A4FC9A15838F}"/>
            </a:ext>
          </a:extLst>
        </xdr:cNvPr>
        <xdr:cNvCxnSpPr/>
      </xdr:nvCxnSpPr>
      <xdr:spPr>
        <a:xfrm>
          <a:off x="22072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72407</xdr:rowOff>
    </xdr:from>
    <xdr:ext cx="469744" cy="259045"/>
    <xdr:sp macro="" textlink="">
      <xdr:nvSpPr>
        <xdr:cNvPr id="570" name="【認定こども園・幼稚園・保育所】&#10;一人当たり面積最大値テキスト">
          <a:extLst>
            <a:ext uri="{FF2B5EF4-FFF2-40B4-BE49-F238E27FC236}">
              <a16:creationId xmlns:a16="http://schemas.microsoft.com/office/drawing/2014/main" id="{4B43D09E-1055-4F92-81E1-AF33C1B087CE}"/>
            </a:ext>
          </a:extLst>
        </xdr:cNvPr>
        <xdr:cNvSpPr txBox="1"/>
      </xdr:nvSpPr>
      <xdr:spPr>
        <a:xfrm>
          <a:off x="22199600" y="538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125730</xdr:rowOff>
    </xdr:from>
    <xdr:to>
      <xdr:col>116</xdr:col>
      <xdr:colOff>152400</xdr:colOff>
      <xdr:row>32</xdr:row>
      <xdr:rowOff>125730</xdr:rowOff>
    </xdr:to>
    <xdr:cxnSp macro="">
      <xdr:nvCxnSpPr>
        <xdr:cNvPr id="571" name="直線コネクタ 570">
          <a:extLst>
            <a:ext uri="{FF2B5EF4-FFF2-40B4-BE49-F238E27FC236}">
              <a16:creationId xmlns:a16="http://schemas.microsoft.com/office/drawing/2014/main" id="{95CD4F14-1717-41CC-870C-D5AEF7FB8BD0}"/>
            </a:ext>
          </a:extLst>
        </xdr:cNvPr>
        <xdr:cNvCxnSpPr/>
      </xdr:nvCxnSpPr>
      <xdr:spPr>
        <a:xfrm>
          <a:off x="22072600" y="561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38117</xdr:rowOff>
    </xdr:from>
    <xdr:ext cx="469744" cy="259045"/>
    <xdr:sp macro="" textlink="">
      <xdr:nvSpPr>
        <xdr:cNvPr id="572" name="【認定こども園・幼稚園・保育所】&#10;一人当たり面積平均値テキスト">
          <a:extLst>
            <a:ext uri="{FF2B5EF4-FFF2-40B4-BE49-F238E27FC236}">
              <a16:creationId xmlns:a16="http://schemas.microsoft.com/office/drawing/2014/main" id="{AFC33B13-7E15-4751-A1AD-D253671DD743}"/>
            </a:ext>
          </a:extLst>
        </xdr:cNvPr>
        <xdr:cNvSpPr txBox="1"/>
      </xdr:nvSpPr>
      <xdr:spPr>
        <a:xfrm>
          <a:off x="22199600" y="6553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59690</xdr:rowOff>
    </xdr:from>
    <xdr:to>
      <xdr:col>116</xdr:col>
      <xdr:colOff>114300</xdr:colOff>
      <xdr:row>38</xdr:row>
      <xdr:rowOff>161290</xdr:rowOff>
    </xdr:to>
    <xdr:sp macro="" textlink="">
      <xdr:nvSpPr>
        <xdr:cNvPr id="573" name="フローチャート: 判断 572">
          <a:extLst>
            <a:ext uri="{FF2B5EF4-FFF2-40B4-BE49-F238E27FC236}">
              <a16:creationId xmlns:a16="http://schemas.microsoft.com/office/drawing/2014/main" id="{76BC41DB-8AF9-4BB5-A025-CB858296E409}"/>
            </a:ext>
          </a:extLst>
        </xdr:cNvPr>
        <xdr:cNvSpPr/>
      </xdr:nvSpPr>
      <xdr:spPr>
        <a:xfrm>
          <a:off x="22110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55880</xdr:rowOff>
    </xdr:from>
    <xdr:to>
      <xdr:col>112</xdr:col>
      <xdr:colOff>38100</xdr:colOff>
      <xdr:row>38</xdr:row>
      <xdr:rowOff>157480</xdr:rowOff>
    </xdr:to>
    <xdr:sp macro="" textlink="">
      <xdr:nvSpPr>
        <xdr:cNvPr id="574" name="フローチャート: 判断 573">
          <a:extLst>
            <a:ext uri="{FF2B5EF4-FFF2-40B4-BE49-F238E27FC236}">
              <a16:creationId xmlns:a16="http://schemas.microsoft.com/office/drawing/2014/main" id="{1FF8686B-51A6-4C79-9C6E-F4F276A6600B}"/>
            </a:ext>
          </a:extLst>
        </xdr:cNvPr>
        <xdr:cNvSpPr/>
      </xdr:nvSpPr>
      <xdr:spPr>
        <a:xfrm>
          <a:off x="21272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40640</xdr:rowOff>
    </xdr:from>
    <xdr:to>
      <xdr:col>107</xdr:col>
      <xdr:colOff>101600</xdr:colOff>
      <xdr:row>38</xdr:row>
      <xdr:rowOff>142240</xdr:rowOff>
    </xdr:to>
    <xdr:sp macro="" textlink="">
      <xdr:nvSpPr>
        <xdr:cNvPr id="575" name="フローチャート: 判断 574">
          <a:extLst>
            <a:ext uri="{FF2B5EF4-FFF2-40B4-BE49-F238E27FC236}">
              <a16:creationId xmlns:a16="http://schemas.microsoft.com/office/drawing/2014/main" id="{2F931589-F04C-4E5A-93F2-24A41C0EA88C}"/>
            </a:ext>
          </a:extLst>
        </xdr:cNvPr>
        <xdr:cNvSpPr/>
      </xdr:nvSpPr>
      <xdr:spPr>
        <a:xfrm>
          <a:off x="20383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132080</xdr:rowOff>
    </xdr:from>
    <xdr:to>
      <xdr:col>102</xdr:col>
      <xdr:colOff>165100</xdr:colOff>
      <xdr:row>39</xdr:row>
      <xdr:rowOff>62230</xdr:rowOff>
    </xdr:to>
    <xdr:sp macro="" textlink="">
      <xdr:nvSpPr>
        <xdr:cNvPr id="576" name="フローチャート: 判断 575">
          <a:extLst>
            <a:ext uri="{FF2B5EF4-FFF2-40B4-BE49-F238E27FC236}">
              <a16:creationId xmlns:a16="http://schemas.microsoft.com/office/drawing/2014/main" id="{393D89A6-4108-4BB9-BEBF-19EC4E0D3C4D}"/>
            </a:ext>
          </a:extLst>
        </xdr:cNvPr>
        <xdr:cNvSpPr/>
      </xdr:nvSpPr>
      <xdr:spPr>
        <a:xfrm>
          <a:off x="194945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128270</xdr:rowOff>
    </xdr:from>
    <xdr:to>
      <xdr:col>98</xdr:col>
      <xdr:colOff>38100</xdr:colOff>
      <xdr:row>39</xdr:row>
      <xdr:rowOff>58420</xdr:rowOff>
    </xdr:to>
    <xdr:sp macro="" textlink="">
      <xdr:nvSpPr>
        <xdr:cNvPr id="577" name="フローチャート: 判断 576">
          <a:extLst>
            <a:ext uri="{FF2B5EF4-FFF2-40B4-BE49-F238E27FC236}">
              <a16:creationId xmlns:a16="http://schemas.microsoft.com/office/drawing/2014/main" id="{014FDEE4-6239-447B-B557-B4B92797644D}"/>
            </a:ext>
          </a:extLst>
        </xdr:cNvPr>
        <xdr:cNvSpPr/>
      </xdr:nvSpPr>
      <xdr:spPr>
        <a:xfrm>
          <a:off x="18605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37007117-36FA-4CCF-A9C1-FEDD961D217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DC186CCF-71A2-4AC7-AA5E-8784810C1DF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222B4156-5B0E-4656-BE0E-9CFB8F88CD3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CD5A65A1-BE03-40FC-BCB6-39549FCACB9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CB1770ED-2DFF-490F-A9EA-E7C13304EC3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147320</xdr:rowOff>
    </xdr:from>
    <xdr:to>
      <xdr:col>116</xdr:col>
      <xdr:colOff>114300</xdr:colOff>
      <xdr:row>34</xdr:row>
      <xdr:rowOff>77470</xdr:rowOff>
    </xdr:to>
    <xdr:sp macro="" textlink="">
      <xdr:nvSpPr>
        <xdr:cNvPr id="583" name="楕円 582">
          <a:extLst>
            <a:ext uri="{FF2B5EF4-FFF2-40B4-BE49-F238E27FC236}">
              <a16:creationId xmlns:a16="http://schemas.microsoft.com/office/drawing/2014/main" id="{0438E6F1-580B-4AA6-9F9A-6375F900C014}"/>
            </a:ext>
          </a:extLst>
        </xdr:cNvPr>
        <xdr:cNvSpPr/>
      </xdr:nvSpPr>
      <xdr:spPr>
        <a:xfrm>
          <a:off x="22110700" y="580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32</xdr:row>
      <xdr:rowOff>170197</xdr:rowOff>
    </xdr:from>
    <xdr:ext cx="469744" cy="259045"/>
    <xdr:sp macro="" textlink="">
      <xdr:nvSpPr>
        <xdr:cNvPr id="584" name="【認定こども園・幼稚園・保育所】&#10;一人当たり面積該当値テキスト">
          <a:extLst>
            <a:ext uri="{FF2B5EF4-FFF2-40B4-BE49-F238E27FC236}">
              <a16:creationId xmlns:a16="http://schemas.microsoft.com/office/drawing/2014/main" id="{04CC5015-0F88-4C6C-8D04-BCB16FAA5FDA}"/>
            </a:ext>
          </a:extLst>
        </xdr:cNvPr>
        <xdr:cNvSpPr txBox="1"/>
      </xdr:nvSpPr>
      <xdr:spPr>
        <a:xfrm>
          <a:off x="22199600" y="56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2540</xdr:rowOff>
    </xdr:from>
    <xdr:to>
      <xdr:col>112</xdr:col>
      <xdr:colOff>38100</xdr:colOff>
      <xdr:row>34</xdr:row>
      <xdr:rowOff>104140</xdr:rowOff>
    </xdr:to>
    <xdr:sp macro="" textlink="">
      <xdr:nvSpPr>
        <xdr:cNvPr id="585" name="楕円 584">
          <a:extLst>
            <a:ext uri="{FF2B5EF4-FFF2-40B4-BE49-F238E27FC236}">
              <a16:creationId xmlns:a16="http://schemas.microsoft.com/office/drawing/2014/main" id="{7B77BF86-08F8-4C13-9BE7-77C8EF47AB73}"/>
            </a:ext>
          </a:extLst>
        </xdr:cNvPr>
        <xdr:cNvSpPr/>
      </xdr:nvSpPr>
      <xdr:spPr>
        <a:xfrm>
          <a:off x="21272500" y="58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26670</xdr:rowOff>
    </xdr:from>
    <xdr:to>
      <xdr:col>116</xdr:col>
      <xdr:colOff>63500</xdr:colOff>
      <xdr:row>34</xdr:row>
      <xdr:rowOff>53340</xdr:rowOff>
    </xdr:to>
    <xdr:cxnSp macro="">
      <xdr:nvCxnSpPr>
        <xdr:cNvPr id="586" name="直線コネクタ 585">
          <a:extLst>
            <a:ext uri="{FF2B5EF4-FFF2-40B4-BE49-F238E27FC236}">
              <a16:creationId xmlns:a16="http://schemas.microsoft.com/office/drawing/2014/main" id="{58743FA5-7794-4E80-BE78-5C22930043BF}"/>
            </a:ext>
          </a:extLst>
        </xdr:cNvPr>
        <xdr:cNvCxnSpPr/>
      </xdr:nvCxnSpPr>
      <xdr:spPr>
        <a:xfrm flipV="1">
          <a:off x="21323300" y="585597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25400</xdr:rowOff>
    </xdr:from>
    <xdr:to>
      <xdr:col>107</xdr:col>
      <xdr:colOff>101600</xdr:colOff>
      <xdr:row>34</xdr:row>
      <xdr:rowOff>127000</xdr:rowOff>
    </xdr:to>
    <xdr:sp macro="" textlink="">
      <xdr:nvSpPr>
        <xdr:cNvPr id="587" name="楕円 586">
          <a:extLst>
            <a:ext uri="{FF2B5EF4-FFF2-40B4-BE49-F238E27FC236}">
              <a16:creationId xmlns:a16="http://schemas.microsoft.com/office/drawing/2014/main" id="{BEDB7D35-E5BD-499D-A443-FD4C20A37DA6}"/>
            </a:ext>
          </a:extLst>
        </xdr:cNvPr>
        <xdr:cNvSpPr/>
      </xdr:nvSpPr>
      <xdr:spPr>
        <a:xfrm>
          <a:off x="203835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53340</xdr:rowOff>
    </xdr:from>
    <xdr:to>
      <xdr:col>111</xdr:col>
      <xdr:colOff>177800</xdr:colOff>
      <xdr:row>34</xdr:row>
      <xdr:rowOff>76200</xdr:rowOff>
    </xdr:to>
    <xdr:cxnSp macro="">
      <xdr:nvCxnSpPr>
        <xdr:cNvPr id="588" name="直線コネクタ 587">
          <a:extLst>
            <a:ext uri="{FF2B5EF4-FFF2-40B4-BE49-F238E27FC236}">
              <a16:creationId xmlns:a16="http://schemas.microsoft.com/office/drawing/2014/main" id="{1DC036E0-FFEE-4543-96D9-37DB90384716}"/>
            </a:ext>
          </a:extLst>
        </xdr:cNvPr>
        <xdr:cNvCxnSpPr/>
      </xdr:nvCxnSpPr>
      <xdr:spPr>
        <a:xfrm flipV="1">
          <a:off x="20434300" y="5882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52070</xdr:rowOff>
    </xdr:from>
    <xdr:to>
      <xdr:col>102</xdr:col>
      <xdr:colOff>165100</xdr:colOff>
      <xdr:row>33</xdr:row>
      <xdr:rowOff>153670</xdr:rowOff>
    </xdr:to>
    <xdr:sp macro="" textlink="">
      <xdr:nvSpPr>
        <xdr:cNvPr id="589" name="楕円 588">
          <a:extLst>
            <a:ext uri="{FF2B5EF4-FFF2-40B4-BE49-F238E27FC236}">
              <a16:creationId xmlns:a16="http://schemas.microsoft.com/office/drawing/2014/main" id="{8056D86E-EA9C-4E1B-8256-8EA350653344}"/>
            </a:ext>
          </a:extLst>
        </xdr:cNvPr>
        <xdr:cNvSpPr/>
      </xdr:nvSpPr>
      <xdr:spPr>
        <a:xfrm>
          <a:off x="19494500" y="570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102870</xdr:rowOff>
    </xdr:from>
    <xdr:to>
      <xdr:col>107</xdr:col>
      <xdr:colOff>50800</xdr:colOff>
      <xdr:row>34</xdr:row>
      <xdr:rowOff>76200</xdr:rowOff>
    </xdr:to>
    <xdr:cxnSp macro="">
      <xdr:nvCxnSpPr>
        <xdr:cNvPr id="590" name="直線コネクタ 589">
          <a:extLst>
            <a:ext uri="{FF2B5EF4-FFF2-40B4-BE49-F238E27FC236}">
              <a16:creationId xmlns:a16="http://schemas.microsoft.com/office/drawing/2014/main" id="{69595B7A-DE19-468E-9299-B8986F6A1B5D}"/>
            </a:ext>
          </a:extLst>
        </xdr:cNvPr>
        <xdr:cNvCxnSpPr/>
      </xdr:nvCxnSpPr>
      <xdr:spPr>
        <a:xfrm>
          <a:off x="19545300" y="57607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33</xdr:row>
      <xdr:rowOff>71120</xdr:rowOff>
    </xdr:from>
    <xdr:to>
      <xdr:col>98</xdr:col>
      <xdr:colOff>38100</xdr:colOff>
      <xdr:row>34</xdr:row>
      <xdr:rowOff>1270</xdr:rowOff>
    </xdr:to>
    <xdr:sp macro="" textlink="">
      <xdr:nvSpPr>
        <xdr:cNvPr id="591" name="楕円 590">
          <a:extLst>
            <a:ext uri="{FF2B5EF4-FFF2-40B4-BE49-F238E27FC236}">
              <a16:creationId xmlns:a16="http://schemas.microsoft.com/office/drawing/2014/main" id="{AF1516EB-EC82-479B-AC02-4DA140DFB94C}"/>
            </a:ext>
          </a:extLst>
        </xdr:cNvPr>
        <xdr:cNvSpPr/>
      </xdr:nvSpPr>
      <xdr:spPr>
        <a:xfrm>
          <a:off x="18605500" y="572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33</xdr:row>
      <xdr:rowOff>102870</xdr:rowOff>
    </xdr:from>
    <xdr:to>
      <xdr:col>102</xdr:col>
      <xdr:colOff>114300</xdr:colOff>
      <xdr:row>33</xdr:row>
      <xdr:rowOff>121920</xdr:rowOff>
    </xdr:to>
    <xdr:cxnSp macro="">
      <xdr:nvCxnSpPr>
        <xdr:cNvPr id="592" name="直線コネクタ 591">
          <a:extLst>
            <a:ext uri="{FF2B5EF4-FFF2-40B4-BE49-F238E27FC236}">
              <a16:creationId xmlns:a16="http://schemas.microsoft.com/office/drawing/2014/main" id="{2545CC6C-C381-42A4-B981-7F88C833BF90}"/>
            </a:ext>
          </a:extLst>
        </xdr:cNvPr>
        <xdr:cNvCxnSpPr/>
      </xdr:nvCxnSpPr>
      <xdr:spPr>
        <a:xfrm flipV="1">
          <a:off x="18656300" y="57607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148607</xdr:rowOff>
    </xdr:from>
    <xdr:ext cx="469744" cy="259045"/>
    <xdr:sp macro="" textlink="">
      <xdr:nvSpPr>
        <xdr:cNvPr id="593" name="n_1aveValue【認定こども園・幼稚園・保育所】&#10;一人当たり面積">
          <a:extLst>
            <a:ext uri="{FF2B5EF4-FFF2-40B4-BE49-F238E27FC236}">
              <a16:creationId xmlns:a16="http://schemas.microsoft.com/office/drawing/2014/main" id="{376F1980-9537-4216-82A5-464FECE89DE2}"/>
            </a:ext>
          </a:extLst>
        </xdr:cNvPr>
        <xdr:cNvSpPr txBox="1"/>
      </xdr:nvSpPr>
      <xdr:spPr>
        <a:xfrm>
          <a:off x="21075727" y="666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133367</xdr:rowOff>
    </xdr:from>
    <xdr:ext cx="469744" cy="259045"/>
    <xdr:sp macro="" textlink="">
      <xdr:nvSpPr>
        <xdr:cNvPr id="594" name="n_2aveValue【認定こども園・幼稚園・保育所】&#10;一人当たり面積">
          <a:extLst>
            <a:ext uri="{FF2B5EF4-FFF2-40B4-BE49-F238E27FC236}">
              <a16:creationId xmlns:a16="http://schemas.microsoft.com/office/drawing/2014/main" id="{F4878E52-3EB7-47AC-80AD-EFBEBD3C9DD0}"/>
            </a:ext>
          </a:extLst>
        </xdr:cNvPr>
        <xdr:cNvSpPr txBox="1"/>
      </xdr:nvSpPr>
      <xdr:spPr>
        <a:xfrm>
          <a:off x="20199427" y="66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53357</xdr:rowOff>
    </xdr:from>
    <xdr:ext cx="469744" cy="259045"/>
    <xdr:sp macro="" textlink="">
      <xdr:nvSpPr>
        <xdr:cNvPr id="595" name="n_3aveValue【認定こども園・幼稚園・保育所】&#10;一人当たり面積">
          <a:extLst>
            <a:ext uri="{FF2B5EF4-FFF2-40B4-BE49-F238E27FC236}">
              <a16:creationId xmlns:a16="http://schemas.microsoft.com/office/drawing/2014/main" id="{EF98060E-F8B9-416A-9794-2BF0227F436B}"/>
            </a:ext>
          </a:extLst>
        </xdr:cNvPr>
        <xdr:cNvSpPr txBox="1"/>
      </xdr:nvSpPr>
      <xdr:spPr>
        <a:xfrm>
          <a:off x="19310427" y="673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49547</xdr:rowOff>
    </xdr:from>
    <xdr:ext cx="469744" cy="259045"/>
    <xdr:sp macro="" textlink="">
      <xdr:nvSpPr>
        <xdr:cNvPr id="596" name="n_4aveValue【認定こども園・幼稚園・保育所】&#10;一人当たり面積">
          <a:extLst>
            <a:ext uri="{FF2B5EF4-FFF2-40B4-BE49-F238E27FC236}">
              <a16:creationId xmlns:a16="http://schemas.microsoft.com/office/drawing/2014/main" id="{D3714E33-BFDF-4DE3-BF7E-56572E5256F7}"/>
            </a:ext>
          </a:extLst>
        </xdr:cNvPr>
        <xdr:cNvSpPr txBox="1"/>
      </xdr:nvSpPr>
      <xdr:spPr>
        <a:xfrm>
          <a:off x="18421427" y="673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120667</xdr:rowOff>
    </xdr:from>
    <xdr:ext cx="469744" cy="259045"/>
    <xdr:sp macro="" textlink="">
      <xdr:nvSpPr>
        <xdr:cNvPr id="597" name="n_1mainValue【認定こども園・幼稚園・保育所】&#10;一人当たり面積">
          <a:extLst>
            <a:ext uri="{FF2B5EF4-FFF2-40B4-BE49-F238E27FC236}">
              <a16:creationId xmlns:a16="http://schemas.microsoft.com/office/drawing/2014/main" id="{54CFDECB-0135-49FB-87E3-5D42BE447187}"/>
            </a:ext>
          </a:extLst>
        </xdr:cNvPr>
        <xdr:cNvSpPr txBox="1"/>
      </xdr:nvSpPr>
      <xdr:spPr>
        <a:xfrm>
          <a:off x="21075727" y="560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143527</xdr:rowOff>
    </xdr:from>
    <xdr:ext cx="469744" cy="259045"/>
    <xdr:sp macro="" textlink="">
      <xdr:nvSpPr>
        <xdr:cNvPr id="598" name="n_2mainValue【認定こども園・幼稚園・保育所】&#10;一人当たり面積">
          <a:extLst>
            <a:ext uri="{FF2B5EF4-FFF2-40B4-BE49-F238E27FC236}">
              <a16:creationId xmlns:a16="http://schemas.microsoft.com/office/drawing/2014/main" id="{F3AA3CA7-935F-4689-AF08-5FE18810D852}"/>
            </a:ext>
          </a:extLst>
        </xdr:cNvPr>
        <xdr:cNvSpPr txBox="1"/>
      </xdr:nvSpPr>
      <xdr:spPr>
        <a:xfrm>
          <a:off x="20199427" y="56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31</xdr:row>
      <xdr:rowOff>170197</xdr:rowOff>
    </xdr:from>
    <xdr:ext cx="469744" cy="259045"/>
    <xdr:sp macro="" textlink="">
      <xdr:nvSpPr>
        <xdr:cNvPr id="599" name="n_3mainValue【認定こども園・幼稚園・保育所】&#10;一人当たり面積">
          <a:extLst>
            <a:ext uri="{FF2B5EF4-FFF2-40B4-BE49-F238E27FC236}">
              <a16:creationId xmlns:a16="http://schemas.microsoft.com/office/drawing/2014/main" id="{8DDEAD08-4D2A-4FE9-A613-FDCB7AF6BC9D}"/>
            </a:ext>
          </a:extLst>
        </xdr:cNvPr>
        <xdr:cNvSpPr txBox="1"/>
      </xdr:nvSpPr>
      <xdr:spPr>
        <a:xfrm>
          <a:off x="19310427" y="54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32</xdr:row>
      <xdr:rowOff>17797</xdr:rowOff>
    </xdr:from>
    <xdr:ext cx="469744" cy="259045"/>
    <xdr:sp macro="" textlink="">
      <xdr:nvSpPr>
        <xdr:cNvPr id="600" name="n_4mainValue【認定こども園・幼稚園・保育所】&#10;一人当たり面積">
          <a:extLst>
            <a:ext uri="{FF2B5EF4-FFF2-40B4-BE49-F238E27FC236}">
              <a16:creationId xmlns:a16="http://schemas.microsoft.com/office/drawing/2014/main" id="{CCA45175-6F51-4F22-81B4-ABE5F4B23235}"/>
            </a:ext>
          </a:extLst>
        </xdr:cNvPr>
        <xdr:cNvSpPr txBox="1"/>
      </xdr:nvSpPr>
      <xdr:spPr>
        <a:xfrm>
          <a:off x="18421427" y="550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1" name="正方形/長方形 600">
          <a:extLst>
            <a:ext uri="{FF2B5EF4-FFF2-40B4-BE49-F238E27FC236}">
              <a16:creationId xmlns:a16="http://schemas.microsoft.com/office/drawing/2014/main" id="{15A60CEB-1B5F-431F-9CFD-F9E8143CE4F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2" name="正方形/長方形 601">
          <a:extLst>
            <a:ext uri="{FF2B5EF4-FFF2-40B4-BE49-F238E27FC236}">
              <a16:creationId xmlns:a16="http://schemas.microsoft.com/office/drawing/2014/main" id="{7CD48679-5F1C-4860-94E5-01338A01D21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3" name="正方形/長方形 602">
          <a:extLst>
            <a:ext uri="{FF2B5EF4-FFF2-40B4-BE49-F238E27FC236}">
              <a16:creationId xmlns:a16="http://schemas.microsoft.com/office/drawing/2014/main" id="{BCD6FC3D-0E97-41C0-98E9-61FF81CC7C7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4" name="正方形/長方形 603">
          <a:extLst>
            <a:ext uri="{FF2B5EF4-FFF2-40B4-BE49-F238E27FC236}">
              <a16:creationId xmlns:a16="http://schemas.microsoft.com/office/drawing/2014/main" id="{39DCC1C4-7F3D-44A0-A5DE-409D33F89A7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5" name="正方形/長方形 604">
          <a:extLst>
            <a:ext uri="{FF2B5EF4-FFF2-40B4-BE49-F238E27FC236}">
              <a16:creationId xmlns:a16="http://schemas.microsoft.com/office/drawing/2014/main" id="{3920A122-F236-4CE7-828A-C7E9D63A532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6" name="正方形/長方形 605">
          <a:extLst>
            <a:ext uri="{FF2B5EF4-FFF2-40B4-BE49-F238E27FC236}">
              <a16:creationId xmlns:a16="http://schemas.microsoft.com/office/drawing/2014/main" id="{65091BDA-1B9D-41D5-B0AE-4D1951408E2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7" name="正方形/長方形 606">
          <a:extLst>
            <a:ext uri="{FF2B5EF4-FFF2-40B4-BE49-F238E27FC236}">
              <a16:creationId xmlns:a16="http://schemas.microsoft.com/office/drawing/2014/main" id="{3337348C-5EFE-46A3-B0FD-CFFDB51E047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8" name="正方形/長方形 607">
          <a:extLst>
            <a:ext uri="{FF2B5EF4-FFF2-40B4-BE49-F238E27FC236}">
              <a16:creationId xmlns:a16="http://schemas.microsoft.com/office/drawing/2014/main" id="{BC8B8A4E-7CAD-4ECE-BE5C-5FF71F62F86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9" name="テキスト ボックス 608">
          <a:extLst>
            <a:ext uri="{FF2B5EF4-FFF2-40B4-BE49-F238E27FC236}">
              <a16:creationId xmlns:a16="http://schemas.microsoft.com/office/drawing/2014/main" id="{0191EE5A-A155-4362-88BD-749CC7D8766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0" name="直線コネクタ 609">
          <a:extLst>
            <a:ext uri="{FF2B5EF4-FFF2-40B4-BE49-F238E27FC236}">
              <a16:creationId xmlns:a16="http://schemas.microsoft.com/office/drawing/2014/main" id="{33B5A246-E0E7-476A-A791-7E274926135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1" name="テキスト ボックス 610">
          <a:extLst>
            <a:ext uri="{FF2B5EF4-FFF2-40B4-BE49-F238E27FC236}">
              <a16:creationId xmlns:a16="http://schemas.microsoft.com/office/drawing/2014/main" id="{E84323D0-ED23-4A70-BE5F-EAA726831DB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2" name="直線コネクタ 611">
          <a:extLst>
            <a:ext uri="{FF2B5EF4-FFF2-40B4-BE49-F238E27FC236}">
              <a16:creationId xmlns:a16="http://schemas.microsoft.com/office/drawing/2014/main" id="{7841D466-29C4-4A3F-B652-E8C50087B37F}"/>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3" name="テキスト ボックス 612">
          <a:extLst>
            <a:ext uri="{FF2B5EF4-FFF2-40B4-BE49-F238E27FC236}">
              <a16:creationId xmlns:a16="http://schemas.microsoft.com/office/drawing/2014/main" id="{4C96B076-F597-4F4E-A1B6-189914A739A2}"/>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4" name="直線コネクタ 613">
          <a:extLst>
            <a:ext uri="{FF2B5EF4-FFF2-40B4-BE49-F238E27FC236}">
              <a16:creationId xmlns:a16="http://schemas.microsoft.com/office/drawing/2014/main" id="{D1DE2DC5-E598-4056-ABA9-8F9164CA8EF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5" name="テキスト ボックス 614">
          <a:extLst>
            <a:ext uri="{FF2B5EF4-FFF2-40B4-BE49-F238E27FC236}">
              <a16:creationId xmlns:a16="http://schemas.microsoft.com/office/drawing/2014/main" id="{45611020-D45F-433D-8653-381A2C7BE25C}"/>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6" name="直線コネクタ 615">
          <a:extLst>
            <a:ext uri="{FF2B5EF4-FFF2-40B4-BE49-F238E27FC236}">
              <a16:creationId xmlns:a16="http://schemas.microsoft.com/office/drawing/2014/main" id="{E2C42A7E-FA0A-4783-8CBC-B70AC047381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7" name="テキスト ボックス 616">
          <a:extLst>
            <a:ext uri="{FF2B5EF4-FFF2-40B4-BE49-F238E27FC236}">
              <a16:creationId xmlns:a16="http://schemas.microsoft.com/office/drawing/2014/main" id="{2D0144E4-C583-4D29-AF20-EADEB773800A}"/>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8" name="直線コネクタ 617">
          <a:extLst>
            <a:ext uri="{FF2B5EF4-FFF2-40B4-BE49-F238E27FC236}">
              <a16:creationId xmlns:a16="http://schemas.microsoft.com/office/drawing/2014/main" id="{9DD966F0-341A-4030-96AA-036AFF9D8CA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9" name="テキスト ボックス 618">
          <a:extLst>
            <a:ext uri="{FF2B5EF4-FFF2-40B4-BE49-F238E27FC236}">
              <a16:creationId xmlns:a16="http://schemas.microsoft.com/office/drawing/2014/main" id="{9F1BEA2C-E3ED-47FF-99E9-353A334B5AE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0" name="直線コネクタ 619">
          <a:extLst>
            <a:ext uri="{FF2B5EF4-FFF2-40B4-BE49-F238E27FC236}">
              <a16:creationId xmlns:a16="http://schemas.microsoft.com/office/drawing/2014/main" id="{371110D9-7645-4F6E-AF76-E31C24F9C53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1" name="テキスト ボックス 620">
          <a:extLst>
            <a:ext uri="{FF2B5EF4-FFF2-40B4-BE49-F238E27FC236}">
              <a16:creationId xmlns:a16="http://schemas.microsoft.com/office/drawing/2014/main" id="{B5ABF00B-4625-4BF4-A246-2E68C7A5754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a:extLst>
            <a:ext uri="{FF2B5EF4-FFF2-40B4-BE49-F238E27FC236}">
              <a16:creationId xmlns:a16="http://schemas.microsoft.com/office/drawing/2014/main" id="{773A10CB-49F2-44B4-B060-77A69A15C65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3" name="テキスト ボックス 622">
          <a:extLst>
            <a:ext uri="{FF2B5EF4-FFF2-40B4-BE49-F238E27FC236}">
              <a16:creationId xmlns:a16="http://schemas.microsoft.com/office/drawing/2014/main" id="{E94EEEE5-5B34-45A2-8EA8-D8750FC00B91}"/>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4" name="【学校施設】&#10;有形固定資産減価償却率グラフ枠">
          <a:extLst>
            <a:ext uri="{FF2B5EF4-FFF2-40B4-BE49-F238E27FC236}">
              <a16:creationId xmlns:a16="http://schemas.microsoft.com/office/drawing/2014/main" id="{FE3D274C-BAC6-4910-A7C1-32B11913F3A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24765</xdr:rowOff>
    </xdr:from>
    <xdr:to>
      <xdr:col>85</xdr:col>
      <xdr:colOff>126364</xdr:colOff>
      <xdr:row>63</xdr:row>
      <xdr:rowOff>41910</xdr:rowOff>
    </xdr:to>
    <xdr:cxnSp macro="">
      <xdr:nvCxnSpPr>
        <xdr:cNvPr id="625" name="直線コネクタ 624">
          <a:extLst>
            <a:ext uri="{FF2B5EF4-FFF2-40B4-BE49-F238E27FC236}">
              <a16:creationId xmlns:a16="http://schemas.microsoft.com/office/drawing/2014/main" id="{6A5AC224-B7B6-4952-9593-C71E18A6E111}"/>
            </a:ext>
          </a:extLst>
        </xdr:cNvPr>
        <xdr:cNvCxnSpPr/>
      </xdr:nvCxnSpPr>
      <xdr:spPr>
        <a:xfrm flipV="1">
          <a:off x="16318864" y="9625965"/>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45737</xdr:rowOff>
    </xdr:from>
    <xdr:ext cx="405111" cy="259045"/>
    <xdr:sp macro="" textlink="">
      <xdr:nvSpPr>
        <xdr:cNvPr id="626" name="【学校施設】&#10;有形固定資産減価償却率最小値テキスト">
          <a:extLst>
            <a:ext uri="{FF2B5EF4-FFF2-40B4-BE49-F238E27FC236}">
              <a16:creationId xmlns:a16="http://schemas.microsoft.com/office/drawing/2014/main" id="{32F30173-4D99-4376-ABDA-2EB19AB0216A}"/>
            </a:ext>
          </a:extLst>
        </xdr:cNvPr>
        <xdr:cNvSpPr txBox="1"/>
      </xdr:nvSpPr>
      <xdr:spPr>
        <a:xfrm>
          <a:off x="16357600" y="1084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41910</xdr:rowOff>
    </xdr:from>
    <xdr:to>
      <xdr:col>86</xdr:col>
      <xdr:colOff>25400</xdr:colOff>
      <xdr:row>63</xdr:row>
      <xdr:rowOff>41910</xdr:rowOff>
    </xdr:to>
    <xdr:cxnSp macro="">
      <xdr:nvCxnSpPr>
        <xdr:cNvPr id="627" name="直線コネクタ 626">
          <a:extLst>
            <a:ext uri="{FF2B5EF4-FFF2-40B4-BE49-F238E27FC236}">
              <a16:creationId xmlns:a16="http://schemas.microsoft.com/office/drawing/2014/main" id="{3B87A627-9780-4B00-A651-F1DDA426C57E}"/>
            </a:ext>
          </a:extLst>
        </xdr:cNvPr>
        <xdr:cNvCxnSpPr/>
      </xdr:nvCxnSpPr>
      <xdr:spPr>
        <a:xfrm>
          <a:off x="16230600" y="1084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142892</xdr:rowOff>
    </xdr:from>
    <xdr:ext cx="405111" cy="259045"/>
    <xdr:sp macro="" textlink="">
      <xdr:nvSpPr>
        <xdr:cNvPr id="628" name="【学校施設】&#10;有形固定資産減価償却率最大値テキスト">
          <a:extLst>
            <a:ext uri="{FF2B5EF4-FFF2-40B4-BE49-F238E27FC236}">
              <a16:creationId xmlns:a16="http://schemas.microsoft.com/office/drawing/2014/main" id="{84E72FB6-189A-4F08-9D73-E50EB2155114}"/>
            </a:ext>
          </a:extLst>
        </xdr:cNvPr>
        <xdr:cNvSpPr txBox="1"/>
      </xdr:nvSpPr>
      <xdr:spPr>
        <a:xfrm>
          <a:off x="16357600" y="9401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24765</xdr:rowOff>
    </xdr:from>
    <xdr:to>
      <xdr:col>86</xdr:col>
      <xdr:colOff>25400</xdr:colOff>
      <xdr:row>56</xdr:row>
      <xdr:rowOff>24765</xdr:rowOff>
    </xdr:to>
    <xdr:cxnSp macro="">
      <xdr:nvCxnSpPr>
        <xdr:cNvPr id="629" name="直線コネクタ 628">
          <a:extLst>
            <a:ext uri="{FF2B5EF4-FFF2-40B4-BE49-F238E27FC236}">
              <a16:creationId xmlns:a16="http://schemas.microsoft.com/office/drawing/2014/main" id="{A67C2E71-5ED3-443D-9006-7CD2B9B2EAA3}"/>
            </a:ext>
          </a:extLst>
        </xdr:cNvPr>
        <xdr:cNvCxnSpPr/>
      </xdr:nvCxnSpPr>
      <xdr:spPr>
        <a:xfrm>
          <a:off x="16230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17797</xdr:rowOff>
    </xdr:from>
    <xdr:ext cx="405111" cy="259045"/>
    <xdr:sp macro="" textlink="">
      <xdr:nvSpPr>
        <xdr:cNvPr id="630" name="【学校施設】&#10;有形固定資産減価償却率平均値テキスト">
          <a:extLst>
            <a:ext uri="{FF2B5EF4-FFF2-40B4-BE49-F238E27FC236}">
              <a16:creationId xmlns:a16="http://schemas.microsoft.com/office/drawing/2014/main" id="{0831CEC1-24C4-4740-A2C0-E3FDB4321FF3}"/>
            </a:ext>
          </a:extLst>
        </xdr:cNvPr>
        <xdr:cNvSpPr txBox="1"/>
      </xdr:nvSpPr>
      <xdr:spPr>
        <a:xfrm>
          <a:off x="16357600" y="1013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631" name="フローチャート: 判断 630">
          <a:extLst>
            <a:ext uri="{FF2B5EF4-FFF2-40B4-BE49-F238E27FC236}">
              <a16:creationId xmlns:a16="http://schemas.microsoft.com/office/drawing/2014/main" id="{8683452D-5B47-467E-AFDE-DE17367C45DF}"/>
            </a:ext>
          </a:extLst>
        </xdr:cNvPr>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147320</xdr:rowOff>
    </xdr:from>
    <xdr:to>
      <xdr:col>81</xdr:col>
      <xdr:colOff>101600</xdr:colOff>
      <xdr:row>60</xdr:row>
      <xdr:rowOff>77470</xdr:rowOff>
    </xdr:to>
    <xdr:sp macro="" textlink="">
      <xdr:nvSpPr>
        <xdr:cNvPr id="632" name="フローチャート: 判断 631">
          <a:extLst>
            <a:ext uri="{FF2B5EF4-FFF2-40B4-BE49-F238E27FC236}">
              <a16:creationId xmlns:a16="http://schemas.microsoft.com/office/drawing/2014/main" id="{20421EC1-AE52-41B7-BF48-D34513D286DC}"/>
            </a:ext>
          </a:extLst>
        </xdr:cNvPr>
        <xdr:cNvSpPr/>
      </xdr:nvSpPr>
      <xdr:spPr>
        <a:xfrm>
          <a:off x="15430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126365</xdr:rowOff>
    </xdr:from>
    <xdr:to>
      <xdr:col>76</xdr:col>
      <xdr:colOff>165100</xdr:colOff>
      <xdr:row>60</xdr:row>
      <xdr:rowOff>56515</xdr:rowOff>
    </xdr:to>
    <xdr:sp macro="" textlink="">
      <xdr:nvSpPr>
        <xdr:cNvPr id="633" name="フローチャート: 判断 632">
          <a:extLst>
            <a:ext uri="{FF2B5EF4-FFF2-40B4-BE49-F238E27FC236}">
              <a16:creationId xmlns:a16="http://schemas.microsoft.com/office/drawing/2014/main" id="{0F44AE06-40A9-43C4-A0C1-E84C9B9B331A}"/>
            </a:ext>
          </a:extLst>
        </xdr:cNvPr>
        <xdr:cNvSpPr/>
      </xdr:nvSpPr>
      <xdr:spPr>
        <a:xfrm>
          <a:off x="14541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634" name="フローチャート: 判断 633">
          <a:extLst>
            <a:ext uri="{FF2B5EF4-FFF2-40B4-BE49-F238E27FC236}">
              <a16:creationId xmlns:a16="http://schemas.microsoft.com/office/drawing/2014/main" id="{E9F84FFA-10D3-47B6-A99E-97AB94457052}"/>
            </a:ext>
          </a:extLst>
        </xdr:cNvPr>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92075</xdr:rowOff>
    </xdr:from>
    <xdr:to>
      <xdr:col>67</xdr:col>
      <xdr:colOff>101600</xdr:colOff>
      <xdr:row>60</xdr:row>
      <xdr:rowOff>22225</xdr:rowOff>
    </xdr:to>
    <xdr:sp macro="" textlink="">
      <xdr:nvSpPr>
        <xdr:cNvPr id="635" name="フローチャート: 判断 634">
          <a:extLst>
            <a:ext uri="{FF2B5EF4-FFF2-40B4-BE49-F238E27FC236}">
              <a16:creationId xmlns:a16="http://schemas.microsoft.com/office/drawing/2014/main" id="{641C5533-B31F-4309-96F3-B14DC5DF44C8}"/>
            </a:ext>
          </a:extLst>
        </xdr:cNvPr>
        <xdr:cNvSpPr/>
      </xdr:nvSpPr>
      <xdr:spPr>
        <a:xfrm>
          <a:off x="12763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67E697F3-3CED-4D9A-BF8D-4806EDF5ACE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1948822F-F49C-4B3E-8F56-99004739E04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260987EB-C8E2-4463-B821-C26A36D0732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4C6830EF-32AA-496A-9D1D-EEA6E6C0AFB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4B654AE5-8BC7-4596-8A14-6AC06FD09AD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74930</xdr:rowOff>
    </xdr:from>
    <xdr:to>
      <xdr:col>85</xdr:col>
      <xdr:colOff>177800</xdr:colOff>
      <xdr:row>62</xdr:row>
      <xdr:rowOff>5080</xdr:rowOff>
    </xdr:to>
    <xdr:sp macro="" textlink="">
      <xdr:nvSpPr>
        <xdr:cNvPr id="641" name="楕円 640">
          <a:extLst>
            <a:ext uri="{FF2B5EF4-FFF2-40B4-BE49-F238E27FC236}">
              <a16:creationId xmlns:a16="http://schemas.microsoft.com/office/drawing/2014/main" id="{EE364D64-CB6F-4184-A646-416EB0AF9AE3}"/>
            </a:ext>
          </a:extLst>
        </xdr:cNvPr>
        <xdr:cNvSpPr/>
      </xdr:nvSpPr>
      <xdr:spPr>
        <a:xfrm>
          <a:off x="162687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53357</xdr:rowOff>
    </xdr:from>
    <xdr:ext cx="405111" cy="259045"/>
    <xdr:sp macro="" textlink="">
      <xdr:nvSpPr>
        <xdr:cNvPr id="642" name="【学校施設】&#10;有形固定資産減価償却率該当値テキスト">
          <a:extLst>
            <a:ext uri="{FF2B5EF4-FFF2-40B4-BE49-F238E27FC236}">
              <a16:creationId xmlns:a16="http://schemas.microsoft.com/office/drawing/2014/main" id="{3BFDFF24-F76C-48F3-B5D9-798EB4F6FD54}"/>
            </a:ext>
          </a:extLst>
        </xdr:cNvPr>
        <xdr:cNvSpPr txBox="1"/>
      </xdr:nvSpPr>
      <xdr:spPr>
        <a:xfrm>
          <a:off x="16357600"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44450</xdr:rowOff>
    </xdr:from>
    <xdr:to>
      <xdr:col>81</xdr:col>
      <xdr:colOff>101600</xdr:colOff>
      <xdr:row>61</xdr:row>
      <xdr:rowOff>146050</xdr:rowOff>
    </xdr:to>
    <xdr:sp macro="" textlink="">
      <xdr:nvSpPr>
        <xdr:cNvPr id="643" name="楕円 642">
          <a:extLst>
            <a:ext uri="{FF2B5EF4-FFF2-40B4-BE49-F238E27FC236}">
              <a16:creationId xmlns:a16="http://schemas.microsoft.com/office/drawing/2014/main" id="{2869519C-E2D4-4235-89A8-8F09E7409601}"/>
            </a:ext>
          </a:extLst>
        </xdr:cNvPr>
        <xdr:cNvSpPr/>
      </xdr:nvSpPr>
      <xdr:spPr>
        <a:xfrm>
          <a:off x="15430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95250</xdr:rowOff>
    </xdr:from>
    <xdr:to>
      <xdr:col>85</xdr:col>
      <xdr:colOff>127000</xdr:colOff>
      <xdr:row>61</xdr:row>
      <xdr:rowOff>125730</xdr:rowOff>
    </xdr:to>
    <xdr:cxnSp macro="">
      <xdr:nvCxnSpPr>
        <xdr:cNvPr id="644" name="直線コネクタ 643">
          <a:extLst>
            <a:ext uri="{FF2B5EF4-FFF2-40B4-BE49-F238E27FC236}">
              <a16:creationId xmlns:a16="http://schemas.microsoft.com/office/drawing/2014/main" id="{EBF5101D-4BE8-4AE9-B3F1-1D4439761CCC}"/>
            </a:ext>
          </a:extLst>
        </xdr:cNvPr>
        <xdr:cNvCxnSpPr/>
      </xdr:nvCxnSpPr>
      <xdr:spPr>
        <a:xfrm>
          <a:off x="15481300" y="105537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6350</xdr:rowOff>
    </xdr:from>
    <xdr:to>
      <xdr:col>76</xdr:col>
      <xdr:colOff>165100</xdr:colOff>
      <xdr:row>61</xdr:row>
      <xdr:rowOff>107950</xdr:rowOff>
    </xdr:to>
    <xdr:sp macro="" textlink="">
      <xdr:nvSpPr>
        <xdr:cNvPr id="645" name="楕円 644">
          <a:extLst>
            <a:ext uri="{FF2B5EF4-FFF2-40B4-BE49-F238E27FC236}">
              <a16:creationId xmlns:a16="http://schemas.microsoft.com/office/drawing/2014/main" id="{8247BD9E-1E73-46A2-89C8-B183E6A99A41}"/>
            </a:ext>
          </a:extLst>
        </xdr:cNvPr>
        <xdr:cNvSpPr/>
      </xdr:nvSpPr>
      <xdr:spPr>
        <a:xfrm>
          <a:off x="14541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57150</xdr:rowOff>
    </xdr:from>
    <xdr:to>
      <xdr:col>81</xdr:col>
      <xdr:colOff>50800</xdr:colOff>
      <xdr:row>61</xdr:row>
      <xdr:rowOff>95250</xdr:rowOff>
    </xdr:to>
    <xdr:cxnSp macro="">
      <xdr:nvCxnSpPr>
        <xdr:cNvPr id="646" name="直線コネクタ 645">
          <a:extLst>
            <a:ext uri="{FF2B5EF4-FFF2-40B4-BE49-F238E27FC236}">
              <a16:creationId xmlns:a16="http://schemas.microsoft.com/office/drawing/2014/main" id="{EC181648-29BF-4098-B8BF-C6E38BDA8319}"/>
            </a:ext>
          </a:extLst>
        </xdr:cNvPr>
        <xdr:cNvCxnSpPr/>
      </xdr:nvCxnSpPr>
      <xdr:spPr>
        <a:xfrm>
          <a:off x="14592300" y="10515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156845</xdr:rowOff>
    </xdr:from>
    <xdr:to>
      <xdr:col>72</xdr:col>
      <xdr:colOff>38100</xdr:colOff>
      <xdr:row>61</xdr:row>
      <xdr:rowOff>86995</xdr:rowOff>
    </xdr:to>
    <xdr:sp macro="" textlink="">
      <xdr:nvSpPr>
        <xdr:cNvPr id="647" name="楕円 646">
          <a:extLst>
            <a:ext uri="{FF2B5EF4-FFF2-40B4-BE49-F238E27FC236}">
              <a16:creationId xmlns:a16="http://schemas.microsoft.com/office/drawing/2014/main" id="{D4C0FC30-7D8F-4D6F-8A44-ECEA9C649BE2}"/>
            </a:ext>
          </a:extLst>
        </xdr:cNvPr>
        <xdr:cNvSpPr/>
      </xdr:nvSpPr>
      <xdr:spPr>
        <a:xfrm>
          <a:off x="13652500" y="1044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36195</xdr:rowOff>
    </xdr:from>
    <xdr:to>
      <xdr:col>76</xdr:col>
      <xdr:colOff>114300</xdr:colOff>
      <xdr:row>61</xdr:row>
      <xdr:rowOff>57150</xdr:rowOff>
    </xdr:to>
    <xdr:cxnSp macro="">
      <xdr:nvCxnSpPr>
        <xdr:cNvPr id="648" name="直線コネクタ 647">
          <a:extLst>
            <a:ext uri="{FF2B5EF4-FFF2-40B4-BE49-F238E27FC236}">
              <a16:creationId xmlns:a16="http://schemas.microsoft.com/office/drawing/2014/main" id="{A258CB25-20D3-4B78-874F-293DD749F5AB}"/>
            </a:ext>
          </a:extLst>
        </xdr:cNvPr>
        <xdr:cNvCxnSpPr/>
      </xdr:nvCxnSpPr>
      <xdr:spPr>
        <a:xfrm>
          <a:off x="13703300" y="1049464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137795</xdr:rowOff>
    </xdr:from>
    <xdr:to>
      <xdr:col>67</xdr:col>
      <xdr:colOff>101600</xdr:colOff>
      <xdr:row>61</xdr:row>
      <xdr:rowOff>67945</xdr:rowOff>
    </xdr:to>
    <xdr:sp macro="" textlink="">
      <xdr:nvSpPr>
        <xdr:cNvPr id="649" name="楕円 648">
          <a:extLst>
            <a:ext uri="{FF2B5EF4-FFF2-40B4-BE49-F238E27FC236}">
              <a16:creationId xmlns:a16="http://schemas.microsoft.com/office/drawing/2014/main" id="{9F4B8F8F-69DC-42A9-B36D-4E8C6A39F34B}"/>
            </a:ext>
          </a:extLst>
        </xdr:cNvPr>
        <xdr:cNvSpPr/>
      </xdr:nvSpPr>
      <xdr:spPr>
        <a:xfrm>
          <a:off x="12763500" y="104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17145</xdr:rowOff>
    </xdr:from>
    <xdr:to>
      <xdr:col>71</xdr:col>
      <xdr:colOff>177800</xdr:colOff>
      <xdr:row>61</xdr:row>
      <xdr:rowOff>36195</xdr:rowOff>
    </xdr:to>
    <xdr:cxnSp macro="">
      <xdr:nvCxnSpPr>
        <xdr:cNvPr id="650" name="直線コネクタ 649">
          <a:extLst>
            <a:ext uri="{FF2B5EF4-FFF2-40B4-BE49-F238E27FC236}">
              <a16:creationId xmlns:a16="http://schemas.microsoft.com/office/drawing/2014/main" id="{27AE8281-982F-4BB3-B47E-D16E0D2EA13F}"/>
            </a:ext>
          </a:extLst>
        </xdr:cNvPr>
        <xdr:cNvCxnSpPr/>
      </xdr:nvCxnSpPr>
      <xdr:spPr>
        <a:xfrm>
          <a:off x="12814300" y="1047559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93997</xdr:rowOff>
    </xdr:from>
    <xdr:ext cx="405111" cy="259045"/>
    <xdr:sp macro="" textlink="">
      <xdr:nvSpPr>
        <xdr:cNvPr id="651" name="n_1aveValue【学校施設】&#10;有形固定資産減価償却率">
          <a:extLst>
            <a:ext uri="{FF2B5EF4-FFF2-40B4-BE49-F238E27FC236}">
              <a16:creationId xmlns:a16="http://schemas.microsoft.com/office/drawing/2014/main" id="{3FEE6586-7146-4BD0-BF6F-0F3A09362950}"/>
            </a:ext>
          </a:extLst>
        </xdr:cNvPr>
        <xdr:cNvSpPr txBox="1"/>
      </xdr:nvSpPr>
      <xdr:spPr>
        <a:xfrm>
          <a:off x="152660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73042</xdr:rowOff>
    </xdr:from>
    <xdr:ext cx="405111" cy="259045"/>
    <xdr:sp macro="" textlink="">
      <xdr:nvSpPr>
        <xdr:cNvPr id="652" name="n_2aveValue【学校施設】&#10;有形固定資産減価償却率">
          <a:extLst>
            <a:ext uri="{FF2B5EF4-FFF2-40B4-BE49-F238E27FC236}">
              <a16:creationId xmlns:a16="http://schemas.microsoft.com/office/drawing/2014/main" id="{0C7FB335-52C8-40DC-9A20-78F21B6936C1}"/>
            </a:ext>
          </a:extLst>
        </xdr:cNvPr>
        <xdr:cNvSpPr txBox="1"/>
      </xdr:nvSpPr>
      <xdr:spPr>
        <a:xfrm>
          <a:off x="14389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52087</xdr:rowOff>
    </xdr:from>
    <xdr:ext cx="405111" cy="259045"/>
    <xdr:sp macro="" textlink="">
      <xdr:nvSpPr>
        <xdr:cNvPr id="653" name="n_3aveValue【学校施設】&#10;有形固定資産減価償却率">
          <a:extLst>
            <a:ext uri="{FF2B5EF4-FFF2-40B4-BE49-F238E27FC236}">
              <a16:creationId xmlns:a16="http://schemas.microsoft.com/office/drawing/2014/main" id="{F2432A5B-32D9-47FB-B7A4-4F93CFB7C391}"/>
            </a:ext>
          </a:extLst>
        </xdr:cNvPr>
        <xdr:cNvSpPr txBox="1"/>
      </xdr:nvSpPr>
      <xdr:spPr>
        <a:xfrm>
          <a:off x="13500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38752</xdr:rowOff>
    </xdr:from>
    <xdr:ext cx="405111" cy="259045"/>
    <xdr:sp macro="" textlink="">
      <xdr:nvSpPr>
        <xdr:cNvPr id="654" name="n_4aveValue【学校施設】&#10;有形固定資産減価償却率">
          <a:extLst>
            <a:ext uri="{FF2B5EF4-FFF2-40B4-BE49-F238E27FC236}">
              <a16:creationId xmlns:a16="http://schemas.microsoft.com/office/drawing/2014/main" id="{FB155060-EF4C-4643-B2C5-916C72F6F78F}"/>
            </a:ext>
          </a:extLst>
        </xdr:cNvPr>
        <xdr:cNvSpPr txBox="1"/>
      </xdr:nvSpPr>
      <xdr:spPr>
        <a:xfrm>
          <a:off x="126117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137177</xdr:rowOff>
    </xdr:from>
    <xdr:ext cx="405111" cy="259045"/>
    <xdr:sp macro="" textlink="">
      <xdr:nvSpPr>
        <xdr:cNvPr id="655" name="n_1mainValue【学校施設】&#10;有形固定資産減価償却率">
          <a:extLst>
            <a:ext uri="{FF2B5EF4-FFF2-40B4-BE49-F238E27FC236}">
              <a16:creationId xmlns:a16="http://schemas.microsoft.com/office/drawing/2014/main" id="{3D881717-F54B-42CF-BED5-9E594C1A7C01}"/>
            </a:ext>
          </a:extLst>
        </xdr:cNvPr>
        <xdr:cNvSpPr txBox="1"/>
      </xdr:nvSpPr>
      <xdr:spPr>
        <a:xfrm>
          <a:off x="152660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99077</xdr:rowOff>
    </xdr:from>
    <xdr:ext cx="405111" cy="259045"/>
    <xdr:sp macro="" textlink="">
      <xdr:nvSpPr>
        <xdr:cNvPr id="656" name="n_2mainValue【学校施設】&#10;有形固定資産減価償却率">
          <a:extLst>
            <a:ext uri="{FF2B5EF4-FFF2-40B4-BE49-F238E27FC236}">
              <a16:creationId xmlns:a16="http://schemas.microsoft.com/office/drawing/2014/main" id="{BF939FAF-7082-4784-B0A2-8945251FE896}"/>
            </a:ext>
          </a:extLst>
        </xdr:cNvPr>
        <xdr:cNvSpPr txBox="1"/>
      </xdr:nvSpPr>
      <xdr:spPr>
        <a:xfrm>
          <a:off x="14389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78122</xdr:rowOff>
    </xdr:from>
    <xdr:ext cx="405111" cy="259045"/>
    <xdr:sp macro="" textlink="">
      <xdr:nvSpPr>
        <xdr:cNvPr id="657" name="n_3mainValue【学校施設】&#10;有形固定資産減価償却率">
          <a:extLst>
            <a:ext uri="{FF2B5EF4-FFF2-40B4-BE49-F238E27FC236}">
              <a16:creationId xmlns:a16="http://schemas.microsoft.com/office/drawing/2014/main" id="{69F933FB-1AE0-4292-9470-4895EDDE537D}"/>
            </a:ext>
          </a:extLst>
        </xdr:cNvPr>
        <xdr:cNvSpPr txBox="1"/>
      </xdr:nvSpPr>
      <xdr:spPr>
        <a:xfrm>
          <a:off x="13500744" y="1053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59072</xdr:rowOff>
    </xdr:from>
    <xdr:ext cx="405111" cy="259045"/>
    <xdr:sp macro="" textlink="">
      <xdr:nvSpPr>
        <xdr:cNvPr id="658" name="n_4mainValue【学校施設】&#10;有形固定資産減価償却率">
          <a:extLst>
            <a:ext uri="{FF2B5EF4-FFF2-40B4-BE49-F238E27FC236}">
              <a16:creationId xmlns:a16="http://schemas.microsoft.com/office/drawing/2014/main" id="{852487E0-1BF2-44EC-8E96-EA0DFD710575}"/>
            </a:ext>
          </a:extLst>
        </xdr:cNvPr>
        <xdr:cNvSpPr txBox="1"/>
      </xdr:nvSpPr>
      <xdr:spPr>
        <a:xfrm>
          <a:off x="12611744" y="105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a:extLst>
            <a:ext uri="{FF2B5EF4-FFF2-40B4-BE49-F238E27FC236}">
              <a16:creationId xmlns:a16="http://schemas.microsoft.com/office/drawing/2014/main" id="{C83D59A2-66BD-488F-965A-8D21379C012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a:extLst>
            <a:ext uri="{FF2B5EF4-FFF2-40B4-BE49-F238E27FC236}">
              <a16:creationId xmlns:a16="http://schemas.microsoft.com/office/drawing/2014/main" id="{E810C1DC-71D6-41D2-B74D-0D9CCD739F8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a:extLst>
            <a:ext uri="{FF2B5EF4-FFF2-40B4-BE49-F238E27FC236}">
              <a16:creationId xmlns:a16="http://schemas.microsoft.com/office/drawing/2014/main" id="{35C97672-E906-446F-81A9-5C484F24D52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a:extLst>
            <a:ext uri="{FF2B5EF4-FFF2-40B4-BE49-F238E27FC236}">
              <a16:creationId xmlns:a16="http://schemas.microsoft.com/office/drawing/2014/main" id="{B2854541-5A5F-4630-AAFB-B3AFB395B27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a:extLst>
            <a:ext uri="{FF2B5EF4-FFF2-40B4-BE49-F238E27FC236}">
              <a16:creationId xmlns:a16="http://schemas.microsoft.com/office/drawing/2014/main" id="{571B849E-B5A8-4975-B6DA-04550C8D637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a:extLst>
            <a:ext uri="{FF2B5EF4-FFF2-40B4-BE49-F238E27FC236}">
              <a16:creationId xmlns:a16="http://schemas.microsoft.com/office/drawing/2014/main" id="{D37D90F9-6BCD-4B0E-9910-AEB1CD443DF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a:extLst>
            <a:ext uri="{FF2B5EF4-FFF2-40B4-BE49-F238E27FC236}">
              <a16:creationId xmlns:a16="http://schemas.microsoft.com/office/drawing/2014/main" id="{4C53DCCD-B4DC-481D-B205-2ECD7D2632E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a:extLst>
            <a:ext uri="{FF2B5EF4-FFF2-40B4-BE49-F238E27FC236}">
              <a16:creationId xmlns:a16="http://schemas.microsoft.com/office/drawing/2014/main" id="{633F1BCC-9C71-4B1A-BB74-C2083E64D5D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a:extLst>
            <a:ext uri="{FF2B5EF4-FFF2-40B4-BE49-F238E27FC236}">
              <a16:creationId xmlns:a16="http://schemas.microsoft.com/office/drawing/2014/main" id="{FB27ABD6-8847-4FA8-8448-97471263526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a:extLst>
            <a:ext uri="{FF2B5EF4-FFF2-40B4-BE49-F238E27FC236}">
              <a16:creationId xmlns:a16="http://schemas.microsoft.com/office/drawing/2014/main" id="{2E4F8FE8-62BD-48AA-B742-719D2D9A426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9" name="テキスト ボックス 668">
          <a:extLst>
            <a:ext uri="{FF2B5EF4-FFF2-40B4-BE49-F238E27FC236}">
              <a16:creationId xmlns:a16="http://schemas.microsoft.com/office/drawing/2014/main" id="{E9722773-A685-44BF-9F90-ED157D2A99A7}"/>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0" name="直線コネクタ 669">
          <a:extLst>
            <a:ext uri="{FF2B5EF4-FFF2-40B4-BE49-F238E27FC236}">
              <a16:creationId xmlns:a16="http://schemas.microsoft.com/office/drawing/2014/main" id="{59AB3AF4-397E-4571-B580-E36E4091452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1" name="テキスト ボックス 670">
          <a:extLst>
            <a:ext uri="{FF2B5EF4-FFF2-40B4-BE49-F238E27FC236}">
              <a16:creationId xmlns:a16="http://schemas.microsoft.com/office/drawing/2014/main" id="{E9835AE1-2707-4222-970C-32C68252108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2" name="直線コネクタ 671">
          <a:extLst>
            <a:ext uri="{FF2B5EF4-FFF2-40B4-BE49-F238E27FC236}">
              <a16:creationId xmlns:a16="http://schemas.microsoft.com/office/drawing/2014/main" id="{3E2F11A4-44C3-432F-B457-2FACF8BB57AA}"/>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3" name="テキスト ボックス 672">
          <a:extLst>
            <a:ext uri="{FF2B5EF4-FFF2-40B4-BE49-F238E27FC236}">
              <a16:creationId xmlns:a16="http://schemas.microsoft.com/office/drawing/2014/main" id="{9E2B38D7-38B2-4E5D-B64C-D98F110B41C6}"/>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4" name="直線コネクタ 673">
          <a:extLst>
            <a:ext uri="{FF2B5EF4-FFF2-40B4-BE49-F238E27FC236}">
              <a16:creationId xmlns:a16="http://schemas.microsoft.com/office/drawing/2014/main" id="{12D5796E-A0FB-4553-B213-D6F9C9352D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5" name="テキスト ボックス 674">
          <a:extLst>
            <a:ext uri="{FF2B5EF4-FFF2-40B4-BE49-F238E27FC236}">
              <a16:creationId xmlns:a16="http://schemas.microsoft.com/office/drawing/2014/main" id="{9B983103-D09D-4F79-ACE8-D896678BE648}"/>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6" name="直線コネクタ 675">
          <a:extLst>
            <a:ext uri="{FF2B5EF4-FFF2-40B4-BE49-F238E27FC236}">
              <a16:creationId xmlns:a16="http://schemas.microsoft.com/office/drawing/2014/main" id="{8E4D685D-8247-4CED-9373-4F0863F2FE9C}"/>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7" name="テキスト ボックス 676">
          <a:extLst>
            <a:ext uri="{FF2B5EF4-FFF2-40B4-BE49-F238E27FC236}">
              <a16:creationId xmlns:a16="http://schemas.microsoft.com/office/drawing/2014/main" id="{1B431F1D-9D2C-4622-9C2D-9C32B2427F2F}"/>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8" name="直線コネクタ 677">
          <a:extLst>
            <a:ext uri="{FF2B5EF4-FFF2-40B4-BE49-F238E27FC236}">
              <a16:creationId xmlns:a16="http://schemas.microsoft.com/office/drawing/2014/main" id="{26215DD6-47D9-4C08-B8A3-8F03EE81534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9" name="テキスト ボックス 678">
          <a:extLst>
            <a:ext uri="{FF2B5EF4-FFF2-40B4-BE49-F238E27FC236}">
              <a16:creationId xmlns:a16="http://schemas.microsoft.com/office/drawing/2014/main" id="{A988E62E-1332-42F2-B4E4-9CDD2799FD3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5809202B-FCB4-491F-90C5-20014A3D8C2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43C65851-EF78-483E-BC79-16853005B40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a:extLst>
            <a:ext uri="{FF2B5EF4-FFF2-40B4-BE49-F238E27FC236}">
              <a16:creationId xmlns:a16="http://schemas.microsoft.com/office/drawing/2014/main" id="{BEAA32BF-7AE9-4CD3-A944-8C4FD094516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42672</xdr:rowOff>
    </xdr:to>
    <xdr:cxnSp macro="">
      <xdr:nvCxnSpPr>
        <xdr:cNvPr id="683" name="直線コネクタ 682">
          <a:extLst>
            <a:ext uri="{FF2B5EF4-FFF2-40B4-BE49-F238E27FC236}">
              <a16:creationId xmlns:a16="http://schemas.microsoft.com/office/drawing/2014/main" id="{21ADAC37-36A0-4795-AEFF-EDC7363DB537}"/>
            </a:ext>
          </a:extLst>
        </xdr:cNvPr>
        <xdr:cNvCxnSpPr/>
      </xdr:nvCxnSpPr>
      <xdr:spPr>
        <a:xfrm flipV="1">
          <a:off x="22160864" y="9574530"/>
          <a:ext cx="0" cy="144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46499</xdr:rowOff>
    </xdr:from>
    <xdr:ext cx="469744" cy="259045"/>
    <xdr:sp macro="" textlink="">
      <xdr:nvSpPr>
        <xdr:cNvPr id="684" name="【学校施設】&#10;一人当たり面積最小値テキスト">
          <a:extLst>
            <a:ext uri="{FF2B5EF4-FFF2-40B4-BE49-F238E27FC236}">
              <a16:creationId xmlns:a16="http://schemas.microsoft.com/office/drawing/2014/main" id="{8B3144EB-AC66-4A7F-AFC0-1C1B35215BA7}"/>
            </a:ext>
          </a:extLst>
        </xdr:cNvPr>
        <xdr:cNvSpPr txBox="1"/>
      </xdr:nvSpPr>
      <xdr:spPr>
        <a:xfrm>
          <a:off x="22199600" y="1101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42672</xdr:rowOff>
    </xdr:from>
    <xdr:to>
      <xdr:col>116</xdr:col>
      <xdr:colOff>152400</xdr:colOff>
      <xdr:row>64</xdr:row>
      <xdr:rowOff>42672</xdr:rowOff>
    </xdr:to>
    <xdr:cxnSp macro="">
      <xdr:nvCxnSpPr>
        <xdr:cNvPr id="685" name="直線コネクタ 684">
          <a:extLst>
            <a:ext uri="{FF2B5EF4-FFF2-40B4-BE49-F238E27FC236}">
              <a16:creationId xmlns:a16="http://schemas.microsoft.com/office/drawing/2014/main" id="{043F818A-03E0-4F39-BE3A-EFF0D2131500}"/>
            </a:ext>
          </a:extLst>
        </xdr:cNvPr>
        <xdr:cNvCxnSpPr/>
      </xdr:nvCxnSpPr>
      <xdr:spPr>
        <a:xfrm>
          <a:off x="22072600" y="1101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686" name="【学校施設】&#10;一人当たり面積最大値テキスト">
          <a:extLst>
            <a:ext uri="{FF2B5EF4-FFF2-40B4-BE49-F238E27FC236}">
              <a16:creationId xmlns:a16="http://schemas.microsoft.com/office/drawing/2014/main" id="{23264AD3-7F95-4D37-BC8C-101E2D6FBEDF}"/>
            </a:ext>
          </a:extLst>
        </xdr:cNvPr>
        <xdr:cNvSpPr txBox="1"/>
      </xdr:nvSpPr>
      <xdr:spPr>
        <a:xfrm>
          <a:off x="22199600" y="93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687" name="直線コネクタ 686">
          <a:extLst>
            <a:ext uri="{FF2B5EF4-FFF2-40B4-BE49-F238E27FC236}">
              <a16:creationId xmlns:a16="http://schemas.microsoft.com/office/drawing/2014/main" id="{E585682B-0DBB-432A-B3FC-8A5DA99FEC50}"/>
            </a:ext>
          </a:extLst>
        </xdr:cNvPr>
        <xdr:cNvCxnSpPr/>
      </xdr:nvCxnSpPr>
      <xdr:spPr>
        <a:xfrm>
          <a:off x="22072600" y="957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75455</xdr:rowOff>
    </xdr:from>
    <xdr:ext cx="469744" cy="259045"/>
    <xdr:sp macro="" textlink="">
      <xdr:nvSpPr>
        <xdr:cNvPr id="688" name="【学校施設】&#10;一人当たり面積平均値テキスト">
          <a:extLst>
            <a:ext uri="{FF2B5EF4-FFF2-40B4-BE49-F238E27FC236}">
              <a16:creationId xmlns:a16="http://schemas.microsoft.com/office/drawing/2014/main" id="{4B323F64-8AAC-4BBF-BA2C-955CD8CC8211}"/>
            </a:ext>
          </a:extLst>
        </xdr:cNvPr>
        <xdr:cNvSpPr txBox="1"/>
      </xdr:nvSpPr>
      <xdr:spPr>
        <a:xfrm>
          <a:off x="22199600" y="10191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97028</xdr:rowOff>
    </xdr:from>
    <xdr:to>
      <xdr:col>116</xdr:col>
      <xdr:colOff>114300</xdr:colOff>
      <xdr:row>60</xdr:row>
      <xdr:rowOff>27178</xdr:rowOff>
    </xdr:to>
    <xdr:sp macro="" textlink="">
      <xdr:nvSpPr>
        <xdr:cNvPr id="689" name="フローチャート: 判断 688">
          <a:extLst>
            <a:ext uri="{FF2B5EF4-FFF2-40B4-BE49-F238E27FC236}">
              <a16:creationId xmlns:a16="http://schemas.microsoft.com/office/drawing/2014/main" id="{56C79E9E-7161-4C63-8A12-9714A524836F}"/>
            </a:ext>
          </a:extLst>
        </xdr:cNvPr>
        <xdr:cNvSpPr/>
      </xdr:nvSpPr>
      <xdr:spPr>
        <a:xfrm>
          <a:off x="22110700" y="1021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135890</xdr:rowOff>
    </xdr:from>
    <xdr:to>
      <xdr:col>112</xdr:col>
      <xdr:colOff>38100</xdr:colOff>
      <xdr:row>60</xdr:row>
      <xdr:rowOff>66040</xdr:rowOff>
    </xdr:to>
    <xdr:sp macro="" textlink="">
      <xdr:nvSpPr>
        <xdr:cNvPr id="690" name="フローチャート: 判断 689">
          <a:extLst>
            <a:ext uri="{FF2B5EF4-FFF2-40B4-BE49-F238E27FC236}">
              <a16:creationId xmlns:a16="http://schemas.microsoft.com/office/drawing/2014/main" id="{E2FB5345-5347-45E5-920B-E5CC418682BF}"/>
            </a:ext>
          </a:extLst>
        </xdr:cNvPr>
        <xdr:cNvSpPr/>
      </xdr:nvSpPr>
      <xdr:spPr>
        <a:xfrm>
          <a:off x="21272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122174</xdr:rowOff>
    </xdr:from>
    <xdr:to>
      <xdr:col>107</xdr:col>
      <xdr:colOff>101600</xdr:colOff>
      <xdr:row>60</xdr:row>
      <xdr:rowOff>52324</xdr:rowOff>
    </xdr:to>
    <xdr:sp macro="" textlink="">
      <xdr:nvSpPr>
        <xdr:cNvPr id="691" name="フローチャート: 判断 690">
          <a:extLst>
            <a:ext uri="{FF2B5EF4-FFF2-40B4-BE49-F238E27FC236}">
              <a16:creationId xmlns:a16="http://schemas.microsoft.com/office/drawing/2014/main" id="{04E303BC-1EF7-4C00-BB89-6D56B29AFFB4}"/>
            </a:ext>
          </a:extLst>
        </xdr:cNvPr>
        <xdr:cNvSpPr/>
      </xdr:nvSpPr>
      <xdr:spPr>
        <a:xfrm>
          <a:off x="20383500" y="10237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78740</xdr:rowOff>
    </xdr:from>
    <xdr:to>
      <xdr:col>102</xdr:col>
      <xdr:colOff>165100</xdr:colOff>
      <xdr:row>61</xdr:row>
      <xdr:rowOff>8890</xdr:rowOff>
    </xdr:to>
    <xdr:sp macro="" textlink="">
      <xdr:nvSpPr>
        <xdr:cNvPr id="692" name="フローチャート: 判断 691">
          <a:extLst>
            <a:ext uri="{FF2B5EF4-FFF2-40B4-BE49-F238E27FC236}">
              <a16:creationId xmlns:a16="http://schemas.microsoft.com/office/drawing/2014/main" id="{4538D495-83E9-455B-A07A-01358CDF6796}"/>
            </a:ext>
          </a:extLst>
        </xdr:cNvPr>
        <xdr:cNvSpPr/>
      </xdr:nvSpPr>
      <xdr:spPr>
        <a:xfrm>
          <a:off x="19494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101600</xdr:rowOff>
    </xdr:from>
    <xdr:to>
      <xdr:col>98</xdr:col>
      <xdr:colOff>38100</xdr:colOff>
      <xdr:row>61</xdr:row>
      <xdr:rowOff>31750</xdr:rowOff>
    </xdr:to>
    <xdr:sp macro="" textlink="">
      <xdr:nvSpPr>
        <xdr:cNvPr id="693" name="フローチャート: 判断 692">
          <a:extLst>
            <a:ext uri="{FF2B5EF4-FFF2-40B4-BE49-F238E27FC236}">
              <a16:creationId xmlns:a16="http://schemas.microsoft.com/office/drawing/2014/main" id="{031BB73B-841D-4E59-BE73-556D3550FE67}"/>
            </a:ext>
          </a:extLst>
        </xdr:cNvPr>
        <xdr:cNvSpPr/>
      </xdr:nvSpPr>
      <xdr:spPr>
        <a:xfrm>
          <a:off x="18605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4463D510-D8C7-4F5E-9355-EC66699F2CD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E5BC0000-4DBF-4BBD-BFFF-8B54BB986F0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A181C231-AB16-4918-BC96-2CB9A247D75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18968862-40B1-4232-B87A-4AE9D20C08C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CC07A6CB-FC65-41C5-8F7C-B0757ECA533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24638</xdr:rowOff>
    </xdr:from>
    <xdr:to>
      <xdr:col>116</xdr:col>
      <xdr:colOff>114300</xdr:colOff>
      <xdr:row>58</xdr:row>
      <xdr:rowOff>126238</xdr:rowOff>
    </xdr:to>
    <xdr:sp macro="" textlink="">
      <xdr:nvSpPr>
        <xdr:cNvPr id="699" name="楕円 698">
          <a:extLst>
            <a:ext uri="{FF2B5EF4-FFF2-40B4-BE49-F238E27FC236}">
              <a16:creationId xmlns:a16="http://schemas.microsoft.com/office/drawing/2014/main" id="{2EEF59D5-7A1F-4593-99CD-00F46BE5CCD1}"/>
            </a:ext>
          </a:extLst>
        </xdr:cNvPr>
        <xdr:cNvSpPr/>
      </xdr:nvSpPr>
      <xdr:spPr>
        <a:xfrm>
          <a:off x="22110700" y="996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47515</xdr:rowOff>
    </xdr:from>
    <xdr:ext cx="469744" cy="259045"/>
    <xdr:sp macro="" textlink="">
      <xdr:nvSpPr>
        <xdr:cNvPr id="700" name="【学校施設】&#10;一人当たり面積該当値テキスト">
          <a:extLst>
            <a:ext uri="{FF2B5EF4-FFF2-40B4-BE49-F238E27FC236}">
              <a16:creationId xmlns:a16="http://schemas.microsoft.com/office/drawing/2014/main" id="{F7AA7154-8510-4EF0-84AE-F893051AEA40}"/>
            </a:ext>
          </a:extLst>
        </xdr:cNvPr>
        <xdr:cNvSpPr txBox="1"/>
      </xdr:nvSpPr>
      <xdr:spPr>
        <a:xfrm>
          <a:off x="22199600" y="982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57404</xdr:rowOff>
    </xdr:from>
    <xdr:to>
      <xdr:col>112</xdr:col>
      <xdr:colOff>38100</xdr:colOff>
      <xdr:row>58</xdr:row>
      <xdr:rowOff>159004</xdr:rowOff>
    </xdr:to>
    <xdr:sp macro="" textlink="">
      <xdr:nvSpPr>
        <xdr:cNvPr id="701" name="楕円 700">
          <a:extLst>
            <a:ext uri="{FF2B5EF4-FFF2-40B4-BE49-F238E27FC236}">
              <a16:creationId xmlns:a16="http://schemas.microsoft.com/office/drawing/2014/main" id="{0910FAD6-B885-4E51-A529-D9A35B7DAE12}"/>
            </a:ext>
          </a:extLst>
        </xdr:cNvPr>
        <xdr:cNvSpPr/>
      </xdr:nvSpPr>
      <xdr:spPr>
        <a:xfrm>
          <a:off x="21272500" y="1000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75438</xdr:rowOff>
    </xdr:from>
    <xdr:to>
      <xdr:col>116</xdr:col>
      <xdr:colOff>63500</xdr:colOff>
      <xdr:row>58</xdr:row>
      <xdr:rowOff>108204</xdr:rowOff>
    </xdr:to>
    <xdr:cxnSp macro="">
      <xdr:nvCxnSpPr>
        <xdr:cNvPr id="702" name="直線コネクタ 701">
          <a:extLst>
            <a:ext uri="{FF2B5EF4-FFF2-40B4-BE49-F238E27FC236}">
              <a16:creationId xmlns:a16="http://schemas.microsoft.com/office/drawing/2014/main" id="{464F1C9A-8DF3-47CB-913D-3C2140F217E4}"/>
            </a:ext>
          </a:extLst>
        </xdr:cNvPr>
        <xdr:cNvCxnSpPr/>
      </xdr:nvCxnSpPr>
      <xdr:spPr>
        <a:xfrm flipV="1">
          <a:off x="21323300" y="10019538"/>
          <a:ext cx="8382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85598</xdr:rowOff>
    </xdr:from>
    <xdr:to>
      <xdr:col>107</xdr:col>
      <xdr:colOff>101600</xdr:colOff>
      <xdr:row>59</xdr:row>
      <xdr:rowOff>15748</xdr:rowOff>
    </xdr:to>
    <xdr:sp macro="" textlink="">
      <xdr:nvSpPr>
        <xdr:cNvPr id="703" name="楕円 702">
          <a:extLst>
            <a:ext uri="{FF2B5EF4-FFF2-40B4-BE49-F238E27FC236}">
              <a16:creationId xmlns:a16="http://schemas.microsoft.com/office/drawing/2014/main" id="{AEFDC34D-F77A-407C-B688-089E4BEEC958}"/>
            </a:ext>
          </a:extLst>
        </xdr:cNvPr>
        <xdr:cNvSpPr/>
      </xdr:nvSpPr>
      <xdr:spPr>
        <a:xfrm>
          <a:off x="20383500" y="1002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108204</xdr:rowOff>
    </xdr:from>
    <xdr:to>
      <xdr:col>111</xdr:col>
      <xdr:colOff>177800</xdr:colOff>
      <xdr:row>58</xdr:row>
      <xdr:rowOff>136398</xdr:rowOff>
    </xdr:to>
    <xdr:cxnSp macro="">
      <xdr:nvCxnSpPr>
        <xdr:cNvPr id="704" name="直線コネクタ 703">
          <a:extLst>
            <a:ext uri="{FF2B5EF4-FFF2-40B4-BE49-F238E27FC236}">
              <a16:creationId xmlns:a16="http://schemas.microsoft.com/office/drawing/2014/main" id="{F7DF803C-1F4D-4B16-A3FB-FC0A07BF958F}"/>
            </a:ext>
          </a:extLst>
        </xdr:cNvPr>
        <xdr:cNvCxnSpPr/>
      </xdr:nvCxnSpPr>
      <xdr:spPr>
        <a:xfrm flipV="1">
          <a:off x="20434300" y="10052304"/>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131318</xdr:rowOff>
    </xdr:from>
    <xdr:to>
      <xdr:col>102</xdr:col>
      <xdr:colOff>165100</xdr:colOff>
      <xdr:row>57</xdr:row>
      <xdr:rowOff>61468</xdr:rowOff>
    </xdr:to>
    <xdr:sp macro="" textlink="">
      <xdr:nvSpPr>
        <xdr:cNvPr id="705" name="楕円 704">
          <a:extLst>
            <a:ext uri="{FF2B5EF4-FFF2-40B4-BE49-F238E27FC236}">
              <a16:creationId xmlns:a16="http://schemas.microsoft.com/office/drawing/2014/main" id="{52228330-B526-43A9-BF49-119E0C9EA841}"/>
            </a:ext>
          </a:extLst>
        </xdr:cNvPr>
        <xdr:cNvSpPr/>
      </xdr:nvSpPr>
      <xdr:spPr>
        <a:xfrm>
          <a:off x="19494500" y="973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10668</xdr:rowOff>
    </xdr:from>
    <xdr:to>
      <xdr:col>107</xdr:col>
      <xdr:colOff>50800</xdr:colOff>
      <xdr:row>58</xdr:row>
      <xdr:rowOff>136398</xdr:rowOff>
    </xdr:to>
    <xdr:cxnSp macro="">
      <xdr:nvCxnSpPr>
        <xdr:cNvPr id="706" name="直線コネクタ 705">
          <a:extLst>
            <a:ext uri="{FF2B5EF4-FFF2-40B4-BE49-F238E27FC236}">
              <a16:creationId xmlns:a16="http://schemas.microsoft.com/office/drawing/2014/main" id="{33250E1C-B1B8-47A7-8768-6EF830EFCC61}"/>
            </a:ext>
          </a:extLst>
        </xdr:cNvPr>
        <xdr:cNvCxnSpPr/>
      </xdr:nvCxnSpPr>
      <xdr:spPr>
        <a:xfrm>
          <a:off x="19545300" y="9783318"/>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157988</xdr:rowOff>
    </xdr:from>
    <xdr:to>
      <xdr:col>98</xdr:col>
      <xdr:colOff>38100</xdr:colOff>
      <xdr:row>57</xdr:row>
      <xdr:rowOff>88138</xdr:rowOff>
    </xdr:to>
    <xdr:sp macro="" textlink="">
      <xdr:nvSpPr>
        <xdr:cNvPr id="707" name="楕円 706">
          <a:extLst>
            <a:ext uri="{FF2B5EF4-FFF2-40B4-BE49-F238E27FC236}">
              <a16:creationId xmlns:a16="http://schemas.microsoft.com/office/drawing/2014/main" id="{E9D18D53-168D-4705-AADD-92A41FEA838C}"/>
            </a:ext>
          </a:extLst>
        </xdr:cNvPr>
        <xdr:cNvSpPr/>
      </xdr:nvSpPr>
      <xdr:spPr>
        <a:xfrm>
          <a:off x="18605500" y="975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10668</xdr:rowOff>
    </xdr:from>
    <xdr:to>
      <xdr:col>102</xdr:col>
      <xdr:colOff>114300</xdr:colOff>
      <xdr:row>57</xdr:row>
      <xdr:rowOff>37338</xdr:rowOff>
    </xdr:to>
    <xdr:cxnSp macro="">
      <xdr:nvCxnSpPr>
        <xdr:cNvPr id="708" name="直線コネクタ 707">
          <a:extLst>
            <a:ext uri="{FF2B5EF4-FFF2-40B4-BE49-F238E27FC236}">
              <a16:creationId xmlns:a16="http://schemas.microsoft.com/office/drawing/2014/main" id="{04AA5480-3724-4E84-9367-9CFB507FC99B}"/>
            </a:ext>
          </a:extLst>
        </xdr:cNvPr>
        <xdr:cNvCxnSpPr/>
      </xdr:nvCxnSpPr>
      <xdr:spPr>
        <a:xfrm flipV="1">
          <a:off x="18656300" y="9783318"/>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57167</xdr:rowOff>
    </xdr:from>
    <xdr:ext cx="469744" cy="259045"/>
    <xdr:sp macro="" textlink="">
      <xdr:nvSpPr>
        <xdr:cNvPr id="709" name="n_1aveValue【学校施設】&#10;一人当たり面積">
          <a:extLst>
            <a:ext uri="{FF2B5EF4-FFF2-40B4-BE49-F238E27FC236}">
              <a16:creationId xmlns:a16="http://schemas.microsoft.com/office/drawing/2014/main" id="{16D3E0DC-FC1A-44E0-A4DB-68DB7050A953}"/>
            </a:ext>
          </a:extLst>
        </xdr:cNvPr>
        <xdr:cNvSpPr txBox="1"/>
      </xdr:nvSpPr>
      <xdr:spPr>
        <a:xfrm>
          <a:off x="21075727" y="1034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43451</xdr:rowOff>
    </xdr:from>
    <xdr:ext cx="469744" cy="259045"/>
    <xdr:sp macro="" textlink="">
      <xdr:nvSpPr>
        <xdr:cNvPr id="710" name="n_2aveValue【学校施設】&#10;一人当たり面積">
          <a:extLst>
            <a:ext uri="{FF2B5EF4-FFF2-40B4-BE49-F238E27FC236}">
              <a16:creationId xmlns:a16="http://schemas.microsoft.com/office/drawing/2014/main" id="{B22978F7-E70A-475B-99DB-A1A32376DC55}"/>
            </a:ext>
          </a:extLst>
        </xdr:cNvPr>
        <xdr:cNvSpPr txBox="1"/>
      </xdr:nvSpPr>
      <xdr:spPr>
        <a:xfrm>
          <a:off x="20199427" y="1033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17</xdr:rowOff>
    </xdr:from>
    <xdr:ext cx="469744" cy="259045"/>
    <xdr:sp macro="" textlink="">
      <xdr:nvSpPr>
        <xdr:cNvPr id="711" name="n_3aveValue【学校施設】&#10;一人当たり面積">
          <a:extLst>
            <a:ext uri="{FF2B5EF4-FFF2-40B4-BE49-F238E27FC236}">
              <a16:creationId xmlns:a16="http://schemas.microsoft.com/office/drawing/2014/main" id="{93CE6FCF-6D9B-439C-9531-2E7A1C8E8407}"/>
            </a:ext>
          </a:extLst>
        </xdr:cNvPr>
        <xdr:cNvSpPr txBox="1"/>
      </xdr:nvSpPr>
      <xdr:spPr>
        <a:xfrm>
          <a:off x="19310427" y="1045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22877</xdr:rowOff>
    </xdr:from>
    <xdr:ext cx="469744" cy="259045"/>
    <xdr:sp macro="" textlink="">
      <xdr:nvSpPr>
        <xdr:cNvPr id="712" name="n_4aveValue【学校施設】&#10;一人当たり面積">
          <a:extLst>
            <a:ext uri="{FF2B5EF4-FFF2-40B4-BE49-F238E27FC236}">
              <a16:creationId xmlns:a16="http://schemas.microsoft.com/office/drawing/2014/main" id="{9371A151-3D06-4AA4-BA94-49840EEA181E}"/>
            </a:ext>
          </a:extLst>
        </xdr:cNvPr>
        <xdr:cNvSpPr txBox="1"/>
      </xdr:nvSpPr>
      <xdr:spPr>
        <a:xfrm>
          <a:off x="184214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4081</xdr:rowOff>
    </xdr:from>
    <xdr:ext cx="469744" cy="259045"/>
    <xdr:sp macro="" textlink="">
      <xdr:nvSpPr>
        <xdr:cNvPr id="713" name="n_1mainValue【学校施設】&#10;一人当たり面積">
          <a:extLst>
            <a:ext uri="{FF2B5EF4-FFF2-40B4-BE49-F238E27FC236}">
              <a16:creationId xmlns:a16="http://schemas.microsoft.com/office/drawing/2014/main" id="{097A6D2A-A8CF-4E2A-A8ED-4B4CE6FD0493}"/>
            </a:ext>
          </a:extLst>
        </xdr:cNvPr>
        <xdr:cNvSpPr txBox="1"/>
      </xdr:nvSpPr>
      <xdr:spPr>
        <a:xfrm>
          <a:off x="21075727" y="977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32275</xdr:rowOff>
    </xdr:from>
    <xdr:ext cx="469744" cy="259045"/>
    <xdr:sp macro="" textlink="">
      <xdr:nvSpPr>
        <xdr:cNvPr id="714" name="n_2mainValue【学校施設】&#10;一人当たり面積">
          <a:extLst>
            <a:ext uri="{FF2B5EF4-FFF2-40B4-BE49-F238E27FC236}">
              <a16:creationId xmlns:a16="http://schemas.microsoft.com/office/drawing/2014/main" id="{DBFF68B8-C4E8-4716-AC4D-CEF35E1BFF88}"/>
            </a:ext>
          </a:extLst>
        </xdr:cNvPr>
        <xdr:cNvSpPr txBox="1"/>
      </xdr:nvSpPr>
      <xdr:spPr>
        <a:xfrm>
          <a:off x="20199427" y="980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77995</xdr:rowOff>
    </xdr:from>
    <xdr:ext cx="469744" cy="259045"/>
    <xdr:sp macro="" textlink="">
      <xdr:nvSpPr>
        <xdr:cNvPr id="715" name="n_3mainValue【学校施設】&#10;一人当たり面積">
          <a:extLst>
            <a:ext uri="{FF2B5EF4-FFF2-40B4-BE49-F238E27FC236}">
              <a16:creationId xmlns:a16="http://schemas.microsoft.com/office/drawing/2014/main" id="{7BD09621-511E-41D1-AEF1-98B1C438C301}"/>
            </a:ext>
          </a:extLst>
        </xdr:cNvPr>
        <xdr:cNvSpPr txBox="1"/>
      </xdr:nvSpPr>
      <xdr:spPr>
        <a:xfrm>
          <a:off x="19310427" y="9507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104665</xdr:rowOff>
    </xdr:from>
    <xdr:ext cx="469744" cy="259045"/>
    <xdr:sp macro="" textlink="">
      <xdr:nvSpPr>
        <xdr:cNvPr id="716" name="n_4mainValue【学校施設】&#10;一人当たり面積">
          <a:extLst>
            <a:ext uri="{FF2B5EF4-FFF2-40B4-BE49-F238E27FC236}">
              <a16:creationId xmlns:a16="http://schemas.microsoft.com/office/drawing/2014/main" id="{DE6AA3A6-A1C5-404C-A0F4-C057B9A0774E}"/>
            </a:ext>
          </a:extLst>
        </xdr:cNvPr>
        <xdr:cNvSpPr txBox="1"/>
      </xdr:nvSpPr>
      <xdr:spPr>
        <a:xfrm>
          <a:off x="18421427" y="953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615EAFD9-1F79-4CC2-BCF6-FE9328A3D39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60936A3C-0DE9-40CC-B35C-F140268DC7F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9BCAC94D-0717-4CC1-AADA-F826BD264B7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37620F9F-2150-40E4-A980-3E9AF031C6D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E00A807B-C9AD-4716-9E80-8181738BDB0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44069837-7534-4063-AFD4-DEB7AF51DC5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FE382A34-9A4F-43C8-A788-DD3B3FBCF21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F7D430E9-FCB0-4435-BD78-9AED8216B279}"/>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5" name="正方形/長方形 724">
          <a:extLst>
            <a:ext uri="{FF2B5EF4-FFF2-40B4-BE49-F238E27FC236}">
              <a16:creationId xmlns:a16="http://schemas.microsoft.com/office/drawing/2014/main" id="{D7292E20-42A7-4F27-997E-DD7EFD8C693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6" name="正方形/長方形 725">
          <a:extLst>
            <a:ext uri="{FF2B5EF4-FFF2-40B4-BE49-F238E27FC236}">
              <a16:creationId xmlns:a16="http://schemas.microsoft.com/office/drawing/2014/main" id="{183E044E-5806-41BF-9C56-CFF0BCB1D71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7" name="正方形/長方形 726">
          <a:extLst>
            <a:ext uri="{FF2B5EF4-FFF2-40B4-BE49-F238E27FC236}">
              <a16:creationId xmlns:a16="http://schemas.microsoft.com/office/drawing/2014/main" id="{3290D1BA-5A9D-4B03-92E6-5AAE9187646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8" name="正方形/長方形 727">
          <a:extLst>
            <a:ext uri="{FF2B5EF4-FFF2-40B4-BE49-F238E27FC236}">
              <a16:creationId xmlns:a16="http://schemas.microsoft.com/office/drawing/2014/main" id="{0558C74C-B133-419D-98E2-1B8FDFB4AB1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9" name="正方形/長方形 728">
          <a:extLst>
            <a:ext uri="{FF2B5EF4-FFF2-40B4-BE49-F238E27FC236}">
              <a16:creationId xmlns:a16="http://schemas.microsoft.com/office/drawing/2014/main" id="{569BC727-252E-428D-9523-A0C5F67C423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0" name="正方形/長方形 729">
          <a:extLst>
            <a:ext uri="{FF2B5EF4-FFF2-40B4-BE49-F238E27FC236}">
              <a16:creationId xmlns:a16="http://schemas.microsoft.com/office/drawing/2014/main" id="{5C7877AE-4845-47C8-88C8-404DCAB91A4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1" name="正方形/長方形 730">
          <a:extLst>
            <a:ext uri="{FF2B5EF4-FFF2-40B4-BE49-F238E27FC236}">
              <a16:creationId xmlns:a16="http://schemas.microsoft.com/office/drawing/2014/main" id="{03BC8CD8-56BF-4263-B1FA-76DAC1BFEAE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2" name="正方形/長方形 731">
          <a:extLst>
            <a:ext uri="{FF2B5EF4-FFF2-40B4-BE49-F238E27FC236}">
              <a16:creationId xmlns:a16="http://schemas.microsoft.com/office/drawing/2014/main" id="{B93FCE3E-D33B-4823-A0BB-86651A998EBB}"/>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E26B8C1E-BAA9-4E43-A038-8674637F544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10573282-FFFA-488E-B36A-387907BD553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8E8D79B1-6D15-4F82-A6CC-8188E99797A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31FDFDA3-E965-4F71-874F-751E7A85E3D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12E14711-110B-4FEB-8B1B-4E41F23C5B6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3D30B86D-3D99-4575-AB73-B807967F991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1B766BFF-DC9D-4ED9-880C-E99D2F88684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BF8E03AA-F409-420A-AFF4-536042AF571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9EDF6FE8-FD53-4E10-810E-B9F117849C2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E6AE2AAF-33B0-4657-902B-C5C1E86CD91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7425A729-504C-4C17-B1B4-8FAB97DCCFB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4" name="直線コネクタ 743">
          <a:extLst>
            <a:ext uri="{FF2B5EF4-FFF2-40B4-BE49-F238E27FC236}">
              <a16:creationId xmlns:a16="http://schemas.microsoft.com/office/drawing/2014/main" id="{341C3DBC-2186-4EB4-863F-D9941B4A33B1}"/>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5" name="テキスト ボックス 744">
          <a:extLst>
            <a:ext uri="{FF2B5EF4-FFF2-40B4-BE49-F238E27FC236}">
              <a16:creationId xmlns:a16="http://schemas.microsoft.com/office/drawing/2014/main" id="{12F5023C-4518-451E-B983-3C16DF91DEB1}"/>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6" name="直線コネクタ 745">
          <a:extLst>
            <a:ext uri="{FF2B5EF4-FFF2-40B4-BE49-F238E27FC236}">
              <a16:creationId xmlns:a16="http://schemas.microsoft.com/office/drawing/2014/main" id="{5C343F1C-DCA8-47DF-991C-91974AF8B732}"/>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7" name="テキスト ボックス 746">
          <a:extLst>
            <a:ext uri="{FF2B5EF4-FFF2-40B4-BE49-F238E27FC236}">
              <a16:creationId xmlns:a16="http://schemas.microsoft.com/office/drawing/2014/main" id="{7576ECD9-56FD-4474-93C0-9679B34E2E39}"/>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8" name="直線コネクタ 747">
          <a:extLst>
            <a:ext uri="{FF2B5EF4-FFF2-40B4-BE49-F238E27FC236}">
              <a16:creationId xmlns:a16="http://schemas.microsoft.com/office/drawing/2014/main" id="{7C3521D3-A8DA-4887-B66D-54AA672AC08C}"/>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9" name="テキスト ボックス 748">
          <a:extLst>
            <a:ext uri="{FF2B5EF4-FFF2-40B4-BE49-F238E27FC236}">
              <a16:creationId xmlns:a16="http://schemas.microsoft.com/office/drawing/2014/main" id="{235B27F4-6E66-47AD-9D8A-A204ED41B522}"/>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0" name="直線コネクタ 749">
          <a:extLst>
            <a:ext uri="{FF2B5EF4-FFF2-40B4-BE49-F238E27FC236}">
              <a16:creationId xmlns:a16="http://schemas.microsoft.com/office/drawing/2014/main" id="{A09344BF-D204-4A59-AD74-001FC56B1C8E}"/>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1" name="テキスト ボックス 750">
          <a:extLst>
            <a:ext uri="{FF2B5EF4-FFF2-40B4-BE49-F238E27FC236}">
              <a16:creationId xmlns:a16="http://schemas.microsoft.com/office/drawing/2014/main" id="{2B22BB51-4B25-43A4-B624-EAF45F4971DF}"/>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2" name="直線コネクタ 751">
          <a:extLst>
            <a:ext uri="{FF2B5EF4-FFF2-40B4-BE49-F238E27FC236}">
              <a16:creationId xmlns:a16="http://schemas.microsoft.com/office/drawing/2014/main" id="{6B1305DC-DA7A-45AA-B50C-90A7B5123ED2}"/>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3" name="テキスト ボックス 752">
          <a:extLst>
            <a:ext uri="{FF2B5EF4-FFF2-40B4-BE49-F238E27FC236}">
              <a16:creationId xmlns:a16="http://schemas.microsoft.com/office/drawing/2014/main" id="{103BA6CF-7B2C-4BD5-94E3-99E6A14F6CB6}"/>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a:extLst>
            <a:ext uri="{FF2B5EF4-FFF2-40B4-BE49-F238E27FC236}">
              <a16:creationId xmlns:a16="http://schemas.microsoft.com/office/drawing/2014/main" id="{6BDD7294-8402-4086-ADC3-AD79C902EB2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5" name="テキスト ボックス 754">
          <a:extLst>
            <a:ext uri="{FF2B5EF4-FFF2-40B4-BE49-F238E27FC236}">
              <a16:creationId xmlns:a16="http://schemas.microsoft.com/office/drawing/2014/main" id="{B7A524F3-DB14-4771-8527-35A70EAE77C2}"/>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6" name="【公民館】&#10;有形固定資産減価償却率グラフ枠">
          <a:extLst>
            <a:ext uri="{FF2B5EF4-FFF2-40B4-BE49-F238E27FC236}">
              <a16:creationId xmlns:a16="http://schemas.microsoft.com/office/drawing/2014/main" id="{AB46FB7C-0C55-4EC4-BF6E-143D9AFEF31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81914</xdr:rowOff>
    </xdr:from>
    <xdr:to>
      <xdr:col>85</xdr:col>
      <xdr:colOff>126364</xdr:colOff>
      <xdr:row>108</xdr:row>
      <xdr:rowOff>53339</xdr:rowOff>
    </xdr:to>
    <xdr:cxnSp macro="">
      <xdr:nvCxnSpPr>
        <xdr:cNvPr id="757" name="直線コネクタ 756">
          <a:extLst>
            <a:ext uri="{FF2B5EF4-FFF2-40B4-BE49-F238E27FC236}">
              <a16:creationId xmlns:a16="http://schemas.microsoft.com/office/drawing/2014/main" id="{B4588CE2-1BC9-4D52-BFB4-67CF404852C9}"/>
            </a:ext>
          </a:extLst>
        </xdr:cNvPr>
        <xdr:cNvCxnSpPr/>
      </xdr:nvCxnSpPr>
      <xdr:spPr>
        <a:xfrm flipV="1">
          <a:off x="16318864" y="17055464"/>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57166</xdr:rowOff>
    </xdr:from>
    <xdr:ext cx="405111" cy="259045"/>
    <xdr:sp macro="" textlink="">
      <xdr:nvSpPr>
        <xdr:cNvPr id="758" name="【公民館】&#10;有形固定資産減価償却率最小値テキスト">
          <a:extLst>
            <a:ext uri="{FF2B5EF4-FFF2-40B4-BE49-F238E27FC236}">
              <a16:creationId xmlns:a16="http://schemas.microsoft.com/office/drawing/2014/main" id="{D8817F81-FE07-4E18-AA90-85849ACF6FA1}"/>
            </a:ext>
          </a:extLst>
        </xdr:cNvPr>
        <xdr:cNvSpPr txBox="1"/>
      </xdr:nvSpPr>
      <xdr:spPr>
        <a:xfrm>
          <a:off x="16357600" y="1857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53339</xdr:rowOff>
    </xdr:from>
    <xdr:to>
      <xdr:col>86</xdr:col>
      <xdr:colOff>25400</xdr:colOff>
      <xdr:row>108</xdr:row>
      <xdr:rowOff>53339</xdr:rowOff>
    </xdr:to>
    <xdr:cxnSp macro="">
      <xdr:nvCxnSpPr>
        <xdr:cNvPr id="759" name="直線コネクタ 758">
          <a:extLst>
            <a:ext uri="{FF2B5EF4-FFF2-40B4-BE49-F238E27FC236}">
              <a16:creationId xmlns:a16="http://schemas.microsoft.com/office/drawing/2014/main" id="{5A07656C-EE26-421B-A20D-5EDC19434B1F}"/>
            </a:ext>
          </a:extLst>
        </xdr:cNvPr>
        <xdr:cNvCxnSpPr/>
      </xdr:nvCxnSpPr>
      <xdr:spPr>
        <a:xfrm>
          <a:off x="16230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28591</xdr:rowOff>
    </xdr:from>
    <xdr:ext cx="405111" cy="259045"/>
    <xdr:sp macro="" textlink="">
      <xdr:nvSpPr>
        <xdr:cNvPr id="760" name="【公民館】&#10;有形固定資産減価償却率最大値テキスト">
          <a:extLst>
            <a:ext uri="{FF2B5EF4-FFF2-40B4-BE49-F238E27FC236}">
              <a16:creationId xmlns:a16="http://schemas.microsoft.com/office/drawing/2014/main" id="{A1DE3999-4111-4736-80FC-1C5857EA7F3C}"/>
            </a:ext>
          </a:extLst>
        </xdr:cNvPr>
        <xdr:cNvSpPr txBox="1"/>
      </xdr:nvSpPr>
      <xdr:spPr>
        <a:xfrm>
          <a:off x="16357600" y="1683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81914</xdr:rowOff>
    </xdr:from>
    <xdr:to>
      <xdr:col>86</xdr:col>
      <xdr:colOff>25400</xdr:colOff>
      <xdr:row>99</xdr:row>
      <xdr:rowOff>81914</xdr:rowOff>
    </xdr:to>
    <xdr:cxnSp macro="">
      <xdr:nvCxnSpPr>
        <xdr:cNvPr id="761" name="直線コネクタ 760">
          <a:extLst>
            <a:ext uri="{FF2B5EF4-FFF2-40B4-BE49-F238E27FC236}">
              <a16:creationId xmlns:a16="http://schemas.microsoft.com/office/drawing/2014/main" id="{DD90E8FF-97B9-4192-BE45-22F5C73B765B}"/>
            </a:ext>
          </a:extLst>
        </xdr:cNvPr>
        <xdr:cNvCxnSpPr/>
      </xdr:nvCxnSpPr>
      <xdr:spPr>
        <a:xfrm>
          <a:off x="16230600" y="1705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95902</xdr:rowOff>
    </xdr:from>
    <xdr:ext cx="405111" cy="259045"/>
    <xdr:sp macro="" textlink="">
      <xdr:nvSpPr>
        <xdr:cNvPr id="762" name="【公民館】&#10;有形固定資産減価償却率平均値テキスト">
          <a:extLst>
            <a:ext uri="{FF2B5EF4-FFF2-40B4-BE49-F238E27FC236}">
              <a16:creationId xmlns:a16="http://schemas.microsoft.com/office/drawing/2014/main" id="{A3B7B82D-2A7A-4D32-91A8-3BFD9682A29D}"/>
            </a:ext>
          </a:extLst>
        </xdr:cNvPr>
        <xdr:cNvSpPr txBox="1"/>
      </xdr:nvSpPr>
      <xdr:spPr>
        <a:xfrm>
          <a:off x="16357600" y="1775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73025</xdr:rowOff>
    </xdr:from>
    <xdr:to>
      <xdr:col>85</xdr:col>
      <xdr:colOff>177800</xdr:colOff>
      <xdr:row>105</xdr:row>
      <xdr:rowOff>3175</xdr:rowOff>
    </xdr:to>
    <xdr:sp macro="" textlink="">
      <xdr:nvSpPr>
        <xdr:cNvPr id="763" name="フローチャート: 判断 762">
          <a:extLst>
            <a:ext uri="{FF2B5EF4-FFF2-40B4-BE49-F238E27FC236}">
              <a16:creationId xmlns:a16="http://schemas.microsoft.com/office/drawing/2014/main" id="{6809B196-1ABD-4A62-A3C2-4FF90D40F1F2}"/>
            </a:ext>
          </a:extLst>
        </xdr:cNvPr>
        <xdr:cNvSpPr/>
      </xdr:nvSpPr>
      <xdr:spPr>
        <a:xfrm>
          <a:off x="162687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53975</xdr:rowOff>
    </xdr:from>
    <xdr:to>
      <xdr:col>81</xdr:col>
      <xdr:colOff>101600</xdr:colOff>
      <xdr:row>104</xdr:row>
      <xdr:rowOff>155575</xdr:rowOff>
    </xdr:to>
    <xdr:sp macro="" textlink="">
      <xdr:nvSpPr>
        <xdr:cNvPr id="764" name="フローチャート: 判断 763">
          <a:extLst>
            <a:ext uri="{FF2B5EF4-FFF2-40B4-BE49-F238E27FC236}">
              <a16:creationId xmlns:a16="http://schemas.microsoft.com/office/drawing/2014/main" id="{95225C66-96FE-49BD-A749-BD9FD60231F0}"/>
            </a:ext>
          </a:extLst>
        </xdr:cNvPr>
        <xdr:cNvSpPr/>
      </xdr:nvSpPr>
      <xdr:spPr>
        <a:xfrm>
          <a:off x="154305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4445</xdr:rowOff>
    </xdr:from>
    <xdr:to>
      <xdr:col>76</xdr:col>
      <xdr:colOff>165100</xdr:colOff>
      <xdr:row>104</xdr:row>
      <xdr:rowOff>106045</xdr:rowOff>
    </xdr:to>
    <xdr:sp macro="" textlink="">
      <xdr:nvSpPr>
        <xdr:cNvPr id="765" name="フローチャート: 判断 764">
          <a:extLst>
            <a:ext uri="{FF2B5EF4-FFF2-40B4-BE49-F238E27FC236}">
              <a16:creationId xmlns:a16="http://schemas.microsoft.com/office/drawing/2014/main" id="{FC191448-8DE1-4562-847D-F784515C8EFD}"/>
            </a:ext>
          </a:extLst>
        </xdr:cNvPr>
        <xdr:cNvSpPr/>
      </xdr:nvSpPr>
      <xdr:spPr>
        <a:xfrm>
          <a:off x="14541500" y="1783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170180</xdr:rowOff>
    </xdr:from>
    <xdr:to>
      <xdr:col>72</xdr:col>
      <xdr:colOff>38100</xdr:colOff>
      <xdr:row>104</xdr:row>
      <xdr:rowOff>100330</xdr:rowOff>
    </xdr:to>
    <xdr:sp macro="" textlink="">
      <xdr:nvSpPr>
        <xdr:cNvPr id="766" name="フローチャート: 判断 765">
          <a:extLst>
            <a:ext uri="{FF2B5EF4-FFF2-40B4-BE49-F238E27FC236}">
              <a16:creationId xmlns:a16="http://schemas.microsoft.com/office/drawing/2014/main" id="{0D1412AF-28C0-4857-8DF5-113A866D93FE}"/>
            </a:ext>
          </a:extLst>
        </xdr:cNvPr>
        <xdr:cNvSpPr/>
      </xdr:nvSpPr>
      <xdr:spPr>
        <a:xfrm>
          <a:off x="13652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767" name="フローチャート: 判断 766">
          <a:extLst>
            <a:ext uri="{FF2B5EF4-FFF2-40B4-BE49-F238E27FC236}">
              <a16:creationId xmlns:a16="http://schemas.microsoft.com/office/drawing/2014/main" id="{D850F6AE-3B79-4970-8A45-479C265E4795}"/>
            </a:ext>
          </a:extLst>
        </xdr:cNvPr>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24B32FC8-99A9-4EFC-9F45-1C82DA26EDD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7719BD49-111F-4B46-8E7F-B08A9A43261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B66A558F-F659-4561-AC6B-5AD05346A37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B2CCEE13-5E47-4341-B30F-C1C69CF2F11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1733B638-4804-4B2A-9CE8-612C805F329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122555</xdr:rowOff>
    </xdr:from>
    <xdr:to>
      <xdr:col>85</xdr:col>
      <xdr:colOff>177800</xdr:colOff>
      <xdr:row>105</xdr:row>
      <xdr:rowOff>52705</xdr:rowOff>
    </xdr:to>
    <xdr:sp macro="" textlink="">
      <xdr:nvSpPr>
        <xdr:cNvPr id="773" name="楕円 772">
          <a:extLst>
            <a:ext uri="{FF2B5EF4-FFF2-40B4-BE49-F238E27FC236}">
              <a16:creationId xmlns:a16="http://schemas.microsoft.com/office/drawing/2014/main" id="{D4D51109-4A56-42A4-B53F-565723E5B0A4}"/>
            </a:ext>
          </a:extLst>
        </xdr:cNvPr>
        <xdr:cNvSpPr/>
      </xdr:nvSpPr>
      <xdr:spPr>
        <a:xfrm>
          <a:off x="162687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100982</xdr:rowOff>
    </xdr:from>
    <xdr:ext cx="405111" cy="259045"/>
    <xdr:sp macro="" textlink="">
      <xdr:nvSpPr>
        <xdr:cNvPr id="774" name="【公民館】&#10;有形固定資産減価償却率該当値テキスト">
          <a:extLst>
            <a:ext uri="{FF2B5EF4-FFF2-40B4-BE49-F238E27FC236}">
              <a16:creationId xmlns:a16="http://schemas.microsoft.com/office/drawing/2014/main" id="{B0B7126E-61D0-4506-A4BB-FB3BC3F4B71D}"/>
            </a:ext>
          </a:extLst>
        </xdr:cNvPr>
        <xdr:cNvSpPr txBox="1"/>
      </xdr:nvSpPr>
      <xdr:spPr>
        <a:xfrm>
          <a:off x="16357600" y="1793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73025</xdr:rowOff>
    </xdr:from>
    <xdr:to>
      <xdr:col>81</xdr:col>
      <xdr:colOff>101600</xdr:colOff>
      <xdr:row>105</xdr:row>
      <xdr:rowOff>3175</xdr:rowOff>
    </xdr:to>
    <xdr:sp macro="" textlink="">
      <xdr:nvSpPr>
        <xdr:cNvPr id="775" name="楕円 774">
          <a:extLst>
            <a:ext uri="{FF2B5EF4-FFF2-40B4-BE49-F238E27FC236}">
              <a16:creationId xmlns:a16="http://schemas.microsoft.com/office/drawing/2014/main" id="{6DD9DC41-FA03-4735-A30B-36F176A8B8E5}"/>
            </a:ext>
          </a:extLst>
        </xdr:cNvPr>
        <xdr:cNvSpPr/>
      </xdr:nvSpPr>
      <xdr:spPr>
        <a:xfrm>
          <a:off x="15430500" y="1790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123825</xdr:rowOff>
    </xdr:from>
    <xdr:to>
      <xdr:col>85</xdr:col>
      <xdr:colOff>127000</xdr:colOff>
      <xdr:row>105</xdr:row>
      <xdr:rowOff>1905</xdr:rowOff>
    </xdr:to>
    <xdr:cxnSp macro="">
      <xdr:nvCxnSpPr>
        <xdr:cNvPr id="776" name="直線コネクタ 775">
          <a:extLst>
            <a:ext uri="{FF2B5EF4-FFF2-40B4-BE49-F238E27FC236}">
              <a16:creationId xmlns:a16="http://schemas.microsoft.com/office/drawing/2014/main" id="{82AD957D-A315-4FCD-8340-0E2F2FE637F6}"/>
            </a:ext>
          </a:extLst>
        </xdr:cNvPr>
        <xdr:cNvCxnSpPr/>
      </xdr:nvCxnSpPr>
      <xdr:spPr>
        <a:xfrm>
          <a:off x="15481300" y="1795462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21589</xdr:rowOff>
    </xdr:from>
    <xdr:to>
      <xdr:col>76</xdr:col>
      <xdr:colOff>165100</xdr:colOff>
      <xdr:row>104</xdr:row>
      <xdr:rowOff>123189</xdr:rowOff>
    </xdr:to>
    <xdr:sp macro="" textlink="">
      <xdr:nvSpPr>
        <xdr:cNvPr id="777" name="楕円 776">
          <a:extLst>
            <a:ext uri="{FF2B5EF4-FFF2-40B4-BE49-F238E27FC236}">
              <a16:creationId xmlns:a16="http://schemas.microsoft.com/office/drawing/2014/main" id="{47090EBF-C90F-4126-BE7C-E6DF7C14D2CE}"/>
            </a:ext>
          </a:extLst>
        </xdr:cNvPr>
        <xdr:cNvSpPr/>
      </xdr:nvSpPr>
      <xdr:spPr>
        <a:xfrm>
          <a:off x="14541500" y="1785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72389</xdr:rowOff>
    </xdr:from>
    <xdr:to>
      <xdr:col>81</xdr:col>
      <xdr:colOff>50800</xdr:colOff>
      <xdr:row>104</xdr:row>
      <xdr:rowOff>123825</xdr:rowOff>
    </xdr:to>
    <xdr:cxnSp macro="">
      <xdr:nvCxnSpPr>
        <xdr:cNvPr id="778" name="直線コネクタ 777">
          <a:extLst>
            <a:ext uri="{FF2B5EF4-FFF2-40B4-BE49-F238E27FC236}">
              <a16:creationId xmlns:a16="http://schemas.microsoft.com/office/drawing/2014/main" id="{0592E3C8-E5AA-4B32-BF3D-0E94CB51A08F}"/>
            </a:ext>
          </a:extLst>
        </xdr:cNvPr>
        <xdr:cNvCxnSpPr/>
      </xdr:nvCxnSpPr>
      <xdr:spPr>
        <a:xfrm>
          <a:off x="14592300" y="17903189"/>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59689</xdr:rowOff>
    </xdr:from>
    <xdr:to>
      <xdr:col>72</xdr:col>
      <xdr:colOff>38100</xdr:colOff>
      <xdr:row>104</xdr:row>
      <xdr:rowOff>161289</xdr:rowOff>
    </xdr:to>
    <xdr:sp macro="" textlink="">
      <xdr:nvSpPr>
        <xdr:cNvPr id="779" name="楕円 778">
          <a:extLst>
            <a:ext uri="{FF2B5EF4-FFF2-40B4-BE49-F238E27FC236}">
              <a16:creationId xmlns:a16="http://schemas.microsoft.com/office/drawing/2014/main" id="{1D0B1EBD-8E15-447E-A91F-829AFAADCE2C}"/>
            </a:ext>
          </a:extLst>
        </xdr:cNvPr>
        <xdr:cNvSpPr/>
      </xdr:nvSpPr>
      <xdr:spPr>
        <a:xfrm>
          <a:off x="13652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72389</xdr:rowOff>
    </xdr:from>
    <xdr:to>
      <xdr:col>76</xdr:col>
      <xdr:colOff>114300</xdr:colOff>
      <xdr:row>104</xdr:row>
      <xdr:rowOff>110489</xdr:rowOff>
    </xdr:to>
    <xdr:cxnSp macro="">
      <xdr:nvCxnSpPr>
        <xdr:cNvPr id="780" name="直線コネクタ 779">
          <a:extLst>
            <a:ext uri="{FF2B5EF4-FFF2-40B4-BE49-F238E27FC236}">
              <a16:creationId xmlns:a16="http://schemas.microsoft.com/office/drawing/2014/main" id="{D8735B6B-1364-47B1-8160-DEECC2D32D7E}"/>
            </a:ext>
          </a:extLst>
        </xdr:cNvPr>
        <xdr:cNvCxnSpPr/>
      </xdr:nvCxnSpPr>
      <xdr:spPr>
        <a:xfrm flipV="1">
          <a:off x="13703300" y="179031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113030</xdr:rowOff>
    </xdr:from>
    <xdr:to>
      <xdr:col>67</xdr:col>
      <xdr:colOff>101600</xdr:colOff>
      <xdr:row>107</xdr:row>
      <xdr:rowOff>43180</xdr:rowOff>
    </xdr:to>
    <xdr:sp macro="" textlink="">
      <xdr:nvSpPr>
        <xdr:cNvPr id="781" name="楕円 780">
          <a:extLst>
            <a:ext uri="{FF2B5EF4-FFF2-40B4-BE49-F238E27FC236}">
              <a16:creationId xmlns:a16="http://schemas.microsoft.com/office/drawing/2014/main" id="{1392F05E-1F89-463E-98B4-4F635F49C096}"/>
            </a:ext>
          </a:extLst>
        </xdr:cNvPr>
        <xdr:cNvSpPr/>
      </xdr:nvSpPr>
      <xdr:spPr>
        <a:xfrm>
          <a:off x="12763500" y="182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110489</xdr:rowOff>
    </xdr:from>
    <xdr:to>
      <xdr:col>71</xdr:col>
      <xdr:colOff>177800</xdr:colOff>
      <xdr:row>106</xdr:row>
      <xdr:rowOff>163830</xdr:rowOff>
    </xdr:to>
    <xdr:cxnSp macro="">
      <xdr:nvCxnSpPr>
        <xdr:cNvPr id="782" name="直線コネクタ 781">
          <a:extLst>
            <a:ext uri="{FF2B5EF4-FFF2-40B4-BE49-F238E27FC236}">
              <a16:creationId xmlns:a16="http://schemas.microsoft.com/office/drawing/2014/main" id="{3B383DEB-A126-4C00-A48B-F8A08595C257}"/>
            </a:ext>
          </a:extLst>
        </xdr:cNvPr>
        <xdr:cNvCxnSpPr/>
      </xdr:nvCxnSpPr>
      <xdr:spPr>
        <a:xfrm flipV="1">
          <a:off x="12814300" y="17941289"/>
          <a:ext cx="889000" cy="39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652</xdr:rowOff>
    </xdr:from>
    <xdr:ext cx="405111" cy="259045"/>
    <xdr:sp macro="" textlink="">
      <xdr:nvSpPr>
        <xdr:cNvPr id="783" name="n_1aveValue【公民館】&#10;有形固定資産減価償却率">
          <a:extLst>
            <a:ext uri="{FF2B5EF4-FFF2-40B4-BE49-F238E27FC236}">
              <a16:creationId xmlns:a16="http://schemas.microsoft.com/office/drawing/2014/main" id="{99DB7018-04C3-464B-BB83-5BFD1084271F}"/>
            </a:ext>
          </a:extLst>
        </xdr:cNvPr>
        <xdr:cNvSpPr txBox="1"/>
      </xdr:nvSpPr>
      <xdr:spPr>
        <a:xfrm>
          <a:off x="15266044" y="1766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122572</xdr:rowOff>
    </xdr:from>
    <xdr:ext cx="405111" cy="259045"/>
    <xdr:sp macro="" textlink="">
      <xdr:nvSpPr>
        <xdr:cNvPr id="784" name="n_2aveValue【公民館】&#10;有形固定資産減価償却率">
          <a:extLst>
            <a:ext uri="{FF2B5EF4-FFF2-40B4-BE49-F238E27FC236}">
              <a16:creationId xmlns:a16="http://schemas.microsoft.com/office/drawing/2014/main" id="{27389685-6BB6-4608-910F-F9024A56757B}"/>
            </a:ext>
          </a:extLst>
        </xdr:cNvPr>
        <xdr:cNvSpPr txBox="1"/>
      </xdr:nvSpPr>
      <xdr:spPr>
        <a:xfrm>
          <a:off x="14389744" y="1761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116857</xdr:rowOff>
    </xdr:from>
    <xdr:ext cx="405111" cy="259045"/>
    <xdr:sp macro="" textlink="">
      <xdr:nvSpPr>
        <xdr:cNvPr id="785" name="n_3aveValue【公民館】&#10;有形固定資産減価償却率">
          <a:extLst>
            <a:ext uri="{FF2B5EF4-FFF2-40B4-BE49-F238E27FC236}">
              <a16:creationId xmlns:a16="http://schemas.microsoft.com/office/drawing/2014/main" id="{CE368252-B215-46B2-8BF0-7D2BA886ECF1}"/>
            </a:ext>
          </a:extLst>
        </xdr:cNvPr>
        <xdr:cNvSpPr txBox="1"/>
      </xdr:nvSpPr>
      <xdr:spPr>
        <a:xfrm>
          <a:off x="13500744"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786" name="n_4aveValue【公民館】&#10;有形固定資産減価償却率">
          <a:extLst>
            <a:ext uri="{FF2B5EF4-FFF2-40B4-BE49-F238E27FC236}">
              <a16:creationId xmlns:a16="http://schemas.microsoft.com/office/drawing/2014/main" id="{6D8C0954-E71E-4A74-B24D-B386406A8F07}"/>
            </a:ext>
          </a:extLst>
        </xdr:cNvPr>
        <xdr:cNvSpPr txBox="1"/>
      </xdr:nvSpPr>
      <xdr:spPr>
        <a:xfrm>
          <a:off x="12611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165752</xdr:rowOff>
    </xdr:from>
    <xdr:ext cx="405111" cy="259045"/>
    <xdr:sp macro="" textlink="">
      <xdr:nvSpPr>
        <xdr:cNvPr id="787" name="n_1mainValue【公民館】&#10;有形固定資産減価償却率">
          <a:extLst>
            <a:ext uri="{FF2B5EF4-FFF2-40B4-BE49-F238E27FC236}">
              <a16:creationId xmlns:a16="http://schemas.microsoft.com/office/drawing/2014/main" id="{546759FE-4424-4CBC-9156-3E1D24D8E9C0}"/>
            </a:ext>
          </a:extLst>
        </xdr:cNvPr>
        <xdr:cNvSpPr txBox="1"/>
      </xdr:nvSpPr>
      <xdr:spPr>
        <a:xfrm>
          <a:off x="15266044" y="1799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114316</xdr:rowOff>
    </xdr:from>
    <xdr:ext cx="405111" cy="259045"/>
    <xdr:sp macro="" textlink="">
      <xdr:nvSpPr>
        <xdr:cNvPr id="788" name="n_2mainValue【公民館】&#10;有形固定資産減価償却率">
          <a:extLst>
            <a:ext uri="{FF2B5EF4-FFF2-40B4-BE49-F238E27FC236}">
              <a16:creationId xmlns:a16="http://schemas.microsoft.com/office/drawing/2014/main" id="{D4C2874B-CB58-41FB-9BDC-17866E010CBF}"/>
            </a:ext>
          </a:extLst>
        </xdr:cNvPr>
        <xdr:cNvSpPr txBox="1"/>
      </xdr:nvSpPr>
      <xdr:spPr>
        <a:xfrm>
          <a:off x="14389744" y="1794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152416</xdr:rowOff>
    </xdr:from>
    <xdr:ext cx="405111" cy="259045"/>
    <xdr:sp macro="" textlink="">
      <xdr:nvSpPr>
        <xdr:cNvPr id="789" name="n_3mainValue【公民館】&#10;有形固定資産減価償却率">
          <a:extLst>
            <a:ext uri="{FF2B5EF4-FFF2-40B4-BE49-F238E27FC236}">
              <a16:creationId xmlns:a16="http://schemas.microsoft.com/office/drawing/2014/main" id="{72CCA1DC-1C4F-4097-B84F-2FEACA4C91EB}"/>
            </a:ext>
          </a:extLst>
        </xdr:cNvPr>
        <xdr:cNvSpPr txBox="1"/>
      </xdr:nvSpPr>
      <xdr:spPr>
        <a:xfrm>
          <a:off x="13500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34307</xdr:rowOff>
    </xdr:from>
    <xdr:ext cx="405111" cy="259045"/>
    <xdr:sp macro="" textlink="">
      <xdr:nvSpPr>
        <xdr:cNvPr id="790" name="n_4mainValue【公民館】&#10;有形固定資産減価償却率">
          <a:extLst>
            <a:ext uri="{FF2B5EF4-FFF2-40B4-BE49-F238E27FC236}">
              <a16:creationId xmlns:a16="http://schemas.microsoft.com/office/drawing/2014/main" id="{5D2D4891-17E1-43E2-87F7-069BEC0212BA}"/>
            </a:ext>
          </a:extLst>
        </xdr:cNvPr>
        <xdr:cNvSpPr txBox="1"/>
      </xdr:nvSpPr>
      <xdr:spPr>
        <a:xfrm>
          <a:off x="12611744" y="1837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299226EC-0E50-4D4F-BD07-F91EC0176D1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A478F636-28E7-4440-9D5E-88174929EE7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FA5BDFF1-F9E9-45CA-8560-FC62FC91912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D706F6EF-D177-4F22-81D3-E000F56130F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66023B6A-506D-415F-BA56-CE0C2D630CC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BB9DB3D1-423F-415A-A876-E224B362CE8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DA36C0A3-1499-4AC1-A059-117DB038B6F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5397552B-6B7B-4BCF-A253-D4FDFB3B9D5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id="{FEB97227-1000-4E54-BBB2-06369A72D30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5DE6F6B5-A632-484A-98B2-A18EDC837AE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1" name="直線コネクタ 800">
          <a:extLst>
            <a:ext uri="{FF2B5EF4-FFF2-40B4-BE49-F238E27FC236}">
              <a16:creationId xmlns:a16="http://schemas.microsoft.com/office/drawing/2014/main" id="{9AD2361C-B746-4102-8D61-E430EF18BC19}"/>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2" name="テキスト ボックス 801">
          <a:extLst>
            <a:ext uri="{FF2B5EF4-FFF2-40B4-BE49-F238E27FC236}">
              <a16:creationId xmlns:a16="http://schemas.microsoft.com/office/drawing/2014/main" id="{C279605D-D796-4D90-B2D7-A199F1B15334}"/>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3" name="直線コネクタ 802">
          <a:extLst>
            <a:ext uri="{FF2B5EF4-FFF2-40B4-BE49-F238E27FC236}">
              <a16:creationId xmlns:a16="http://schemas.microsoft.com/office/drawing/2014/main" id="{6B7CF027-17B6-4107-8836-F4D56F0A4068}"/>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4" name="テキスト ボックス 803">
          <a:extLst>
            <a:ext uri="{FF2B5EF4-FFF2-40B4-BE49-F238E27FC236}">
              <a16:creationId xmlns:a16="http://schemas.microsoft.com/office/drawing/2014/main" id="{15D6BF0E-2427-464E-BB36-8E70EE400BF2}"/>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5" name="直線コネクタ 804">
          <a:extLst>
            <a:ext uri="{FF2B5EF4-FFF2-40B4-BE49-F238E27FC236}">
              <a16:creationId xmlns:a16="http://schemas.microsoft.com/office/drawing/2014/main" id="{5F0AE092-8834-4DC9-9955-29A61FBE8405}"/>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6" name="テキスト ボックス 805">
          <a:extLst>
            <a:ext uri="{FF2B5EF4-FFF2-40B4-BE49-F238E27FC236}">
              <a16:creationId xmlns:a16="http://schemas.microsoft.com/office/drawing/2014/main" id="{F9E31556-2104-4A49-B136-28C989CED09C}"/>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7" name="直線コネクタ 806">
          <a:extLst>
            <a:ext uri="{FF2B5EF4-FFF2-40B4-BE49-F238E27FC236}">
              <a16:creationId xmlns:a16="http://schemas.microsoft.com/office/drawing/2014/main" id="{B4775B1C-62A4-4DD0-84C0-2C361A136694}"/>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8" name="テキスト ボックス 807">
          <a:extLst>
            <a:ext uri="{FF2B5EF4-FFF2-40B4-BE49-F238E27FC236}">
              <a16:creationId xmlns:a16="http://schemas.microsoft.com/office/drawing/2014/main" id="{7D53160B-B3E3-40C7-B143-B886CD50C61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9" name="直線コネクタ 808">
          <a:extLst>
            <a:ext uri="{FF2B5EF4-FFF2-40B4-BE49-F238E27FC236}">
              <a16:creationId xmlns:a16="http://schemas.microsoft.com/office/drawing/2014/main" id="{9E062D5A-53EF-4E19-A6BC-BADC2908AC4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0" name="テキスト ボックス 809">
          <a:extLst>
            <a:ext uri="{FF2B5EF4-FFF2-40B4-BE49-F238E27FC236}">
              <a16:creationId xmlns:a16="http://schemas.microsoft.com/office/drawing/2014/main" id="{93F1381E-E779-47E3-832E-8A0088F101A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1" name="【公民館】&#10;一人当たり面積グラフ枠">
          <a:extLst>
            <a:ext uri="{FF2B5EF4-FFF2-40B4-BE49-F238E27FC236}">
              <a16:creationId xmlns:a16="http://schemas.microsoft.com/office/drawing/2014/main" id="{E5DADCB4-598E-4871-9E6C-0A1088D7476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133350</xdr:rowOff>
    </xdr:from>
    <xdr:to>
      <xdr:col>116</xdr:col>
      <xdr:colOff>62864</xdr:colOff>
      <xdr:row>108</xdr:row>
      <xdr:rowOff>35052</xdr:rowOff>
    </xdr:to>
    <xdr:cxnSp macro="">
      <xdr:nvCxnSpPr>
        <xdr:cNvPr id="812" name="直線コネクタ 811">
          <a:extLst>
            <a:ext uri="{FF2B5EF4-FFF2-40B4-BE49-F238E27FC236}">
              <a16:creationId xmlns:a16="http://schemas.microsoft.com/office/drawing/2014/main" id="{8EFA07DB-802B-4FF0-915D-D0B66FCDE09D}"/>
            </a:ext>
          </a:extLst>
        </xdr:cNvPr>
        <xdr:cNvCxnSpPr/>
      </xdr:nvCxnSpPr>
      <xdr:spPr>
        <a:xfrm flipV="1">
          <a:off x="22160864" y="17278350"/>
          <a:ext cx="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813" name="【公民館】&#10;一人当たり面積最小値テキスト">
          <a:extLst>
            <a:ext uri="{FF2B5EF4-FFF2-40B4-BE49-F238E27FC236}">
              <a16:creationId xmlns:a16="http://schemas.microsoft.com/office/drawing/2014/main" id="{021394ED-1E4A-407E-91B6-6A8D10550BEA}"/>
            </a:ext>
          </a:extLst>
        </xdr:cNvPr>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814" name="直線コネクタ 813">
          <a:extLst>
            <a:ext uri="{FF2B5EF4-FFF2-40B4-BE49-F238E27FC236}">
              <a16:creationId xmlns:a16="http://schemas.microsoft.com/office/drawing/2014/main" id="{22DBD76E-AA1D-49D7-B19A-06EE9288EF48}"/>
            </a:ext>
          </a:extLst>
        </xdr:cNvPr>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80027</xdr:rowOff>
    </xdr:from>
    <xdr:ext cx="469744" cy="259045"/>
    <xdr:sp macro="" textlink="">
      <xdr:nvSpPr>
        <xdr:cNvPr id="815" name="【公民館】&#10;一人当たり面積最大値テキスト">
          <a:extLst>
            <a:ext uri="{FF2B5EF4-FFF2-40B4-BE49-F238E27FC236}">
              <a16:creationId xmlns:a16="http://schemas.microsoft.com/office/drawing/2014/main" id="{A827F6CA-A99C-4109-932D-6336DBCE59AC}"/>
            </a:ext>
          </a:extLst>
        </xdr:cNvPr>
        <xdr:cNvSpPr txBox="1"/>
      </xdr:nvSpPr>
      <xdr:spPr>
        <a:xfrm>
          <a:off x="22199600" y="1705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133350</xdr:rowOff>
    </xdr:from>
    <xdr:to>
      <xdr:col>116</xdr:col>
      <xdr:colOff>152400</xdr:colOff>
      <xdr:row>100</xdr:row>
      <xdr:rowOff>133350</xdr:rowOff>
    </xdr:to>
    <xdr:cxnSp macro="">
      <xdr:nvCxnSpPr>
        <xdr:cNvPr id="816" name="直線コネクタ 815">
          <a:extLst>
            <a:ext uri="{FF2B5EF4-FFF2-40B4-BE49-F238E27FC236}">
              <a16:creationId xmlns:a16="http://schemas.microsoft.com/office/drawing/2014/main" id="{AC02FB33-0580-45B7-B623-CE70E5E6AB79}"/>
            </a:ext>
          </a:extLst>
        </xdr:cNvPr>
        <xdr:cNvCxnSpPr/>
      </xdr:nvCxnSpPr>
      <xdr:spPr>
        <a:xfrm>
          <a:off x="22072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160290</xdr:rowOff>
    </xdr:from>
    <xdr:ext cx="469744" cy="259045"/>
    <xdr:sp macro="" textlink="">
      <xdr:nvSpPr>
        <xdr:cNvPr id="817" name="【公民館】&#10;一人当たり面積平均値テキスト">
          <a:extLst>
            <a:ext uri="{FF2B5EF4-FFF2-40B4-BE49-F238E27FC236}">
              <a16:creationId xmlns:a16="http://schemas.microsoft.com/office/drawing/2014/main" id="{25F0D13A-32A8-4BA3-870C-0BF765B5C221}"/>
            </a:ext>
          </a:extLst>
        </xdr:cNvPr>
        <xdr:cNvSpPr txBox="1"/>
      </xdr:nvSpPr>
      <xdr:spPr>
        <a:xfrm>
          <a:off x="22199600" y="17991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137413</xdr:rowOff>
    </xdr:from>
    <xdr:to>
      <xdr:col>116</xdr:col>
      <xdr:colOff>114300</xdr:colOff>
      <xdr:row>106</xdr:row>
      <xdr:rowOff>67563</xdr:rowOff>
    </xdr:to>
    <xdr:sp macro="" textlink="">
      <xdr:nvSpPr>
        <xdr:cNvPr id="818" name="フローチャート: 判断 817">
          <a:extLst>
            <a:ext uri="{FF2B5EF4-FFF2-40B4-BE49-F238E27FC236}">
              <a16:creationId xmlns:a16="http://schemas.microsoft.com/office/drawing/2014/main" id="{19A069CB-6105-4623-A3B2-96D827CA4026}"/>
            </a:ext>
          </a:extLst>
        </xdr:cNvPr>
        <xdr:cNvSpPr/>
      </xdr:nvSpPr>
      <xdr:spPr>
        <a:xfrm>
          <a:off x="22110700" y="1813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151130</xdr:rowOff>
    </xdr:from>
    <xdr:to>
      <xdr:col>112</xdr:col>
      <xdr:colOff>38100</xdr:colOff>
      <xdr:row>106</xdr:row>
      <xdr:rowOff>81280</xdr:rowOff>
    </xdr:to>
    <xdr:sp macro="" textlink="">
      <xdr:nvSpPr>
        <xdr:cNvPr id="819" name="フローチャート: 判断 818">
          <a:extLst>
            <a:ext uri="{FF2B5EF4-FFF2-40B4-BE49-F238E27FC236}">
              <a16:creationId xmlns:a16="http://schemas.microsoft.com/office/drawing/2014/main" id="{FB8EC106-D8CF-4777-BBA3-056358BF45CA}"/>
            </a:ext>
          </a:extLst>
        </xdr:cNvPr>
        <xdr:cNvSpPr/>
      </xdr:nvSpPr>
      <xdr:spPr>
        <a:xfrm>
          <a:off x="21272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157987</xdr:rowOff>
    </xdr:from>
    <xdr:to>
      <xdr:col>107</xdr:col>
      <xdr:colOff>101600</xdr:colOff>
      <xdr:row>106</xdr:row>
      <xdr:rowOff>88137</xdr:rowOff>
    </xdr:to>
    <xdr:sp macro="" textlink="">
      <xdr:nvSpPr>
        <xdr:cNvPr id="820" name="フローチャート: 判断 819">
          <a:extLst>
            <a:ext uri="{FF2B5EF4-FFF2-40B4-BE49-F238E27FC236}">
              <a16:creationId xmlns:a16="http://schemas.microsoft.com/office/drawing/2014/main" id="{3EDFBB1C-6EF0-4E2B-A499-39F549B62FB2}"/>
            </a:ext>
          </a:extLst>
        </xdr:cNvPr>
        <xdr:cNvSpPr/>
      </xdr:nvSpPr>
      <xdr:spPr>
        <a:xfrm>
          <a:off x="20383500" y="1816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xdr:rowOff>
    </xdr:from>
    <xdr:to>
      <xdr:col>102</xdr:col>
      <xdr:colOff>165100</xdr:colOff>
      <xdr:row>106</xdr:row>
      <xdr:rowOff>117856</xdr:rowOff>
    </xdr:to>
    <xdr:sp macro="" textlink="">
      <xdr:nvSpPr>
        <xdr:cNvPr id="821" name="フローチャート: 判断 820">
          <a:extLst>
            <a:ext uri="{FF2B5EF4-FFF2-40B4-BE49-F238E27FC236}">
              <a16:creationId xmlns:a16="http://schemas.microsoft.com/office/drawing/2014/main" id="{42CC6A9B-B4BE-496B-A5D3-66EC0C23A7B9}"/>
            </a:ext>
          </a:extLst>
        </xdr:cNvPr>
        <xdr:cNvSpPr/>
      </xdr:nvSpPr>
      <xdr:spPr>
        <a:xfrm>
          <a:off x="194945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43687</xdr:rowOff>
    </xdr:from>
    <xdr:to>
      <xdr:col>98</xdr:col>
      <xdr:colOff>38100</xdr:colOff>
      <xdr:row>106</xdr:row>
      <xdr:rowOff>145287</xdr:rowOff>
    </xdr:to>
    <xdr:sp macro="" textlink="">
      <xdr:nvSpPr>
        <xdr:cNvPr id="822" name="フローチャート: 判断 821">
          <a:extLst>
            <a:ext uri="{FF2B5EF4-FFF2-40B4-BE49-F238E27FC236}">
              <a16:creationId xmlns:a16="http://schemas.microsoft.com/office/drawing/2014/main" id="{CFBF9562-A4EC-4E83-BE0F-7F87D25599EC}"/>
            </a:ext>
          </a:extLst>
        </xdr:cNvPr>
        <xdr:cNvSpPr/>
      </xdr:nvSpPr>
      <xdr:spPr>
        <a:xfrm>
          <a:off x="18605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2174896E-0650-461E-8675-3FFAF3CFDB5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6B06D73C-6FA7-4E10-8684-4DE571DB490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6BB917E4-E670-4E77-A6F7-6A2548AC3E0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37B0B31C-9603-4BE0-A6DC-5586D1F8AFD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935A2F9B-0849-497A-BA8D-B8B4129C1D5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114554</xdr:rowOff>
    </xdr:from>
    <xdr:to>
      <xdr:col>116</xdr:col>
      <xdr:colOff>114300</xdr:colOff>
      <xdr:row>107</xdr:row>
      <xdr:rowOff>44704</xdr:rowOff>
    </xdr:to>
    <xdr:sp macro="" textlink="">
      <xdr:nvSpPr>
        <xdr:cNvPr id="828" name="楕円 827">
          <a:extLst>
            <a:ext uri="{FF2B5EF4-FFF2-40B4-BE49-F238E27FC236}">
              <a16:creationId xmlns:a16="http://schemas.microsoft.com/office/drawing/2014/main" id="{324C617D-39F1-4985-8B66-85392C6954AF}"/>
            </a:ext>
          </a:extLst>
        </xdr:cNvPr>
        <xdr:cNvSpPr/>
      </xdr:nvSpPr>
      <xdr:spPr>
        <a:xfrm>
          <a:off x="22110700" y="1828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92981</xdr:rowOff>
    </xdr:from>
    <xdr:ext cx="469744" cy="259045"/>
    <xdr:sp macro="" textlink="">
      <xdr:nvSpPr>
        <xdr:cNvPr id="829" name="【公民館】&#10;一人当たり面積該当値テキスト">
          <a:extLst>
            <a:ext uri="{FF2B5EF4-FFF2-40B4-BE49-F238E27FC236}">
              <a16:creationId xmlns:a16="http://schemas.microsoft.com/office/drawing/2014/main" id="{401312D4-F2E9-4154-8CDC-389A5694BA28}"/>
            </a:ext>
          </a:extLst>
        </xdr:cNvPr>
        <xdr:cNvSpPr txBox="1"/>
      </xdr:nvSpPr>
      <xdr:spPr>
        <a:xfrm>
          <a:off x="22199600" y="1826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119126</xdr:rowOff>
    </xdr:from>
    <xdr:to>
      <xdr:col>112</xdr:col>
      <xdr:colOff>38100</xdr:colOff>
      <xdr:row>107</xdr:row>
      <xdr:rowOff>49276</xdr:rowOff>
    </xdr:to>
    <xdr:sp macro="" textlink="">
      <xdr:nvSpPr>
        <xdr:cNvPr id="830" name="楕円 829">
          <a:extLst>
            <a:ext uri="{FF2B5EF4-FFF2-40B4-BE49-F238E27FC236}">
              <a16:creationId xmlns:a16="http://schemas.microsoft.com/office/drawing/2014/main" id="{3E482CC2-8B42-4E97-8DBD-972663E762A9}"/>
            </a:ext>
          </a:extLst>
        </xdr:cNvPr>
        <xdr:cNvSpPr/>
      </xdr:nvSpPr>
      <xdr:spPr>
        <a:xfrm>
          <a:off x="21272500" y="1829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165354</xdr:rowOff>
    </xdr:from>
    <xdr:to>
      <xdr:col>116</xdr:col>
      <xdr:colOff>63500</xdr:colOff>
      <xdr:row>106</xdr:row>
      <xdr:rowOff>169926</xdr:rowOff>
    </xdr:to>
    <xdr:cxnSp macro="">
      <xdr:nvCxnSpPr>
        <xdr:cNvPr id="831" name="直線コネクタ 830">
          <a:extLst>
            <a:ext uri="{FF2B5EF4-FFF2-40B4-BE49-F238E27FC236}">
              <a16:creationId xmlns:a16="http://schemas.microsoft.com/office/drawing/2014/main" id="{A2C52B39-CBFF-4E54-99CF-1A1643A9E1BB}"/>
            </a:ext>
          </a:extLst>
        </xdr:cNvPr>
        <xdr:cNvCxnSpPr/>
      </xdr:nvCxnSpPr>
      <xdr:spPr>
        <a:xfrm flipV="1">
          <a:off x="21323300" y="1833905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121413</xdr:rowOff>
    </xdr:from>
    <xdr:to>
      <xdr:col>107</xdr:col>
      <xdr:colOff>101600</xdr:colOff>
      <xdr:row>107</xdr:row>
      <xdr:rowOff>51563</xdr:rowOff>
    </xdr:to>
    <xdr:sp macro="" textlink="">
      <xdr:nvSpPr>
        <xdr:cNvPr id="832" name="楕円 831">
          <a:extLst>
            <a:ext uri="{FF2B5EF4-FFF2-40B4-BE49-F238E27FC236}">
              <a16:creationId xmlns:a16="http://schemas.microsoft.com/office/drawing/2014/main" id="{779C0BD4-5C43-4295-90D7-EBDB6EAB7268}"/>
            </a:ext>
          </a:extLst>
        </xdr:cNvPr>
        <xdr:cNvSpPr/>
      </xdr:nvSpPr>
      <xdr:spPr>
        <a:xfrm>
          <a:off x="20383500" y="182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169926</xdr:rowOff>
    </xdr:from>
    <xdr:to>
      <xdr:col>111</xdr:col>
      <xdr:colOff>177800</xdr:colOff>
      <xdr:row>107</xdr:row>
      <xdr:rowOff>763</xdr:rowOff>
    </xdr:to>
    <xdr:cxnSp macro="">
      <xdr:nvCxnSpPr>
        <xdr:cNvPr id="833" name="直線コネクタ 832">
          <a:extLst>
            <a:ext uri="{FF2B5EF4-FFF2-40B4-BE49-F238E27FC236}">
              <a16:creationId xmlns:a16="http://schemas.microsoft.com/office/drawing/2014/main" id="{F1B03774-7D72-4782-8436-9575DAE92E9C}"/>
            </a:ext>
          </a:extLst>
        </xdr:cNvPr>
        <xdr:cNvCxnSpPr/>
      </xdr:nvCxnSpPr>
      <xdr:spPr>
        <a:xfrm flipV="1">
          <a:off x="20434300" y="1834362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9398</xdr:rowOff>
    </xdr:from>
    <xdr:to>
      <xdr:col>102</xdr:col>
      <xdr:colOff>165100</xdr:colOff>
      <xdr:row>106</xdr:row>
      <xdr:rowOff>110998</xdr:rowOff>
    </xdr:to>
    <xdr:sp macro="" textlink="">
      <xdr:nvSpPr>
        <xdr:cNvPr id="834" name="楕円 833">
          <a:extLst>
            <a:ext uri="{FF2B5EF4-FFF2-40B4-BE49-F238E27FC236}">
              <a16:creationId xmlns:a16="http://schemas.microsoft.com/office/drawing/2014/main" id="{FBEC3167-9E3A-4C54-A8B3-378FEA3B43EA}"/>
            </a:ext>
          </a:extLst>
        </xdr:cNvPr>
        <xdr:cNvSpPr/>
      </xdr:nvSpPr>
      <xdr:spPr>
        <a:xfrm>
          <a:off x="19494500" y="1818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60198</xdr:rowOff>
    </xdr:from>
    <xdr:to>
      <xdr:col>107</xdr:col>
      <xdr:colOff>50800</xdr:colOff>
      <xdr:row>107</xdr:row>
      <xdr:rowOff>763</xdr:rowOff>
    </xdr:to>
    <xdr:cxnSp macro="">
      <xdr:nvCxnSpPr>
        <xdr:cNvPr id="835" name="直線コネクタ 834">
          <a:extLst>
            <a:ext uri="{FF2B5EF4-FFF2-40B4-BE49-F238E27FC236}">
              <a16:creationId xmlns:a16="http://schemas.microsoft.com/office/drawing/2014/main" id="{226F83DD-312E-4F19-8F16-533DA47DA5E1}"/>
            </a:ext>
          </a:extLst>
        </xdr:cNvPr>
        <xdr:cNvCxnSpPr/>
      </xdr:nvCxnSpPr>
      <xdr:spPr>
        <a:xfrm>
          <a:off x="19545300" y="18233898"/>
          <a:ext cx="889000" cy="112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114554</xdr:rowOff>
    </xdr:from>
    <xdr:to>
      <xdr:col>98</xdr:col>
      <xdr:colOff>38100</xdr:colOff>
      <xdr:row>107</xdr:row>
      <xdr:rowOff>44704</xdr:rowOff>
    </xdr:to>
    <xdr:sp macro="" textlink="">
      <xdr:nvSpPr>
        <xdr:cNvPr id="836" name="楕円 835">
          <a:extLst>
            <a:ext uri="{FF2B5EF4-FFF2-40B4-BE49-F238E27FC236}">
              <a16:creationId xmlns:a16="http://schemas.microsoft.com/office/drawing/2014/main" id="{624411A0-9DD1-4F4A-A59D-75B5D9BACB81}"/>
            </a:ext>
          </a:extLst>
        </xdr:cNvPr>
        <xdr:cNvSpPr/>
      </xdr:nvSpPr>
      <xdr:spPr>
        <a:xfrm>
          <a:off x="18605500" y="1828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60198</xdr:rowOff>
    </xdr:from>
    <xdr:to>
      <xdr:col>102</xdr:col>
      <xdr:colOff>114300</xdr:colOff>
      <xdr:row>106</xdr:row>
      <xdr:rowOff>165354</xdr:rowOff>
    </xdr:to>
    <xdr:cxnSp macro="">
      <xdr:nvCxnSpPr>
        <xdr:cNvPr id="837" name="直線コネクタ 836">
          <a:extLst>
            <a:ext uri="{FF2B5EF4-FFF2-40B4-BE49-F238E27FC236}">
              <a16:creationId xmlns:a16="http://schemas.microsoft.com/office/drawing/2014/main" id="{D8BB127A-ED04-43A9-A59A-8C7A9F962F25}"/>
            </a:ext>
          </a:extLst>
        </xdr:cNvPr>
        <xdr:cNvCxnSpPr/>
      </xdr:nvCxnSpPr>
      <xdr:spPr>
        <a:xfrm flipV="1">
          <a:off x="18656300" y="1823389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97807</xdr:rowOff>
    </xdr:from>
    <xdr:ext cx="469744" cy="259045"/>
    <xdr:sp macro="" textlink="">
      <xdr:nvSpPr>
        <xdr:cNvPr id="838" name="n_1aveValue【公民館】&#10;一人当たり面積">
          <a:extLst>
            <a:ext uri="{FF2B5EF4-FFF2-40B4-BE49-F238E27FC236}">
              <a16:creationId xmlns:a16="http://schemas.microsoft.com/office/drawing/2014/main" id="{430E4958-E263-4608-9D92-5F6F80BDB7F8}"/>
            </a:ext>
          </a:extLst>
        </xdr:cNvPr>
        <xdr:cNvSpPr txBox="1"/>
      </xdr:nvSpPr>
      <xdr:spPr>
        <a:xfrm>
          <a:off x="210757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104664</xdr:rowOff>
    </xdr:from>
    <xdr:ext cx="469744" cy="259045"/>
    <xdr:sp macro="" textlink="">
      <xdr:nvSpPr>
        <xdr:cNvPr id="839" name="n_2aveValue【公民館】&#10;一人当たり面積">
          <a:extLst>
            <a:ext uri="{FF2B5EF4-FFF2-40B4-BE49-F238E27FC236}">
              <a16:creationId xmlns:a16="http://schemas.microsoft.com/office/drawing/2014/main" id="{81A61761-542B-491D-9066-3B120F2325E0}"/>
            </a:ext>
          </a:extLst>
        </xdr:cNvPr>
        <xdr:cNvSpPr txBox="1"/>
      </xdr:nvSpPr>
      <xdr:spPr>
        <a:xfrm>
          <a:off x="20199427" y="1793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108983</xdr:rowOff>
    </xdr:from>
    <xdr:ext cx="469744" cy="259045"/>
    <xdr:sp macro="" textlink="">
      <xdr:nvSpPr>
        <xdr:cNvPr id="840" name="n_3aveValue【公民館】&#10;一人当たり面積">
          <a:extLst>
            <a:ext uri="{FF2B5EF4-FFF2-40B4-BE49-F238E27FC236}">
              <a16:creationId xmlns:a16="http://schemas.microsoft.com/office/drawing/2014/main" id="{607096F4-D119-4683-B929-1579D6EFFE54}"/>
            </a:ext>
          </a:extLst>
        </xdr:cNvPr>
        <xdr:cNvSpPr txBox="1"/>
      </xdr:nvSpPr>
      <xdr:spPr>
        <a:xfrm>
          <a:off x="19310427" y="1828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161814</xdr:rowOff>
    </xdr:from>
    <xdr:ext cx="469744" cy="259045"/>
    <xdr:sp macro="" textlink="">
      <xdr:nvSpPr>
        <xdr:cNvPr id="841" name="n_4aveValue【公民館】&#10;一人当たり面積">
          <a:extLst>
            <a:ext uri="{FF2B5EF4-FFF2-40B4-BE49-F238E27FC236}">
              <a16:creationId xmlns:a16="http://schemas.microsoft.com/office/drawing/2014/main" id="{BD745142-ED2F-4731-8F71-6E519B01E25B}"/>
            </a:ext>
          </a:extLst>
        </xdr:cNvPr>
        <xdr:cNvSpPr txBox="1"/>
      </xdr:nvSpPr>
      <xdr:spPr>
        <a:xfrm>
          <a:off x="18421427" y="1799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40403</xdr:rowOff>
    </xdr:from>
    <xdr:ext cx="469744" cy="259045"/>
    <xdr:sp macro="" textlink="">
      <xdr:nvSpPr>
        <xdr:cNvPr id="842" name="n_1mainValue【公民館】&#10;一人当たり面積">
          <a:extLst>
            <a:ext uri="{FF2B5EF4-FFF2-40B4-BE49-F238E27FC236}">
              <a16:creationId xmlns:a16="http://schemas.microsoft.com/office/drawing/2014/main" id="{FF93A680-4E0E-4CC7-9398-5A46872E3E6C}"/>
            </a:ext>
          </a:extLst>
        </xdr:cNvPr>
        <xdr:cNvSpPr txBox="1"/>
      </xdr:nvSpPr>
      <xdr:spPr>
        <a:xfrm>
          <a:off x="21075727" y="1838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42690</xdr:rowOff>
    </xdr:from>
    <xdr:ext cx="469744" cy="259045"/>
    <xdr:sp macro="" textlink="">
      <xdr:nvSpPr>
        <xdr:cNvPr id="843" name="n_2mainValue【公民館】&#10;一人当たり面積">
          <a:extLst>
            <a:ext uri="{FF2B5EF4-FFF2-40B4-BE49-F238E27FC236}">
              <a16:creationId xmlns:a16="http://schemas.microsoft.com/office/drawing/2014/main" id="{B884CC3A-2CA1-49B6-AD8D-9F7B792FC59E}"/>
            </a:ext>
          </a:extLst>
        </xdr:cNvPr>
        <xdr:cNvSpPr txBox="1"/>
      </xdr:nvSpPr>
      <xdr:spPr>
        <a:xfrm>
          <a:off x="20199427" y="1838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127525</xdr:rowOff>
    </xdr:from>
    <xdr:ext cx="469744" cy="259045"/>
    <xdr:sp macro="" textlink="">
      <xdr:nvSpPr>
        <xdr:cNvPr id="844" name="n_3mainValue【公民館】&#10;一人当たり面積">
          <a:extLst>
            <a:ext uri="{FF2B5EF4-FFF2-40B4-BE49-F238E27FC236}">
              <a16:creationId xmlns:a16="http://schemas.microsoft.com/office/drawing/2014/main" id="{34DBBFDA-3375-43CF-BEC0-D8E713291FE0}"/>
            </a:ext>
          </a:extLst>
        </xdr:cNvPr>
        <xdr:cNvSpPr txBox="1"/>
      </xdr:nvSpPr>
      <xdr:spPr>
        <a:xfrm>
          <a:off x="19310427" y="1795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35831</xdr:rowOff>
    </xdr:from>
    <xdr:ext cx="469744" cy="259045"/>
    <xdr:sp macro="" textlink="">
      <xdr:nvSpPr>
        <xdr:cNvPr id="845" name="n_4mainValue【公民館】&#10;一人当たり面積">
          <a:extLst>
            <a:ext uri="{FF2B5EF4-FFF2-40B4-BE49-F238E27FC236}">
              <a16:creationId xmlns:a16="http://schemas.microsoft.com/office/drawing/2014/main" id="{FB77EFB0-2EE4-43DC-9B94-1FEA14EE2A50}"/>
            </a:ext>
          </a:extLst>
        </xdr:cNvPr>
        <xdr:cNvSpPr txBox="1"/>
      </xdr:nvSpPr>
      <xdr:spPr>
        <a:xfrm>
          <a:off x="18421427" y="1838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6" name="正方形/長方形 845">
          <a:extLst>
            <a:ext uri="{FF2B5EF4-FFF2-40B4-BE49-F238E27FC236}">
              <a16:creationId xmlns:a16="http://schemas.microsoft.com/office/drawing/2014/main" id="{70899492-2F93-4203-81A7-770E3ABCCE4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7" name="正方形/長方形 846">
          <a:extLst>
            <a:ext uri="{FF2B5EF4-FFF2-40B4-BE49-F238E27FC236}">
              <a16:creationId xmlns:a16="http://schemas.microsoft.com/office/drawing/2014/main" id="{58F9B8EA-6635-46B8-9E28-248B6F419AE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8" name="テキスト ボックス 847">
          <a:extLst>
            <a:ext uri="{FF2B5EF4-FFF2-40B4-BE49-F238E27FC236}">
              <a16:creationId xmlns:a16="http://schemas.microsoft.com/office/drawing/2014/main" id="{161C9F9F-1024-416A-96EE-6F98118CF83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令和</a:t>
          </a:r>
          <a:r>
            <a:rPr kumimoji="1" lang="ja-JP" altLang="en-US" sz="1100" baseline="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年度では、１４施設類型のうち</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類型において、類似団体平均値を上回っている。</a:t>
          </a:r>
          <a:endParaRPr lang="ja-JP" altLang="ja-JP" sz="1400">
            <a:effectLst/>
          </a:endParaRPr>
        </a:p>
        <a:p>
          <a:r>
            <a:rPr kumimoji="1" lang="ja-JP" altLang="ja-JP" sz="1100">
              <a:solidFill>
                <a:schemeClr val="dk1"/>
              </a:solidFill>
              <a:effectLst/>
              <a:latin typeface="+mn-lt"/>
              <a:ea typeface="+mn-ea"/>
              <a:cs typeface="+mn-cs"/>
            </a:rPr>
            <a:t>　特に、道路、橋りょう・トンネル、港湾・漁港の有形固定資産減価償却率において類似団体平均を上回っているが、これは合併に伴う面積の広域化及び有形固定資産の増加が施設の更新サイクル等に影響しているものと考えられ、今後も効率的かつ効果的な改修及び維持管理による施設の長寿命化や施設保有量の最適化に取り組んでいく必要がある。</a:t>
          </a:r>
          <a:endParaRPr lang="ja-JP" altLang="ja-JP" sz="1400">
            <a:effectLst/>
          </a:endParaRPr>
        </a:p>
        <a:p>
          <a:r>
            <a:rPr kumimoji="1" lang="ja-JP" altLang="ja-JP" sz="1100">
              <a:solidFill>
                <a:schemeClr val="dk1"/>
              </a:solidFill>
              <a:effectLst/>
              <a:latin typeface="+mn-lt"/>
              <a:ea typeface="+mn-ea"/>
              <a:cs typeface="+mn-cs"/>
            </a:rPr>
            <a:t>　また、類似団体平均値より低い認定こども園の有形固定資産減価償却率は、児童減少、施設統廃合などを背景に整備した認定こども園によるものである。今後、認定こども園は年数経過等で生じた損耗箇所等の修繕等を施工すること</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なるが、開始減価と比べ支出する修繕費等は小さいこと</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想定されるため、有形固定資産減価償却率は高くなる。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CD01CFD-80E3-43E2-AC57-9E2C1010332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BFB2EFE-689B-4E90-A012-F715E9FD3FB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1C1AAF2-C5BC-440B-9CD1-C100E78A1D0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61B37B8-D3B1-49FA-B869-079118415D0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京都府京丹後市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E857D56-6E85-4CCF-831A-54539BC1129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697D5D4-8540-43FD-9F52-633D627F75F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8696D29-7D68-49D8-8D85-C3B61490067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671B635-2A67-4834-BA23-194896CFA89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4DB34F8-E3A0-4BD2-A5CE-8BF326F6EE2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C94CA20-2C75-4974-BB41-26B750E77FD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51,031
50,536
501.44
39,361,857
38,209,667
912,475
20,606,704
34,162,714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1D48C96-AFAC-4BD9-B68F-D3975DCA25E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08FBE23-089E-4258-B272-549ABA2BE86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F5D9B01-AF24-421C-AC88-7BB8CA1F266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113.4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7D7DA99-5BA3-4468-8942-76D9FC66B63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C118FC3-0B66-4F6C-9C89-853FBBAD00A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30C4CA5-E7E9-423B-9A65-C2F5C533EC1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0A32419-436E-4E0F-8D39-26C6B873C35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F532C78-7ED3-4562-AEA5-4405E47894B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D27F7E2-6F92-46BA-82B0-998EC641718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A4FF330-4F2F-459E-8637-07500B0DB96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9789805-8CD7-4360-A669-BA25E290056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F66AFF6-F8AD-4531-ACD1-3F2119542F6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126AB88-46E5-4B48-B67C-61DDE20331D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4A6B398-0183-4315-BFC5-D8A8603B20B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BE6395B-63F6-4CDE-BECA-551280BEBAD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537F445-077E-4190-8743-186BE67F8A0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4BA03CD-A0CF-444C-80EE-4906F11F150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53A46E1-82C3-4D82-9516-A20B44C6039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EE3135D-415C-4AF1-ABB7-4AF0D879816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E514BBF-88D9-44B0-B1C3-CF27F8B382C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0A4B306-642D-4D85-9ED8-4D8F4BC7367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DE47C68-D77A-4192-8F37-B5AA0F6E0FD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EE72A66-EBF1-4AFC-B480-54E4CCC0ACC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8E5E983-6709-4AC6-993E-3E62E0248D0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99B0BA7-9D21-4E65-8136-937203F51B4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71B0D1F-137B-4F69-92F0-1D663894B65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D94C366-22FC-4583-B574-71918D76C1C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84850AD-4B9A-4253-A25C-D8E8ACC333F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953849B-9A9D-4D14-B42D-83F4A1BDC50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5DEEAF3-74C7-4279-8A2D-EC12817325B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59351AE-5A2E-4BCF-89D1-8D7D585B48F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FA5A88B-00AC-45E1-B30A-383CFFA8472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2A76B66-4398-46C6-BF02-67E2E8DF1A63}"/>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A021351-CB88-4731-B716-E16DA67A9657}"/>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4574B03-1065-4B9C-9FBC-F40D6AD6B59F}"/>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AB29D332-DD75-4300-926E-C7539AD09CFC}"/>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572BB2D4-1B04-411A-8955-5CDDA2B90A36}"/>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DB5798E-696A-4E8B-B1D2-3E19B29A7EAC}"/>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6D1C75A-8E0A-4950-9B48-0AE2CCFC6D6A}"/>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169844A-466C-435C-849D-FDFA23F773E7}"/>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DB2FD66-C9DD-445C-BA69-525BC1E91D74}"/>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1A0F06B-3FED-47DE-B120-A507E2E1C467}"/>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ED39E73-FF48-4755-B42E-C9911C3EFE65}"/>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4D9AB176-E116-4227-BC48-C9D1B5096BC4}"/>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DC6811C-F71C-438D-807D-DC6AF9927D7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75B289A5-60A4-46B1-B91D-9A65CF9520B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5987</xdr:rowOff>
    </xdr:from>
    <xdr:to>
      <xdr:col>24</xdr:col>
      <xdr:colOff>62865</xdr:colOff>
      <xdr:row>41</xdr:row>
      <xdr:rowOff>108857</xdr:rowOff>
    </xdr:to>
    <xdr:cxnSp macro="">
      <xdr:nvCxnSpPr>
        <xdr:cNvPr id="58" name="直線コネクタ 57">
          <a:extLst>
            <a:ext uri="{FF2B5EF4-FFF2-40B4-BE49-F238E27FC236}">
              <a16:creationId xmlns:a16="http://schemas.microsoft.com/office/drawing/2014/main" id="{2930D95D-1193-4240-8BAD-08A0C050ECE4}"/>
            </a:ext>
          </a:extLst>
        </xdr:cNvPr>
        <xdr:cNvCxnSpPr/>
      </xdr:nvCxnSpPr>
      <xdr:spPr>
        <a:xfrm flipV="1">
          <a:off x="4634865" y="5835287"/>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112684</xdr:rowOff>
    </xdr:from>
    <xdr:ext cx="405111" cy="259045"/>
    <xdr:sp macro="" textlink="">
      <xdr:nvSpPr>
        <xdr:cNvPr id="59" name="【図書館】&#10;有形固定資産減価償却率最小値テキスト">
          <a:extLst>
            <a:ext uri="{FF2B5EF4-FFF2-40B4-BE49-F238E27FC236}">
              <a16:creationId xmlns:a16="http://schemas.microsoft.com/office/drawing/2014/main" id="{87A7E346-F501-4F04-924E-F3B87E63B0EC}"/>
            </a:ext>
          </a:extLst>
        </xdr:cNvPr>
        <xdr:cNvSpPr txBox="1"/>
      </xdr:nvSpPr>
      <xdr:spPr>
        <a:xfrm>
          <a:off x="4673600" y="714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108857</xdr:rowOff>
    </xdr:from>
    <xdr:to>
      <xdr:col>24</xdr:col>
      <xdr:colOff>152400</xdr:colOff>
      <xdr:row>41</xdr:row>
      <xdr:rowOff>108857</xdr:rowOff>
    </xdr:to>
    <xdr:cxnSp macro="">
      <xdr:nvCxnSpPr>
        <xdr:cNvPr id="60" name="直線コネクタ 59">
          <a:extLst>
            <a:ext uri="{FF2B5EF4-FFF2-40B4-BE49-F238E27FC236}">
              <a16:creationId xmlns:a16="http://schemas.microsoft.com/office/drawing/2014/main" id="{4869E830-410C-45D0-8EBC-F539E0D80BEA}"/>
            </a:ext>
          </a:extLst>
        </xdr:cNvPr>
        <xdr:cNvCxnSpPr/>
      </xdr:nvCxnSpPr>
      <xdr:spPr>
        <a:xfrm>
          <a:off x="4546600" y="713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124114</xdr:rowOff>
    </xdr:from>
    <xdr:ext cx="405111" cy="259045"/>
    <xdr:sp macro="" textlink="">
      <xdr:nvSpPr>
        <xdr:cNvPr id="61" name="【図書館】&#10;有形固定資産減価償却率最大値テキスト">
          <a:extLst>
            <a:ext uri="{FF2B5EF4-FFF2-40B4-BE49-F238E27FC236}">
              <a16:creationId xmlns:a16="http://schemas.microsoft.com/office/drawing/2014/main" id="{8B392C0E-03F4-4C0F-90F3-5DE94BFAE866}"/>
            </a:ext>
          </a:extLst>
        </xdr:cNvPr>
        <xdr:cNvSpPr txBox="1"/>
      </xdr:nvSpPr>
      <xdr:spPr>
        <a:xfrm>
          <a:off x="4673600" y="561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5987</xdr:rowOff>
    </xdr:from>
    <xdr:to>
      <xdr:col>24</xdr:col>
      <xdr:colOff>152400</xdr:colOff>
      <xdr:row>34</xdr:row>
      <xdr:rowOff>5987</xdr:rowOff>
    </xdr:to>
    <xdr:cxnSp macro="">
      <xdr:nvCxnSpPr>
        <xdr:cNvPr id="62" name="直線コネクタ 61">
          <a:extLst>
            <a:ext uri="{FF2B5EF4-FFF2-40B4-BE49-F238E27FC236}">
              <a16:creationId xmlns:a16="http://schemas.microsoft.com/office/drawing/2014/main" id="{6199613A-3DDE-4C59-A8DB-C8C8720DFED6}"/>
            </a:ext>
          </a:extLst>
        </xdr:cNvPr>
        <xdr:cNvCxnSpPr/>
      </xdr:nvCxnSpPr>
      <xdr:spPr>
        <a:xfrm>
          <a:off x="4546600" y="583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20519</xdr:rowOff>
    </xdr:from>
    <xdr:ext cx="405111" cy="259045"/>
    <xdr:sp macro="" textlink="">
      <xdr:nvSpPr>
        <xdr:cNvPr id="63" name="【図書館】&#10;有形固定資産減価償却率平均値テキスト">
          <a:extLst>
            <a:ext uri="{FF2B5EF4-FFF2-40B4-BE49-F238E27FC236}">
              <a16:creationId xmlns:a16="http://schemas.microsoft.com/office/drawing/2014/main" id="{D4DB58CD-1396-4A9F-B76E-AB5129EF4F17}"/>
            </a:ext>
          </a:extLst>
        </xdr:cNvPr>
        <xdr:cNvSpPr txBox="1"/>
      </xdr:nvSpPr>
      <xdr:spPr>
        <a:xfrm>
          <a:off x="4673600" y="61927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169092</xdr:rowOff>
    </xdr:from>
    <xdr:to>
      <xdr:col>24</xdr:col>
      <xdr:colOff>114300</xdr:colOff>
      <xdr:row>37</xdr:row>
      <xdr:rowOff>99242</xdr:rowOff>
    </xdr:to>
    <xdr:sp macro="" textlink="">
      <xdr:nvSpPr>
        <xdr:cNvPr id="64" name="フローチャート: 判断 63">
          <a:extLst>
            <a:ext uri="{FF2B5EF4-FFF2-40B4-BE49-F238E27FC236}">
              <a16:creationId xmlns:a16="http://schemas.microsoft.com/office/drawing/2014/main" id="{5CA07325-5F8A-4EB6-AF7C-0F754A82EDC6}"/>
            </a:ext>
          </a:extLst>
        </xdr:cNvPr>
        <xdr:cNvSpPr/>
      </xdr:nvSpPr>
      <xdr:spPr>
        <a:xfrm>
          <a:off x="45847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133169</xdr:rowOff>
    </xdr:from>
    <xdr:to>
      <xdr:col>20</xdr:col>
      <xdr:colOff>38100</xdr:colOff>
      <xdr:row>37</xdr:row>
      <xdr:rowOff>63319</xdr:rowOff>
    </xdr:to>
    <xdr:sp macro="" textlink="">
      <xdr:nvSpPr>
        <xdr:cNvPr id="65" name="フローチャート: 判断 64">
          <a:extLst>
            <a:ext uri="{FF2B5EF4-FFF2-40B4-BE49-F238E27FC236}">
              <a16:creationId xmlns:a16="http://schemas.microsoft.com/office/drawing/2014/main" id="{8D65705A-5E5C-412C-BCB7-A52DED31AE82}"/>
            </a:ext>
          </a:extLst>
        </xdr:cNvPr>
        <xdr:cNvSpPr/>
      </xdr:nvSpPr>
      <xdr:spPr>
        <a:xfrm>
          <a:off x="3746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121739</xdr:rowOff>
    </xdr:from>
    <xdr:to>
      <xdr:col>15</xdr:col>
      <xdr:colOff>101600</xdr:colOff>
      <xdr:row>37</xdr:row>
      <xdr:rowOff>51889</xdr:rowOff>
    </xdr:to>
    <xdr:sp macro="" textlink="">
      <xdr:nvSpPr>
        <xdr:cNvPr id="66" name="フローチャート: 判断 65">
          <a:extLst>
            <a:ext uri="{FF2B5EF4-FFF2-40B4-BE49-F238E27FC236}">
              <a16:creationId xmlns:a16="http://schemas.microsoft.com/office/drawing/2014/main" id="{F5C79C8C-9C32-49B7-8780-661CAAA85D8E}"/>
            </a:ext>
          </a:extLst>
        </xdr:cNvPr>
        <xdr:cNvSpPr/>
      </xdr:nvSpPr>
      <xdr:spPr>
        <a:xfrm>
          <a:off x="2857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125004</xdr:rowOff>
    </xdr:from>
    <xdr:to>
      <xdr:col>10</xdr:col>
      <xdr:colOff>165100</xdr:colOff>
      <xdr:row>37</xdr:row>
      <xdr:rowOff>55154</xdr:rowOff>
    </xdr:to>
    <xdr:sp macro="" textlink="">
      <xdr:nvSpPr>
        <xdr:cNvPr id="67" name="フローチャート: 判断 66">
          <a:extLst>
            <a:ext uri="{FF2B5EF4-FFF2-40B4-BE49-F238E27FC236}">
              <a16:creationId xmlns:a16="http://schemas.microsoft.com/office/drawing/2014/main" id="{33D736E0-2FBA-4016-9241-AED109296CB2}"/>
            </a:ext>
          </a:extLst>
        </xdr:cNvPr>
        <xdr:cNvSpPr/>
      </xdr:nvSpPr>
      <xdr:spPr>
        <a:xfrm>
          <a:off x="1968500" y="629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111942</xdr:rowOff>
    </xdr:from>
    <xdr:to>
      <xdr:col>6</xdr:col>
      <xdr:colOff>38100</xdr:colOff>
      <xdr:row>37</xdr:row>
      <xdr:rowOff>42092</xdr:rowOff>
    </xdr:to>
    <xdr:sp macro="" textlink="">
      <xdr:nvSpPr>
        <xdr:cNvPr id="68" name="フローチャート: 判断 67">
          <a:extLst>
            <a:ext uri="{FF2B5EF4-FFF2-40B4-BE49-F238E27FC236}">
              <a16:creationId xmlns:a16="http://schemas.microsoft.com/office/drawing/2014/main" id="{C54CFB26-2247-41F4-A324-28BB95A7C5F4}"/>
            </a:ext>
          </a:extLst>
        </xdr:cNvPr>
        <xdr:cNvSpPr/>
      </xdr:nvSpPr>
      <xdr:spPr>
        <a:xfrm>
          <a:off x="1079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B9220BF-BE0C-43F1-9998-60B643880B2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CA49CAE-0788-427E-A042-FFC1A510FA5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4D8F340-9A04-43E6-AC71-F47082A5001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89D0CAF-5A1D-4B35-AC72-7358B4F20D4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B6757D1-471F-4567-A9FF-A99332AAFB3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80917</xdr:rowOff>
    </xdr:from>
    <xdr:to>
      <xdr:col>24</xdr:col>
      <xdr:colOff>114300</xdr:colOff>
      <xdr:row>38</xdr:row>
      <xdr:rowOff>11068</xdr:rowOff>
    </xdr:to>
    <xdr:sp macro="" textlink="">
      <xdr:nvSpPr>
        <xdr:cNvPr id="74" name="楕円 73">
          <a:extLst>
            <a:ext uri="{FF2B5EF4-FFF2-40B4-BE49-F238E27FC236}">
              <a16:creationId xmlns:a16="http://schemas.microsoft.com/office/drawing/2014/main" id="{18062230-089B-49AB-89E5-63452C633925}"/>
            </a:ext>
          </a:extLst>
        </xdr:cNvPr>
        <xdr:cNvSpPr/>
      </xdr:nvSpPr>
      <xdr:spPr>
        <a:xfrm>
          <a:off x="4584700" y="64245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59344</xdr:rowOff>
    </xdr:from>
    <xdr:ext cx="405111" cy="259045"/>
    <xdr:sp macro="" textlink="">
      <xdr:nvSpPr>
        <xdr:cNvPr id="75" name="【図書館】&#10;有形固定資産減価償却率該当値テキスト">
          <a:extLst>
            <a:ext uri="{FF2B5EF4-FFF2-40B4-BE49-F238E27FC236}">
              <a16:creationId xmlns:a16="http://schemas.microsoft.com/office/drawing/2014/main" id="{1E31E33A-1703-4513-AB60-AB76C7F42552}"/>
            </a:ext>
          </a:extLst>
        </xdr:cNvPr>
        <xdr:cNvSpPr txBox="1"/>
      </xdr:nvSpPr>
      <xdr:spPr>
        <a:xfrm>
          <a:off x="4673600" y="640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41728</xdr:rowOff>
    </xdr:from>
    <xdr:to>
      <xdr:col>20</xdr:col>
      <xdr:colOff>38100</xdr:colOff>
      <xdr:row>37</xdr:row>
      <xdr:rowOff>143328</xdr:rowOff>
    </xdr:to>
    <xdr:sp macro="" textlink="">
      <xdr:nvSpPr>
        <xdr:cNvPr id="76" name="楕円 75">
          <a:extLst>
            <a:ext uri="{FF2B5EF4-FFF2-40B4-BE49-F238E27FC236}">
              <a16:creationId xmlns:a16="http://schemas.microsoft.com/office/drawing/2014/main" id="{C6C77524-56BE-427E-B373-82A0A311375F}"/>
            </a:ext>
          </a:extLst>
        </xdr:cNvPr>
        <xdr:cNvSpPr/>
      </xdr:nvSpPr>
      <xdr:spPr>
        <a:xfrm>
          <a:off x="3746500" y="638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92528</xdr:rowOff>
    </xdr:from>
    <xdr:to>
      <xdr:col>24</xdr:col>
      <xdr:colOff>63500</xdr:colOff>
      <xdr:row>37</xdr:row>
      <xdr:rowOff>131717</xdr:rowOff>
    </xdr:to>
    <xdr:cxnSp macro="">
      <xdr:nvCxnSpPr>
        <xdr:cNvPr id="77" name="直線コネクタ 76">
          <a:extLst>
            <a:ext uri="{FF2B5EF4-FFF2-40B4-BE49-F238E27FC236}">
              <a16:creationId xmlns:a16="http://schemas.microsoft.com/office/drawing/2014/main" id="{215807AE-BBB8-43AB-9E61-FD0928607203}"/>
            </a:ext>
          </a:extLst>
        </xdr:cNvPr>
        <xdr:cNvCxnSpPr/>
      </xdr:nvCxnSpPr>
      <xdr:spPr>
        <a:xfrm>
          <a:off x="3797300" y="6436178"/>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907</xdr:rowOff>
    </xdr:from>
    <xdr:to>
      <xdr:col>15</xdr:col>
      <xdr:colOff>101600</xdr:colOff>
      <xdr:row>37</xdr:row>
      <xdr:rowOff>102507</xdr:rowOff>
    </xdr:to>
    <xdr:sp macro="" textlink="">
      <xdr:nvSpPr>
        <xdr:cNvPr id="78" name="楕円 77">
          <a:extLst>
            <a:ext uri="{FF2B5EF4-FFF2-40B4-BE49-F238E27FC236}">
              <a16:creationId xmlns:a16="http://schemas.microsoft.com/office/drawing/2014/main" id="{A5712C86-24D7-42D4-9E1C-6F8F1798B783}"/>
            </a:ext>
          </a:extLst>
        </xdr:cNvPr>
        <xdr:cNvSpPr/>
      </xdr:nvSpPr>
      <xdr:spPr>
        <a:xfrm>
          <a:off x="2857500" y="63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51707</xdr:rowOff>
    </xdr:from>
    <xdr:to>
      <xdr:col>19</xdr:col>
      <xdr:colOff>177800</xdr:colOff>
      <xdr:row>37</xdr:row>
      <xdr:rowOff>92528</xdr:rowOff>
    </xdr:to>
    <xdr:cxnSp macro="">
      <xdr:nvCxnSpPr>
        <xdr:cNvPr id="79" name="直線コネクタ 78">
          <a:extLst>
            <a:ext uri="{FF2B5EF4-FFF2-40B4-BE49-F238E27FC236}">
              <a16:creationId xmlns:a16="http://schemas.microsoft.com/office/drawing/2014/main" id="{EF1C5997-E5D0-403D-91B9-DA16FA9422F8}"/>
            </a:ext>
          </a:extLst>
        </xdr:cNvPr>
        <xdr:cNvCxnSpPr/>
      </xdr:nvCxnSpPr>
      <xdr:spPr>
        <a:xfrm>
          <a:off x="2908300" y="6395357"/>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133169</xdr:rowOff>
    </xdr:from>
    <xdr:to>
      <xdr:col>10</xdr:col>
      <xdr:colOff>165100</xdr:colOff>
      <xdr:row>37</xdr:row>
      <xdr:rowOff>63319</xdr:rowOff>
    </xdr:to>
    <xdr:sp macro="" textlink="">
      <xdr:nvSpPr>
        <xdr:cNvPr id="80" name="楕円 79">
          <a:extLst>
            <a:ext uri="{FF2B5EF4-FFF2-40B4-BE49-F238E27FC236}">
              <a16:creationId xmlns:a16="http://schemas.microsoft.com/office/drawing/2014/main" id="{49507395-1467-4F70-89B8-7B44737FB36B}"/>
            </a:ext>
          </a:extLst>
        </xdr:cNvPr>
        <xdr:cNvSpPr/>
      </xdr:nvSpPr>
      <xdr:spPr>
        <a:xfrm>
          <a:off x="1968500" y="630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12519</xdr:rowOff>
    </xdr:from>
    <xdr:to>
      <xdr:col>15</xdr:col>
      <xdr:colOff>50800</xdr:colOff>
      <xdr:row>37</xdr:row>
      <xdr:rowOff>51707</xdr:rowOff>
    </xdr:to>
    <xdr:cxnSp macro="">
      <xdr:nvCxnSpPr>
        <xdr:cNvPr id="81" name="直線コネクタ 80">
          <a:extLst>
            <a:ext uri="{FF2B5EF4-FFF2-40B4-BE49-F238E27FC236}">
              <a16:creationId xmlns:a16="http://schemas.microsoft.com/office/drawing/2014/main" id="{FD5EA4C2-A4B1-47D4-B3A9-EF8E124C7CD4}"/>
            </a:ext>
          </a:extLst>
        </xdr:cNvPr>
        <xdr:cNvCxnSpPr/>
      </xdr:nvCxnSpPr>
      <xdr:spPr>
        <a:xfrm>
          <a:off x="2019300" y="635616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167458</xdr:rowOff>
    </xdr:from>
    <xdr:to>
      <xdr:col>6</xdr:col>
      <xdr:colOff>38100</xdr:colOff>
      <xdr:row>37</xdr:row>
      <xdr:rowOff>97608</xdr:rowOff>
    </xdr:to>
    <xdr:sp macro="" textlink="">
      <xdr:nvSpPr>
        <xdr:cNvPr id="82" name="楕円 81">
          <a:extLst>
            <a:ext uri="{FF2B5EF4-FFF2-40B4-BE49-F238E27FC236}">
              <a16:creationId xmlns:a16="http://schemas.microsoft.com/office/drawing/2014/main" id="{5DE24D45-B2BD-4C6B-A9C8-83B525D69A64}"/>
            </a:ext>
          </a:extLst>
        </xdr:cNvPr>
        <xdr:cNvSpPr/>
      </xdr:nvSpPr>
      <xdr:spPr>
        <a:xfrm>
          <a:off x="1079500" y="633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12519</xdr:rowOff>
    </xdr:from>
    <xdr:to>
      <xdr:col>10</xdr:col>
      <xdr:colOff>114300</xdr:colOff>
      <xdr:row>37</xdr:row>
      <xdr:rowOff>46808</xdr:rowOff>
    </xdr:to>
    <xdr:cxnSp macro="">
      <xdr:nvCxnSpPr>
        <xdr:cNvPr id="83" name="直線コネクタ 82">
          <a:extLst>
            <a:ext uri="{FF2B5EF4-FFF2-40B4-BE49-F238E27FC236}">
              <a16:creationId xmlns:a16="http://schemas.microsoft.com/office/drawing/2014/main" id="{3A706972-8B0B-4E5C-8ACE-C8CCD4B12865}"/>
            </a:ext>
          </a:extLst>
        </xdr:cNvPr>
        <xdr:cNvCxnSpPr/>
      </xdr:nvCxnSpPr>
      <xdr:spPr>
        <a:xfrm flipV="1">
          <a:off x="1130300" y="635616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79846</xdr:rowOff>
    </xdr:from>
    <xdr:ext cx="405111" cy="259045"/>
    <xdr:sp macro="" textlink="">
      <xdr:nvSpPr>
        <xdr:cNvPr id="84" name="n_1aveValue【図書館】&#10;有形固定資産減価償却率">
          <a:extLst>
            <a:ext uri="{FF2B5EF4-FFF2-40B4-BE49-F238E27FC236}">
              <a16:creationId xmlns:a16="http://schemas.microsoft.com/office/drawing/2014/main" id="{598FF619-22A9-4AE8-A04B-8942EDC48D91}"/>
            </a:ext>
          </a:extLst>
        </xdr:cNvPr>
        <xdr:cNvSpPr txBox="1"/>
      </xdr:nvSpPr>
      <xdr:spPr>
        <a:xfrm>
          <a:off x="35820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68416</xdr:rowOff>
    </xdr:from>
    <xdr:ext cx="405111" cy="259045"/>
    <xdr:sp macro="" textlink="">
      <xdr:nvSpPr>
        <xdr:cNvPr id="85" name="n_2aveValue【図書館】&#10;有形固定資産減価償却率">
          <a:extLst>
            <a:ext uri="{FF2B5EF4-FFF2-40B4-BE49-F238E27FC236}">
              <a16:creationId xmlns:a16="http://schemas.microsoft.com/office/drawing/2014/main" id="{9DED35A7-6327-4AD2-AF0C-95E5A5B5FAB1}"/>
            </a:ext>
          </a:extLst>
        </xdr:cNvPr>
        <xdr:cNvSpPr txBox="1"/>
      </xdr:nvSpPr>
      <xdr:spPr>
        <a:xfrm>
          <a:off x="2705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71681</xdr:rowOff>
    </xdr:from>
    <xdr:ext cx="405111" cy="259045"/>
    <xdr:sp macro="" textlink="">
      <xdr:nvSpPr>
        <xdr:cNvPr id="86" name="n_3aveValue【図書館】&#10;有形固定資産減価償却率">
          <a:extLst>
            <a:ext uri="{FF2B5EF4-FFF2-40B4-BE49-F238E27FC236}">
              <a16:creationId xmlns:a16="http://schemas.microsoft.com/office/drawing/2014/main" id="{64A7C25A-6A93-438F-BF08-CC01B7E02F76}"/>
            </a:ext>
          </a:extLst>
        </xdr:cNvPr>
        <xdr:cNvSpPr txBox="1"/>
      </xdr:nvSpPr>
      <xdr:spPr>
        <a:xfrm>
          <a:off x="18167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58619</xdr:rowOff>
    </xdr:from>
    <xdr:ext cx="405111" cy="259045"/>
    <xdr:sp macro="" textlink="">
      <xdr:nvSpPr>
        <xdr:cNvPr id="87" name="n_4aveValue【図書館】&#10;有形固定資産減価償却率">
          <a:extLst>
            <a:ext uri="{FF2B5EF4-FFF2-40B4-BE49-F238E27FC236}">
              <a16:creationId xmlns:a16="http://schemas.microsoft.com/office/drawing/2014/main" id="{93E47F17-69F7-4FA6-8948-502017254CC5}"/>
            </a:ext>
          </a:extLst>
        </xdr:cNvPr>
        <xdr:cNvSpPr txBox="1"/>
      </xdr:nvSpPr>
      <xdr:spPr>
        <a:xfrm>
          <a:off x="9277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134455</xdr:rowOff>
    </xdr:from>
    <xdr:ext cx="405111" cy="259045"/>
    <xdr:sp macro="" textlink="">
      <xdr:nvSpPr>
        <xdr:cNvPr id="88" name="n_1mainValue【図書館】&#10;有形固定資産減価償却率">
          <a:extLst>
            <a:ext uri="{FF2B5EF4-FFF2-40B4-BE49-F238E27FC236}">
              <a16:creationId xmlns:a16="http://schemas.microsoft.com/office/drawing/2014/main" id="{FBE8886E-4DE0-4BF7-A607-330773D446CD}"/>
            </a:ext>
          </a:extLst>
        </xdr:cNvPr>
        <xdr:cNvSpPr txBox="1"/>
      </xdr:nvSpPr>
      <xdr:spPr>
        <a:xfrm>
          <a:off x="3582044" y="6478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93634</xdr:rowOff>
    </xdr:from>
    <xdr:ext cx="405111" cy="259045"/>
    <xdr:sp macro="" textlink="">
      <xdr:nvSpPr>
        <xdr:cNvPr id="89" name="n_2mainValue【図書館】&#10;有形固定資産減価償却率">
          <a:extLst>
            <a:ext uri="{FF2B5EF4-FFF2-40B4-BE49-F238E27FC236}">
              <a16:creationId xmlns:a16="http://schemas.microsoft.com/office/drawing/2014/main" id="{5D84E39C-0455-4C4B-B885-E2ACC541468B}"/>
            </a:ext>
          </a:extLst>
        </xdr:cNvPr>
        <xdr:cNvSpPr txBox="1"/>
      </xdr:nvSpPr>
      <xdr:spPr>
        <a:xfrm>
          <a:off x="2705744" y="643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54446</xdr:rowOff>
    </xdr:from>
    <xdr:ext cx="405111" cy="259045"/>
    <xdr:sp macro="" textlink="">
      <xdr:nvSpPr>
        <xdr:cNvPr id="90" name="n_3mainValue【図書館】&#10;有形固定資産減価償却率">
          <a:extLst>
            <a:ext uri="{FF2B5EF4-FFF2-40B4-BE49-F238E27FC236}">
              <a16:creationId xmlns:a16="http://schemas.microsoft.com/office/drawing/2014/main" id="{91D1B87F-5E2D-49A7-911F-EF924B67D191}"/>
            </a:ext>
          </a:extLst>
        </xdr:cNvPr>
        <xdr:cNvSpPr txBox="1"/>
      </xdr:nvSpPr>
      <xdr:spPr>
        <a:xfrm>
          <a:off x="1816744" y="639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88735</xdr:rowOff>
    </xdr:from>
    <xdr:ext cx="405111" cy="259045"/>
    <xdr:sp macro="" textlink="">
      <xdr:nvSpPr>
        <xdr:cNvPr id="91" name="n_4mainValue【図書館】&#10;有形固定資産減価償却率">
          <a:extLst>
            <a:ext uri="{FF2B5EF4-FFF2-40B4-BE49-F238E27FC236}">
              <a16:creationId xmlns:a16="http://schemas.microsoft.com/office/drawing/2014/main" id="{1A32CB3D-9B55-4DC3-91AC-1DC9DEDD8D8A}"/>
            </a:ext>
          </a:extLst>
        </xdr:cNvPr>
        <xdr:cNvSpPr txBox="1"/>
      </xdr:nvSpPr>
      <xdr:spPr>
        <a:xfrm>
          <a:off x="927744" y="643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2040AD42-8850-4528-B500-D68DD6DD92B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CB505EC6-753B-4DE8-9490-E6C85F6AD0F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15A9AA6-AB06-4568-950B-B9208718545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B2F1FBBE-F98C-48BD-A53B-149AAA4F12A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63E54BB-F195-42C4-82B4-9F9AB4C79CD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268A8F60-0C37-467E-B7B3-29ECA6D358E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B92CEF2A-5C79-4EA5-99D0-446BA72F637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8083074-52F8-4FF0-9C5C-4DBE24F1132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56F6211D-7CD2-4B7F-A5E0-73B5D017516E}"/>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8E6FA1C-F9D7-458F-B074-D7511BFA0FF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2A079F2C-64A0-4282-80AB-263AE23FF0BB}"/>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740A029F-D734-4A3F-B987-428211D3E093}"/>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138C6457-D1CC-439D-8B37-9BB88F1F9C7E}"/>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BAEC34F-DA0F-4DD4-9336-46807FF00FBD}"/>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A286261D-ED14-45E7-ABF8-BCE207E3B838}"/>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EF1F4C2-23DA-49CB-8688-E150E637C3BB}"/>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78DC4117-D834-4DC8-9016-902838604C32}"/>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787757F7-C4B9-48B5-944B-FBBDA2DBAB4F}"/>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DD927566-3A16-4B35-A421-C84EFFCD326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2E8F8822-9550-4821-9890-D0864B49E464}"/>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4A3DEBE-5585-4FFF-85EF-5A8C54C593E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78486</xdr:rowOff>
    </xdr:from>
    <xdr:to>
      <xdr:col>54</xdr:col>
      <xdr:colOff>189865</xdr:colOff>
      <xdr:row>41</xdr:row>
      <xdr:rowOff>28194</xdr:rowOff>
    </xdr:to>
    <xdr:cxnSp macro="">
      <xdr:nvCxnSpPr>
        <xdr:cNvPr id="113" name="直線コネクタ 112">
          <a:extLst>
            <a:ext uri="{FF2B5EF4-FFF2-40B4-BE49-F238E27FC236}">
              <a16:creationId xmlns:a16="http://schemas.microsoft.com/office/drawing/2014/main" id="{8E45321E-F289-4E1D-B28A-C17114861EA7}"/>
            </a:ext>
          </a:extLst>
        </xdr:cNvPr>
        <xdr:cNvCxnSpPr/>
      </xdr:nvCxnSpPr>
      <xdr:spPr>
        <a:xfrm flipV="1">
          <a:off x="10476865" y="607923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32021</xdr:rowOff>
    </xdr:from>
    <xdr:ext cx="469744" cy="259045"/>
    <xdr:sp macro="" textlink="">
      <xdr:nvSpPr>
        <xdr:cNvPr id="114" name="【図書館】&#10;一人当たり面積最小値テキスト">
          <a:extLst>
            <a:ext uri="{FF2B5EF4-FFF2-40B4-BE49-F238E27FC236}">
              <a16:creationId xmlns:a16="http://schemas.microsoft.com/office/drawing/2014/main" id="{38B457D3-F41D-4293-81BB-011F0A50E0F6}"/>
            </a:ext>
          </a:extLst>
        </xdr:cNvPr>
        <xdr:cNvSpPr txBox="1"/>
      </xdr:nvSpPr>
      <xdr:spPr>
        <a:xfrm>
          <a:off x="10515600" y="706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28194</xdr:rowOff>
    </xdr:from>
    <xdr:to>
      <xdr:col>55</xdr:col>
      <xdr:colOff>88900</xdr:colOff>
      <xdr:row>41</xdr:row>
      <xdr:rowOff>28194</xdr:rowOff>
    </xdr:to>
    <xdr:cxnSp macro="">
      <xdr:nvCxnSpPr>
        <xdr:cNvPr id="115" name="直線コネクタ 114">
          <a:extLst>
            <a:ext uri="{FF2B5EF4-FFF2-40B4-BE49-F238E27FC236}">
              <a16:creationId xmlns:a16="http://schemas.microsoft.com/office/drawing/2014/main" id="{AF6732AE-2FED-4522-9A0D-7FC3D174E2A3}"/>
            </a:ext>
          </a:extLst>
        </xdr:cNvPr>
        <xdr:cNvCxnSpPr/>
      </xdr:nvCxnSpPr>
      <xdr:spPr>
        <a:xfrm>
          <a:off x="10388600" y="705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25163</xdr:rowOff>
    </xdr:from>
    <xdr:ext cx="469744" cy="259045"/>
    <xdr:sp macro="" textlink="">
      <xdr:nvSpPr>
        <xdr:cNvPr id="116" name="【図書館】&#10;一人当たり面積最大値テキスト">
          <a:extLst>
            <a:ext uri="{FF2B5EF4-FFF2-40B4-BE49-F238E27FC236}">
              <a16:creationId xmlns:a16="http://schemas.microsoft.com/office/drawing/2014/main" id="{36DFDDA6-D6B8-4DB6-BD9D-0D500AB55FAB}"/>
            </a:ext>
          </a:extLst>
        </xdr:cNvPr>
        <xdr:cNvSpPr txBox="1"/>
      </xdr:nvSpPr>
      <xdr:spPr>
        <a:xfrm>
          <a:off x="10515600" y="585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78486</xdr:rowOff>
    </xdr:from>
    <xdr:to>
      <xdr:col>55</xdr:col>
      <xdr:colOff>88900</xdr:colOff>
      <xdr:row>35</xdr:row>
      <xdr:rowOff>78486</xdr:rowOff>
    </xdr:to>
    <xdr:cxnSp macro="">
      <xdr:nvCxnSpPr>
        <xdr:cNvPr id="117" name="直線コネクタ 116">
          <a:extLst>
            <a:ext uri="{FF2B5EF4-FFF2-40B4-BE49-F238E27FC236}">
              <a16:creationId xmlns:a16="http://schemas.microsoft.com/office/drawing/2014/main" id="{6CB8594C-18BD-446B-B27C-EBD379B1C585}"/>
            </a:ext>
          </a:extLst>
        </xdr:cNvPr>
        <xdr:cNvCxnSpPr/>
      </xdr:nvCxnSpPr>
      <xdr:spPr>
        <a:xfrm>
          <a:off x="10388600" y="607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20845</xdr:rowOff>
    </xdr:from>
    <xdr:ext cx="469744" cy="259045"/>
    <xdr:sp macro="" textlink="">
      <xdr:nvSpPr>
        <xdr:cNvPr id="118" name="【図書館】&#10;一人当たり面積平均値テキスト">
          <a:extLst>
            <a:ext uri="{FF2B5EF4-FFF2-40B4-BE49-F238E27FC236}">
              <a16:creationId xmlns:a16="http://schemas.microsoft.com/office/drawing/2014/main" id="{47F9F5EF-76B0-4595-83F6-A6B64681F0B3}"/>
            </a:ext>
          </a:extLst>
        </xdr:cNvPr>
        <xdr:cNvSpPr txBox="1"/>
      </xdr:nvSpPr>
      <xdr:spPr>
        <a:xfrm>
          <a:off x="10515600" y="6707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169418</xdr:rowOff>
    </xdr:from>
    <xdr:to>
      <xdr:col>55</xdr:col>
      <xdr:colOff>50800</xdr:colOff>
      <xdr:row>40</xdr:row>
      <xdr:rowOff>99568</xdr:rowOff>
    </xdr:to>
    <xdr:sp macro="" textlink="">
      <xdr:nvSpPr>
        <xdr:cNvPr id="119" name="フローチャート: 判断 118">
          <a:extLst>
            <a:ext uri="{FF2B5EF4-FFF2-40B4-BE49-F238E27FC236}">
              <a16:creationId xmlns:a16="http://schemas.microsoft.com/office/drawing/2014/main" id="{B2E0FBE8-DA44-4A20-9C8C-7F539E45DD14}"/>
            </a:ext>
          </a:extLst>
        </xdr:cNvPr>
        <xdr:cNvSpPr/>
      </xdr:nvSpPr>
      <xdr:spPr>
        <a:xfrm>
          <a:off x="104267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2540</xdr:rowOff>
    </xdr:from>
    <xdr:to>
      <xdr:col>50</xdr:col>
      <xdr:colOff>165100</xdr:colOff>
      <xdr:row>40</xdr:row>
      <xdr:rowOff>104140</xdr:rowOff>
    </xdr:to>
    <xdr:sp macro="" textlink="">
      <xdr:nvSpPr>
        <xdr:cNvPr id="120" name="フローチャート: 判断 119">
          <a:extLst>
            <a:ext uri="{FF2B5EF4-FFF2-40B4-BE49-F238E27FC236}">
              <a16:creationId xmlns:a16="http://schemas.microsoft.com/office/drawing/2014/main" id="{95F74355-D35C-4C07-A5A5-705BBA132976}"/>
            </a:ext>
          </a:extLst>
        </xdr:cNvPr>
        <xdr:cNvSpPr/>
      </xdr:nvSpPr>
      <xdr:spPr>
        <a:xfrm>
          <a:off x="9588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11684</xdr:rowOff>
    </xdr:from>
    <xdr:to>
      <xdr:col>46</xdr:col>
      <xdr:colOff>38100</xdr:colOff>
      <xdr:row>40</xdr:row>
      <xdr:rowOff>113284</xdr:rowOff>
    </xdr:to>
    <xdr:sp macro="" textlink="">
      <xdr:nvSpPr>
        <xdr:cNvPr id="121" name="フローチャート: 判断 120">
          <a:extLst>
            <a:ext uri="{FF2B5EF4-FFF2-40B4-BE49-F238E27FC236}">
              <a16:creationId xmlns:a16="http://schemas.microsoft.com/office/drawing/2014/main" id="{12743F36-7D84-4E78-8D9F-1818C2762820}"/>
            </a:ext>
          </a:extLst>
        </xdr:cNvPr>
        <xdr:cNvSpPr/>
      </xdr:nvSpPr>
      <xdr:spPr>
        <a:xfrm>
          <a:off x="8699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48260</xdr:rowOff>
    </xdr:from>
    <xdr:to>
      <xdr:col>41</xdr:col>
      <xdr:colOff>101600</xdr:colOff>
      <xdr:row>40</xdr:row>
      <xdr:rowOff>149860</xdr:rowOff>
    </xdr:to>
    <xdr:sp macro="" textlink="">
      <xdr:nvSpPr>
        <xdr:cNvPr id="122" name="フローチャート: 判断 121">
          <a:extLst>
            <a:ext uri="{FF2B5EF4-FFF2-40B4-BE49-F238E27FC236}">
              <a16:creationId xmlns:a16="http://schemas.microsoft.com/office/drawing/2014/main" id="{38D9ADDF-D102-4CAD-9BE9-B4151EB583B6}"/>
            </a:ext>
          </a:extLst>
        </xdr:cNvPr>
        <xdr:cNvSpPr/>
      </xdr:nvSpPr>
      <xdr:spPr>
        <a:xfrm>
          <a:off x="78105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52832</xdr:rowOff>
    </xdr:from>
    <xdr:to>
      <xdr:col>36</xdr:col>
      <xdr:colOff>165100</xdr:colOff>
      <xdr:row>40</xdr:row>
      <xdr:rowOff>154432</xdr:rowOff>
    </xdr:to>
    <xdr:sp macro="" textlink="">
      <xdr:nvSpPr>
        <xdr:cNvPr id="123" name="フローチャート: 判断 122">
          <a:extLst>
            <a:ext uri="{FF2B5EF4-FFF2-40B4-BE49-F238E27FC236}">
              <a16:creationId xmlns:a16="http://schemas.microsoft.com/office/drawing/2014/main" id="{2D96B525-1925-4ABE-BCA2-87DB3E837877}"/>
            </a:ext>
          </a:extLst>
        </xdr:cNvPr>
        <xdr:cNvSpPr/>
      </xdr:nvSpPr>
      <xdr:spPr>
        <a:xfrm>
          <a:off x="6921500" y="691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B8A498B-A7AB-4A5F-8F62-93781FCED4A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8C9FCEE-97DB-445D-81A6-63771B5EEA8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1B6C4B7-BB1F-40D1-BDE2-4DBE842498B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BD68297-5039-4A86-8B55-BE4D6116CCB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641EB91-F1CD-4211-8FDE-918BB736B4D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103124</xdr:rowOff>
    </xdr:from>
    <xdr:to>
      <xdr:col>55</xdr:col>
      <xdr:colOff>50800</xdr:colOff>
      <xdr:row>41</xdr:row>
      <xdr:rowOff>33274</xdr:rowOff>
    </xdr:to>
    <xdr:sp macro="" textlink="">
      <xdr:nvSpPr>
        <xdr:cNvPr id="129" name="楕円 128">
          <a:extLst>
            <a:ext uri="{FF2B5EF4-FFF2-40B4-BE49-F238E27FC236}">
              <a16:creationId xmlns:a16="http://schemas.microsoft.com/office/drawing/2014/main" id="{0B495C8E-A9AF-4426-8A74-570D0CF37483}"/>
            </a:ext>
          </a:extLst>
        </xdr:cNvPr>
        <xdr:cNvSpPr/>
      </xdr:nvSpPr>
      <xdr:spPr>
        <a:xfrm>
          <a:off x="10426700" y="696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18051</xdr:rowOff>
    </xdr:from>
    <xdr:ext cx="469744" cy="259045"/>
    <xdr:sp macro="" textlink="">
      <xdr:nvSpPr>
        <xdr:cNvPr id="130" name="【図書館】&#10;一人当たり面積該当値テキスト">
          <a:extLst>
            <a:ext uri="{FF2B5EF4-FFF2-40B4-BE49-F238E27FC236}">
              <a16:creationId xmlns:a16="http://schemas.microsoft.com/office/drawing/2014/main" id="{74ABD039-1E1B-4093-88FA-5BBE87A794EF}"/>
            </a:ext>
          </a:extLst>
        </xdr:cNvPr>
        <xdr:cNvSpPr txBox="1"/>
      </xdr:nvSpPr>
      <xdr:spPr>
        <a:xfrm>
          <a:off x="10515600" y="6876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103124</xdr:rowOff>
    </xdr:from>
    <xdr:to>
      <xdr:col>50</xdr:col>
      <xdr:colOff>165100</xdr:colOff>
      <xdr:row>41</xdr:row>
      <xdr:rowOff>33274</xdr:rowOff>
    </xdr:to>
    <xdr:sp macro="" textlink="">
      <xdr:nvSpPr>
        <xdr:cNvPr id="131" name="楕円 130">
          <a:extLst>
            <a:ext uri="{FF2B5EF4-FFF2-40B4-BE49-F238E27FC236}">
              <a16:creationId xmlns:a16="http://schemas.microsoft.com/office/drawing/2014/main" id="{7F4EFCA6-E427-469B-8AAD-E2C59B893223}"/>
            </a:ext>
          </a:extLst>
        </xdr:cNvPr>
        <xdr:cNvSpPr/>
      </xdr:nvSpPr>
      <xdr:spPr>
        <a:xfrm>
          <a:off x="9588500" y="696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153924</xdr:rowOff>
    </xdr:from>
    <xdr:to>
      <xdr:col>55</xdr:col>
      <xdr:colOff>0</xdr:colOff>
      <xdr:row>40</xdr:row>
      <xdr:rowOff>153924</xdr:rowOff>
    </xdr:to>
    <xdr:cxnSp macro="">
      <xdr:nvCxnSpPr>
        <xdr:cNvPr id="132" name="直線コネクタ 131">
          <a:extLst>
            <a:ext uri="{FF2B5EF4-FFF2-40B4-BE49-F238E27FC236}">
              <a16:creationId xmlns:a16="http://schemas.microsoft.com/office/drawing/2014/main" id="{E3C4F0DB-DF3A-4DCA-AE2D-2762FD49D283}"/>
            </a:ext>
          </a:extLst>
        </xdr:cNvPr>
        <xdr:cNvCxnSpPr/>
      </xdr:nvCxnSpPr>
      <xdr:spPr>
        <a:xfrm>
          <a:off x="9639300" y="70119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107696</xdr:rowOff>
    </xdr:from>
    <xdr:to>
      <xdr:col>46</xdr:col>
      <xdr:colOff>38100</xdr:colOff>
      <xdr:row>41</xdr:row>
      <xdr:rowOff>37846</xdr:rowOff>
    </xdr:to>
    <xdr:sp macro="" textlink="">
      <xdr:nvSpPr>
        <xdr:cNvPr id="133" name="楕円 132">
          <a:extLst>
            <a:ext uri="{FF2B5EF4-FFF2-40B4-BE49-F238E27FC236}">
              <a16:creationId xmlns:a16="http://schemas.microsoft.com/office/drawing/2014/main" id="{65A89791-6EB6-4140-BB8F-C7BC64365827}"/>
            </a:ext>
          </a:extLst>
        </xdr:cNvPr>
        <xdr:cNvSpPr/>
      </xdr:nvSpPr>
      <xdr:spPr>
        <a:xfrm>
          <a:off x="8699500" y="696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153924</xdr:rowOff>
    </xdr:from>
    <xdr:to>
      <xdr:col>50</xdr:col>
      <xdr:colOff>114300</xdr:colOff>
      <xdr:row>40</xdr:row>
      <xdr:rowOff>158496</xdr:rowOff>
    </xdr:to>
    <xdr:cxnSp macro="">
      <xdr:nvCxnSpPr>
        <xdr:cNvPr id="134" name="直線コネクタ 133">
          <a:extLst>
            <a:ext uri="{FF2B5EF4-FFF2-40B4-BE49-F238E27FC236}">
              <a16:creationId xmlns:a16="http://schemas.microsoft.com/office/drawing/2014/main" id="{9041988A-0D0F-4688-9E9B-E05F94F760AD}"/>
            </a:ext>
          </a:extLst>
        </xdr:cNvPr>
        <xdr:cNvCxnSpPr/>
      </xdr:nvCxnSpPr>
      <xdr:spPr>
        <a:xfrm flipV="1">
          <a:off x="8750300" y="70119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66548</xdr:rowOff>
    </xdr:from>
    <xdr:to>
      <xdr:col>41</xdr:col>
      <xdr:colOff>101600</xdr:colOff>
      <xdr:row>40</xdr:row>
      <xdr:rowOff>168148</xdr:rowOff>
    </xdr:to>
    <xdr:sp macro="" textlink="">
      <xdr:nvSpPr>
        <xdr:cNvPr id="135" name="楕円 134">
          <a:extLst>
            <a:ext uri="{FF2B5EF4-FFF2-40B4-BE49-F238E27FC236}">
              <a16:creationId xmlns:a16="http://schemas.microsoft.com/office/drawing/2014/main" id="{D313AE67-AB51-4C94-AEE1-202D0761F960}"/>
            </a:ext>
          </a:extLst>
        </xdr:cNvPr>
        <xdr:cNvSpPr/>
      </xdr:nvSpPr>
      <xdr:spPr>
        <a:xfrm>
          <a:off x="78105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117348</xdr:rowOff>
    </xdr:from>
    <xdr:to>
      <xdr:col>45</xdr:col>
      <xdr:colOff>177800</xdr:colOff>
      <xdr:row>40</xdr:row>
      <xdr:rowOff>158496</xdr:rowOff>
    </xdr:to>
    <xdr:cxnSp macro="">
      <xdr:nvCxnSpPr>
        <xdr:cNvPr id="136" name="直線コネクタ 135">
          <a:extLst>
            <a:ext uri="{FF2B5EF4-FFF2-40B4-BE49-F238E27FC236}">
              <a16:creationId xmlns:a16="http://schemas.microsoft.com/office/drawing/2014/main" id="{5E4343E8-8502-4073-AAE9-4AB792A72A81}"/>
            </a:ext>
          </a:extLst>
        </xdr:cNvPr>
        <xdr:cNvCxnSpPr/>
      </xdr:nvCxnSpPr>
      <xdr:spPr>
        <a:xfrm>
          <a:off x="7861300" y="69753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112268</xdr:rowOff>
    </xdr:from>
    <xdr:to>
      <xdr:col>36</xdr:col>
      <xdr:colOff>165100</xdr:colOff>
      <xdr:row>41</xdr:row>
      <xdr:rowOff>42418</xdr:rowOff>
    </xdr:to>
    <xdr:sp macro="" textlink="">
      <xdr:nvSpPr>
        <xdr:cNvPr id="137" name="楕円 136">
          <a:extLst>
            <a:ext uri="{FF2B5EF4-FFF2-40B4-BE49-F238E27FC236}">
              <a16:creationId xmlns:a16="http://schemas.microsoft.com/office/drawing/2014/main" id="{D6D67C16-90E5-42F1-86B8-5798D2AFC760}"/>
            </a:ext>
          </a:extLst>
        </xdr:cNvPr>
        <xdr:cNvSpPr/>
      </xdr:nvSpPr>
      <xdr:spPr>
        <a:xfrm>
          <a:off x="6921500" y="69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117348</xdr:rowOff>
    </xdr:from>
    <xdr:to>
      <xdr:col>41</xdr:col>
      <xdr:colOff>50800</xdr:colOff>
      <xdr:row>40</xdr:row>
      <xdr:rowOff>163068</xdr:rowOff>
    </xdr:to>
    <xdr:cxnSp macro="">
      <xdr:nvCxnSpPr>
        <xdr:cNvPr id="138" name="直線コネクタ 137">
          <a:extLst>
            <a:ext uri="{FF2B5EF4-FFF2-40B4-BE49-F238E27FC236}">
              <a16:creationId xmlns:a16="http://schemas.microsoft.com/office/drawing/2014/main" id="{CC825516-5DA6-4568-9E47-FD063CE42AE6}"/>
            </a:ext>
          </a:extLst>
        </xdr:cNvPr>
        <xdr:cNvCxnSpPr/>
      </xdr:nvCxnSpPr>
      <xdr:spPr>
        <a:xfrm flipV="1">
          <a:off x="6972300" y="69753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120667</xdr:rowOff>
    </xdr:from>
    <xdr:ext cx="469744" cy="259045"/>
    <xdr:sp macro="" textlink="">
      <xdr:nvSpPr>
        <xdr:cNvPr id="139" name="n_1aveValue【図書館】&#10;一人当たり面積">
          <a:extLst>
            <a:ext uri="{FF2B5EF4-FFF2-40B4-BE49-F238E27FC236}">
              <a16:creationId xmlns:a16="http://schemas.microsoft.com/office/drawing/2014/main" id="{50034A3D-010E-4236-B586-E30D90D3F95C}"/>
            </a:ext>
          </a:extLst>
        </xdr:cNvPr>
        <xdr:cNvSpPr txBox="1"/>
      </xdr:nvSpPr>
      <xdr:spPr>
        <a:xfrm>
          <a:off x="93917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129811</xdr:rowOff>
    </xdr:from>
    <xdr:ext cx="469744" cy="259045"/>
    <xdr:sp macro="" textlink="">
      <xdr:nvSpPr>
        <xdr:cNvPr id="140" name="n_2aveValue【図書館】&#10;一人当たり面積">
          <a:extLst>
            <a:ext uri="{FF2B5EF4-FFF2-40B4-BE49-F238E27FC236}">
              <a16:creationId xmlns:a16="http://schemas.microsoft.com/office/drawing/2014/main" id="{63A87AE9-9BFA-49E2-976C-DF231E9438DF}"/>
            </a:ext>
          </a:extLst>
        </xdr:cNvPr>
        <xdr:cNvSpPr txBox="1"/>
      </xdr:nvSpPr>
      <xdr:spPr>
        <a:xfrm>
          <a:off x="8515427"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166387</xdr:rowOff>
    </xdr:from>
    <xdr:ext cx="469744" cy="259045"/>
    <xdr:sp macro="" textlink="">
      <xdr:nvSpPr>
        <xdr:cNvPr id="141" name="n_3aveValue【図書館】&#10;一人当たり面積">
          <a:extLst>
            <a:ext uri="{FF2B5EF4-FFF2-40B4-BE49-F238E27FC236}">
              <a16:creationId xmlns:a16="http://schemas.microsoft.com/office/drawing/2014/main" id="{8A3E1D74-3544-4E14-97AA-B2D63B3B0896}"/>
            </a:ext>
          </a:extLst>
        </xdr:cNvPr>
        <xdr:cNvSpPr txBox="1"/>
      </xdr:nvSpPr>
      <xdr:spPr>
        <a:xfrm>
          <a:off x="7626427"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170959</xdr:rowOff>
    </xdr:from>
    <xdr:ext cx="469744" cy="259045"/>
    <xdr:sp macro="" textlink="">
      <xdr:nvSpPr>
        <xdr:cNvPr id="142" name="n_4aveValue【図書館】&#10;一人当たり面積">
          <a:extLst>
            <a:ext uri="{FF2B5EF4-FFF2-40B4-BE49-F238E27FC236}">
              <a16:creationId xmlns:a16="http://schemas.microsoft.com/office/drawing/2014/main" id="{1116373A-27A2-46E7-AB8F-E9D3A382B1E2}"/>
            </a:ext>
          </a:extLst>
        </xdr:cNvPr>
        <xdr:cNvSpPr txBox="1"/>
      </xdr:nvSpPr>
      <xdr:spPr>
        <a:xfrm>
          <a:off x="6737427" y="668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24401</xdr:rowOff>
    </xdr:from>
    <xdr:ext cx="469744" cy="259045"/>
    <xdr:sp macro="" textlink="">
      <xdr:nvSpPr>
        <xdr:cNvPr id="143" name="n_1mainValue【図書館】&#10;一人当たり面積">
          <a:extLst>
            <a:ext uri="{FF2B5EF4-FFF2-40B4-BE49-F238E27FC236}">
              <a16:creationId xmlns:a16="http://schemas.microsoft.com/office/drawing/2014/main" id="{F3D5CBA2-7DA1-4F5E-8677-28B7C355E6CB}"/>
            </a:ext>
          </a:extLst>
        </xdr:cNvPr>
        <xdr:cNvSpPr txBox="1"/>
      </xdr:nvSpPr>
      <xdr:spPr>
        <a:xfrm>
          <a:off x="9391727" y="705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28973</xdr:rowOff>
    </xdr:from>
    <xdr:ext cx="469744" cy="259045"/>
    <xdr:sp macro="" textlink="">
      <xdr:nvSpPr>
        <xdr:cNvPr id="144" name="n_2mainValue【図書館】&#10;一人当たり面積">
          <a:extLst>
            <a:ext uri="{FF2B5EF4-FFF2-40B4-BE49-F238E27FC236}">
              <a16:creationId xmlns:a16="http://schemas.microsoft.com/office/drawing/2014/main" id="{6CA741EF-5728-4272-A4CC-CDA1E64E48B5}"/>
            </a:ext>
          </a:extLst>
        </xdr:cNvPr>
        <xdr:cNvSpPr txBox="1"/>
      </xdr:nvSpPr>
      <xdr:spPr>
        <a:xfrm>
          <a:off x="8515427" y="705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159275</xdr:rowOff>
    </xdr:from>
    <xdr:ext cx="469744" cy="259045"/>
    <xdr:sp macro="" textlink="">
      <xdr:nvSpPr>
        <xdr:cNvPr id="145" name="n_3mainValue【図書館】&#10;一人当たり面積">
          <a:extLst>
            <a:ext uri="{FF2B5EF4-FFF2-40B4-BE49-F238E27FC236}">
              <a16:creationId xmlns:a16="http://schemas.microsoft.com/office/drawing/2014/main" id="{CA961361-E4E7-42D8-AED7-02B671ECB346}"/>
            </a:ext>
          </a:extLst>
        </xdr:cNvPr>
        <xdr:cNvSpPr txBox="1"/>
      </xdr:nvSpPr>
      <xdr:spPr>
        <a:xfrm>
          <a:off x="7626427" y="701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33545</xdr:rowOff>
    </xdr:from>
    <xdr:ext cx="469744" cy="259045"/>
    <xdr:sp macro="" textlink="">
      <xdr:nvSpPr>
        <xdr:cNvPr id="146" name="n_4mainValue【図書館】&#10;一人当たり面積">
          <a:extLst>
            <a:ext uri="{FF2B5EF4-FFF2-40B4-BE49-F238E27FC236}">
              <a16:creationId xmlns:a16="http://schemas.microsoft.com/office/drawing/2014/main" id="{F97E8D19-F1B3-4871-8927-84C54749DA59}"/>
            </a:ext>
          </a:extLst>
        </xdr:cNvPr>
        <xdr:cNvSpPr txBox="1"/>
      </xdr:nvSpPr>
      <xdr:spPr>
        <a:xfrm>
          <a:off x="6737427" y="706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4CBB1A0E-8FE0-4DF5-A88B-5CC6C4F45FA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7BD79262-FE19-40BC-98A3-8D8C80D6F3A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2EAA64A7-FE41-4D90-BC0C-3732BB86CA5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6B989F3F-A3C7-4A05-A5BD-7A6AB384FCA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BFFC836-4477-4156-B63B-DB64B1E682E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ACB9D037-5DAD-413D-89A0-0A74877A46A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7A4420A4-E1BD-4B67-9B68-B4DF70E0A51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E3DCBBBB-7559-43F6-B2D6-B58FDBC6EAD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567B855E-C53F-4270-A726-FB9E08D7D03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35AAC7C2-8CB7-44D5-AAD8-E1421DC66BF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BA56E941-3712-41E4-95DB-0C334558EC8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F4EA961A-4A7E-40D1-A3B0-E01E7DC6C43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4CC9F518-DA52-47BF-A7F3-4ADD0BE29349}"/>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79CEB0F6-7657-424F-AB04-A1FA4642BEEC}"/>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41E8416A-D70C-4460-BF8C-661B099DC7E1}"/>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5B3EF004-19F9-4092-B35C-7035B7799CC4}"/>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FDCAE582-6362-4995-998C-6F4B6794641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1A43C36F-B3A8-4917-9488-4BE49C52AA5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73CADE97-3BCC-434D-97EF-97370A87F24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D99279FE-6887-4D56-AAA9-992042A05B7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EA98CFCA-04D1-4CBB-BE18-21BFD5B82E1F}"/>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D84AD732-2650-415A-A495-4E081CBD781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D0CDA1E0-D5D0-4038-AFBB-2C5F78080659}"/>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6228CFE4-A4A0-41F9-8D46-7F62EEBD136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169545</xdr:rowOff>
    </xdr:from>
    <xdr:to>
      <xdr:col>24</xdr:col>
      <xdr:colOff>62865</xdr:colOff>
      <xdr:row>63</xdr:row>
      <xdr:rowOff>158115</xdr:rowOff>
    </xdr:to>
    <xdr:cxnSp macro="">
      <xdr:nvCxnSpPr>
        <xdr:cNvPr id="171" name="直線コネクタ 170">
          <a:extLst>
            <a:ext uri="{FF2B5EF4-FFF2-40B4-BE49-F238E27FC236}">
              <a16:creationId xmlns:a16="http://schemas.microsoft.com/office/drawing/2014/main" id="{DA8C7A5F-7F09-42AB-B8D1-4814C6924647}"/>
            </a:ext>
          </a:extLst>
        </xdr:cNvPr>
        <xdr:cNvCxnSpPr/>
      </xdr:nvCxnSpPr>
      <xdr:spPr>
        <a:xfrm flipV="1">
          <a:off x="4634865" y="977074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161942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22B32ACC-0875-423D-B924-1A3748739F71}"/>
            </a:ext>
          </a:extLst>
        </xdr:cNvPr>
        <xdr:cNvSpPr txBox="1"/>
      </xdr:nvSpPr>
      <xdr:spPr>
        <a:xfrm>
          <a:off x="4673600" y="1096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158115</xdr:rowOff>
    </xdr:from>
    <xdr:to>
      <xdr:col>24</xdr:col>
      <xdr:colOff>152400</xdr:colOff>
      <xdr:row>63</xdr:row>
      <xdr:rowOff>158115</xdr:rowOff>
    </xdr:to>
    <xdr:cxnSp macro="">
      <xdr:nvCxnSpPr>
        <xdr:cNvPr id="173" name="直線コネクタ 172">
          <a:extLst>
            <a:ext uri="{FF2B5EF4-FFF2-40B4-BE49-F238E27FC236}">
              <a16:creationId xmlns:a16="http://schemas.microsoft.com/office/drawing/2014/main" id="{87EC1D7C-3B01-480F-B587-4A98C12375F9}"/>
            </a:ext>
          </a:extLst>
        </xdr:cNvPr>
        <xdr:cNvCxnSpPr/>
      </xdr:nvCxnSpPr>
      <xdr:spPr>
        <a:xfrm>
          <a:off x="4546600" y="10959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116222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957930FB-9D62-49A7-9740-F3F127D1EBED}"/>
            </a:ext>
          </a:extLst>
        </xdr:cNvPr>
        <xdr:cNvSpPr txBox="1"/>
      </xdr:nvSpPr>
      <xdr:spPr>
        <a:xfrm>
          <a:off x="4673600" y="954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169545</xdr:rowOff>
    </xdr:from>
    <xdr:to>
      <xdr:col>24</xdr:col>
      <xdr:colOff>152400</xdr:colOff>
      <xdr:row>56</xdr:row>
      <xdr:rowOff>169545</xdr:rowOff>
    </xdr:to>
    <xdr:cxnSp macro="">
      <xdr:nvCxnSpPr>
        <xdr:cNvPr id="175" name="直線コネクタ 174">
          <a:extLst>
            <a:ext uri="{FF2B5EF4-FFF2-40B4-BE49-F238E27FC236}">
              <a16:creationId xmlns:a16="http://schemas.microsoft.com/office/drawing/2014/main" id="{008808E9-E370-46DD-8DDE-678AE4539F2B}"/>
            </a:ext>
          </a:extLst>
        </xdr:cNvPr>
        <xdr:cNvCxnSpPr/>
      </xdr:nvCxnSpPr>
      <xdr:spPr>
        <a:xfrm>
          <a:off x="4546600" y="977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C8F985F5-91FE-4A6E-A0C2-8C32933C708C}"/>
            </a:ext>
          </a:extLst>
        </xdr:cNvPr>
        <xdr:cNvSpPr txBox="1"/>
      </xdr:nvSpPr>
      <xdr:spPr>
        <a:xfrm>
          <a:off x="4673600" y="1018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7" name="フローチャート: 判断 176">
          <a:extLst>
            <a:ext uri="{FF2B5EF4-FFF2-40B4-BE49-F238E27FC236}">
              <a16:creationId xmlns:a16="http://schemas.microsoft.com/office/drawing/2014/main" id="{3DC789FD-1EB3-4103-B18F-43AA735CFB92}"/>
            </a:ext>
          </a:extLst>
        </xdr:cNvPr>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6AA15841-4AFF-4566-A55C-377B067CEEE2}"/>
            </a:ext>
          </a:extLst>
        </xdr:cNvPr>
        <xdr:cNvSpPr/>
      </xdr:nvSpPr>
      <xdr:spPr>
        <a:xfrm>
          <a:off x="3746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9" name="フローチャート: 判断 178">
          <a:extLst>
            <a:ext uri="{FF2B5EF4-FFF2-40B4-BE49-F238E27FC236}">
              <a16:creationId xmlns:a16="http://schemas.microsoft.com/office/drawing/2014/main" id="{BAB485F0-E486-4B75-A5DE-50F14A695564}"/>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0" name="フローチャート: 判断 179">
          <a:extLst>
            <a:ext uri="{FF2B5EF4-FFF2-40B4-BE49-F238E27FC236}">
              <a16:creationId xmlns:a16="http://schemas.microsoft.com/office/drawing/2014/main" id="{6FEA457C-679C-4666-A1BE-C1E8A7FE4259}"/>
            </a:ext>
          </a:extLst>
        </xdr:cNvPr>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81" name="フローチャート: 判断 180">
          <a:extLst>
            <a:ext uri="{FF2B5EF4-FFF2-40B4-BE49-F238E27FC236}">
              <a16:creationId xmlns:a16="http://schemas.microsoft.com/office/drawing/2014/main" id="{2DEC92E4-6EDB-4738-8ACE-6E5F142BE3D4}"/>
            </a:ext>
          </a:extLst>
        </xdr:cNvPr>
        <xdr:cNvSpPr/>
      </xdr:nvSpPr>
      <xdr:spPr>
        <a:xfrm>
          <a:off x="1079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B3F75E5-568A-43C2-AD70-4C68DE02C34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B69DD24-E85F-4658-BDF1-6EA5B847123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BF0A0E2-182D-4A9C-9CE4-96FCAB925C8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68076E5-D4E4-4E5C-AABC-91EF79E4390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1DF0DBC-BCD5-4CC9-8337-EB765CE5E11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76835</xdr:rowOff>
    </xdr:from>
    <xdr:to>
      <xdr:col>24</xdr:col>
      <xdr:colOff>114300</xdr:colOff>
      <xdr:row>62</xdr:row>
      <xdr:rowOff>6985</xdr:rowOff>
    </xdr:to>
    <xdr:sp macro="" textlink="">
      <xdr:nvSpPr>
        <xdr:cNvPr id="187" name="楕円 186">
          <a:extLst>
            <a:ext uri="{FF2B5EF4-FFF2-40B4-BE49-F238E27FC236}">
              <a16:creationId xmlns:a16="http://schemas.microsoft.com/office/drawing/2014/main" id="{157F9D83-6FD0-4464-9348-2895C5F8DA43}"/>
            </a:ext>
          </a:extLst>
        </xdr:cNvPr>
        <xdr:cNvSpPr/>
      </xdr:nvSpPr>
      <xdr:spPr>
        <a:xfrm>
          <a:off x="4584700" y="105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55262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87942947-FCF2-45D6-8426-4F8E71440E60}"/>
            </a:ext>
          </a:extLst>
        </xdr:cNvPr>
        <xdr:cNvSpPr txBox="1"/>
      </xdr:nvSpPr>
      <xdr:spPr>
        <a:xfrm>
          <a:off x="4673600"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36830</xdr:rowOff>
    </xdr:from>
    <xdr:to>
      <xdr:col>20</xdr:col>
      <xdr:colOff>38100</xdr:colOff>
      <xdr:row>61</xdr:row>
      <xdr:rowOff>138430</xdr:rowOff>
    </xdr:to>
    <xdr:sp macro="" textlink="">
      <xdr:nvSpPr>
        <xdr:cNvPr id="189" name="楕円 188">
          <a:extLst>
            <a:ext uri="{FF2B5EF4-FFF2-40B4-BE49-F238E27FC236}">
              <a16:creationId xmlns:a16="http://schemas.microsoft.com/office/drawing/2014/main" id="{147D442A-691F-4A8C-9E4E-833A894CA96D}"/>
            </a:ext>
          </a:extLst>
        </xdr:cNvPr>
        <xdr:cNvSpPr/>
      </xdr:nvSpPr>
      <xdr:spPr>
        <a:xfrm>
          <a:off x="3746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87630</xdr:rowOff>
    </xdr:from>
    <xdr:to>
      <xdr:col>24</xdr:col>
      <xdr:colOff>63500</xdr:colOff>
      <xdr:row>61</xdr:row>
      <xdr:rowOff>127635</xdr:rowOff>
    </xdr:to>
    <xdr:cxnSp macro="">
      <xdr:nvCxnSpPr>
        <xdr:cNvPr id="190" name="直線コネクタ 189">
          <a:extLst>
            <a:ext uri="{FF2B5EF4-FFF2-40B4-BE49-F238E27FC236}">
              <a16:creationId xmlns:a16="http://schemas.microsoft.com/office/drawing/2014/main" id="{688023DA-6E5F-4B55-B262-907EC79EA024}"/>
            </a:ext>
          </a:extLst>
        </xdr:cNvPr>
        <xdr:cNvCxnSpPr/>
      </xdr:nvCxnSpPr>
      <xdr:spPr>
        <a:xfrm>
          <a:off x="3797300" y="1054608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44450</xdr:rowOff>
    </xdr:from>
    <xdr:to>
      <xdr:col>15</xdr:col>
      <xdr:colOff>101600</xdr:colOff>
      <xdr:row>61</xdr:row>
      <xdr:rowOff>146050</xdr:rowOff>
    </xdr:to>
    <xdr:sp macro="" textlink="">
      <xdr:nvSpPr>
        <xdr:cNvPr id="191" name="楕円 190">
          <a:extLst>
            <a:ext uri="{FF2B5EF4-FFF2-40B4-BE49-F238E27FC236}">
              <a16:creationId xmlns:a16="http://schemas.microsoft.com/office/drawing/2014/main" id="{7478222E-DE30-46ED-9A45-BE142EC5DBC0}"/>
            </a:ext>
          </a:extLst>
        </xdr:cNvPr>
        <xdr:cNvSpPr/>
      </xdr:nvSpPr>
      <xdr:spPr>
        <a:xfrm>
          <a:off x="2857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87630</xdr:rowOff>
    </xdr:from>
    <xdr:to>
      <xdr:col>19</xdr:col>
      <xdr:colOff>177800</xdr:colOff>
      <xdr:row>61</xdr:row>
      <xdr:rowOff>95250</xdr:rowOff>
    </xdr:to>
    <xdr:cxnSp macro="">
      <xdr:nvCxnSpPr>
        <xdr:cNvPr id="192" name="直線コネクタ 191">
          <a:extLst>
            <a:ext uri="{FF2B5EF4-FFF2-40B4-BE49-F238E27FC236}">
              <a16:creationId xmlns:a16="http://schemas.microsoft.com/office/drawing/2014/main" id="{0D4C337C-4213-47F9-8AAC-DC3919F4147E}"/>
            </a:ext>
          </a:extLst>
        </xdr:cNvPr>
        <xdr:cNvCxnSpPr/>
      </xdr:nvCxnSpPr>
      <xdr:spPr>
        <a:xfrm flipV="1">
          <a:off x="2908300" y="10546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10160</xdr:rowOff>
    </xdr:from>
    <xdr:to>
      <xdr:col>10</xdr:col>
      <xdr:colOff>165100</xdr:colOff>
      <xdr:row>61</xdr:row>
      <xdr:rowOff>111760</xdr:rowOff>
    </xdr:to>
    <xdr:sp macro="" textlink="">
      <xdr:nvSpPr>
        <xdr:cNvPr id="193" name="楕円 192">
          <a:extLst>
            <a:ext uri="{FF2B5EF4-FFF2-40B4-BE49-F238E27FC236}">
              <a16:creationId xmlns:a16="http://schemas.microsoft.com/office/drawing/2014/main" id="{0B47EAB5-2380-4E98-9F8B-8F4F55CC4311}"/>
            </a:ext>
          </a:extLst>
        </xdr:cNvPr>
        <xdr:cNvSpPr/>
      </xdr:nvSpPr>
      <xdr:spPr>
        <a:xfrm>
          <a:off x="19685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60960</xdr:rowOff>
    </xdr:from>
    <xdr:to>
      <xdr:col>15</xdr:col>
      <xdr:colOff>50800</xdr:colOff>
      <xdr:row>61</xdr:row>
      <xdr:rowOff>95250</xdr:rowOff>
    </xdr:to>
    <xdr:cxnSp macro="">
      <xdr:nvCxnSpPr>
        <xdr:cNvPr id="194" name="直線コネクタ 193">
          <a:extLst>
            <a:ext uri="{FF2B5EF4-FFF2-40B4-BE49-F238E27FC236}">
              <a16:creationId xmlns:a16="http://schemas.microsoft.com/office/drawing/2014/main" id="{B62D10A0-6AFC-4045-9FE6-5E83BFB4D71D}"/>
            </a:ext>
          </a:extLst>
        </xdr:cNvPr>
        <xdr:cNvCxnSpPr/>
      </xdr:nvCxnSpPr>
      <xdr:spPr>
        <a:xfrm>
          <a:off x="2019300" y="105194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141605</xdr:rowOff>
    </xdr:from>
    <xdr:to>
      <xdr:col>6</xdr:col>
      <xdr:colOff>38100</xdr:colOff>
      <xdr:row>61</xdr:row>
      <xdr:rowOff>71755</xdr:rowOff>
    </xdr:to>
    <xdr:sp macro="" textlink="">
      <xdr:nvSpPr>
        <xdr:cNvPr id="195" name="楕円 194">
          <a:extLst>
            <a:ext uri="{FF2B5EF4-FFF2-40B4-BE49-F238E27FC236}">
              <a16:creationId xmlns:a16="http://schemas.microsoft.com/office/drawing/2014/main" id="{09E270BA-EF82-496A-B647-AE57A794EBA7}"/>
            </a:ext>
          </a:extLst>
        </xdr:cNvPr>
        <xdr:cNvSpPr/>
      </xdr:nvSpPr>
      <xdr:spPr>
        <a:xfrm>
          <a:off x="1079500"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20955</xdr:rowOff>
    </xdr:from>
    <xdr:to>
      <xdr:col>10</xdr:col>
      <xdr:colOff>114300</xdr:colOff>
      <xdr:row>61</xdr:row>
      <xdr:rowOff>60960</xdr:rowOff>
    </xdr:to>
    <xdr:cxnSp macro="">
      <xdr:nvCxnSpPr>
        <xdr:cNvPr id="196" name="直線コネクタ 195">
          <a:extLst>
            <a:ext uri="{FF2B5EF4-FFF2-40B4-BE49-F238E27FC236}">
              <a16:creationId xmlns:a16="http://schemas.microsoft.com/office/drawing/2014/main" id="{59943B4C-BD44-488E-8C4C-D57C40130DA1}"/>
            </a:ext>
          </a:extLst>
        </xdr:cNvPr>
        <xdr:cNvCxnSpPr/>
      </xdr:nvCxnSpPr>
      <xdr:spPr>
        <a:xfrm>
          <a:off x="1130300" y="1047940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145432</xdr:rowOff>
    </xdr:from>
    <xdr:ext cx="405111" cy="259045"/>
    <xdr:sp macro="" textlink="">
      <xdr:nvSpPr>
        <xdr:cNvPr id="197" name="n_1aveValue【体育館・プール】&#10;有形固定資産減価償却率">
          <a:extLst>
            <a:ext uri="{FF2B5EF4-FFF2-40B4-BE49-F238E27FC236}">
              <a16:creationId xmlns:a16="http://schemas.microsoft.com/office/drawing/2014/main" id="{7CB0995F-F396-4DDA-841F-BC64FD19D2AC}"/>
            </a:ext>
          </a:extLst>
        </xdr:cNvPr>
        <xdr:cNvSpPr txBox="1"/>
      </xdr:nvSpPr>
      <xdr:spPr>
        <a:xfrm>
          <a:off x="35820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98" name="n_2aveValue【体育館・プール】&#10;有形固定資産減価償却率">
          <a:extLst>
            <a:ext uri="{FF2B5EF4-FFF2-40B4-BE49-F238E27FC236}">
              <a16:creationId xmlns:a16="http://schemas.microsoft.com/office/drawing/2014/main" id="{E1AA6B33-7303-4C65-B3F5-1EC3335E5974}"/>
            </a:ext>
          </a:extLst>
        </xdr:cNvPr>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151147</xdr:rowOff>
    </xdr:from>
    <xdr:ext cx="405111" cy="259045"/>
    <xdr:sp macro="" textlink="">
      <xdr:nvSpPr>
        <xdr:cNvPr id="199" name="n_3aveValue【体育館・プール】&#10;有形固定資産減価償却率">
          <a:extLst>
            <a:ext uri="{FF2B5EF4-FFF2-40B4-BE49-F238E27FC236}">
              <a16:creationId xmlns:a16="http://schemas.microsoft.com/office/drawing/2014/main" id="{9A21CC6F-0DA2-44CF-97D6-676033921C00}"/>
            </a:ext>
          </a:extLst>
        </xdr:cNvPr>
        <xdr:cNvSpPr txBox="1"/>
      </xdr:nvSpPr>
      <xdr:spPr>
        <a:xfrm>
          <a:off x="1816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128287</xdr:rowOff>
    </xdr:from>
    <xdr:ext cx="405111" cy="259045"/>
    <xdr:sp macro="" textlink="">
      <xdr:nvSpPr>
        <xdr:cNvPr id="200" name="n_4aveValue【体育館・プール】&#10;有形固定資産減価償却率">
          <a:extLst>
            <a:ext uri="{FF2B5EF4-FFF2-40B4-BE49-F238E27FC236}">
              <a16:creationId xmlns:a16="http://schemas.microsoft.com/office/drawing/2014/main" id="{A49CA9F5-F8BC-4003-93B0-A9FE9E1749D2}"/>
            </a:ext>
          </a:extLst>
        </xdr:cNvPr>
        <xdr:cNvSpPr txBox="1"/>
      </xdr:nvSpPr>
      <xdr:spPr>
        <a:xfrm>
          <a:off x="927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129557</xdr:rowOff>
    </xdr:from>
    <xdr:ext cx="405111" cy="259045"/>
    <xdr:sp macro="" textlink="">
      <xdr:nvSpPr>
        <xdr:cNvPr id="201" name="n_1mainValue【体育館・プール】&#10;有形固定資産減価償却率">
          <a:extLst>
            <a:ext uri="{FF2B5EF4-FFF2-40B4-BE49-F238E27FC236}">
              <a16:creationId xmlns:a16="http://schemas.microsoft.com/office/drawing/2014/main" id="{A317B994-C37E-45D2-BFEF-ACE1738A5C15}"/>
            </a:ext>
          </a:extLst>
        </xdr:cNvPr>
        <xdr:cNvSpPr txBox="1"/>
      </xdr:nvSpPr>
      <xdr:spPr>
        <a:xfrm>
          <a:off x="3582044"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137177</xdr:rowOff>
    </xdr:from>
    <xdr:ext cx="405111" cy="259045"/>
    <xdr:sp macro="" textlink="">
      <xdr:nvSpPr>
        <xdr:cNvPr id="202" name="n_2mainValue【体育館・プール】&#10;有形固定資産減価償却率">
          <a:extLst>
            <a:ext uri="{FF2B5EF4-FFF2-40B4-BE49-F238E27FC236}">
              <a16:creationId xmlns:a16="http://schemas.microsoft.com/office/drawing/2014/main" id="{6FB257DD-EF93-48DE-BAC9-F9C57C8C14F3}"/>
            </a:ext>
          </a:extLst>
        </xdr:cNvPr>
        <xdr:cNvSpPr txBox="1"/>
      </xdr:nvSpPr>
      <xdr:spPr>
        <a:xfrm>
          <a:off x="27057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102887</xdr:rowOff>
    </xdr:from>
    <xdr:ext cx="405111" cy="259045"/>
    <xdr:sp macro="" textlink="">
      <xdr:nvSpPr>
        <xdr:cNvPr id="203" name="n_3mainValue【体育館・プール】&#10;有形固定資産減価償却率">
          <a:extLst>
            <a:ext uri="{FF2B5EF4-FFF2-40B4-BE49-F238E27FC236}">
              <a16:creationId xmlns:a16="http://schemas.microsoft.com/office/drawing/2014/main" id="{DCFE1650-BA1F-42D4-9777-6599FA411C99}"/>
            </a:ext>
          </a:extLst>
        </xdr:cNvPr>
        <xdr:cNvSpPr txBox="1"/>
      </xdr:nvSpPr>
      <xdr:spPr>
        <a:xfrm>
          <a:off x="1816744" y="1056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62882</xdr:rowOff>
    </xdr:from>
    <xdr:ext cx="405111" cy="259045"/>
    <xdr:sp macro="" textlink="">
      <xdr:nvSpPr>
        <xdr:cNvPr id="204" name="n_4mainValue【体育館・プール】&#10;有形固定資産減価償却率">
          <a:extLst>
            <a:ext uri="{FF2B5EF4-FFF2-40B4-BE49-F238E27FC236}">
              <a16:creationId xmlns:a16="http://schemas.microsoft.com/office/drawing/2014/main" id="{3BFA8F18-0021-4D95-8BE5-5756A36066BC}"/>
            </a:ext>
          </a:extLst>
        </xdr:cNvPr>
        <xdr:cNvSpPr txBox="1"/>
      </xdr:nvSpPr>
      <xdr:spPr>
        <a:xfrm>
          <a:off x="927744" y="1052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1E3EFDC7-BFD7-454B-A28A-787D8194B10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35B7AEF1-E6F5-4651-854E-1E3DFB496B1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513E827F-B5CF-4D54-A5B9-F441A910B70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5D10ED79-1534-49DF-B5F3-1A078A9F4E8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FB495614-420C-4452-AA0A-2F52AD46492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93E0C440-BE46-488A-8342-EBBE0B91069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E7723C52-A920-43AA-909D-A1A98ADAE77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E0B8BB8-D21E-4F02-BC50-70E03AC0D7D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83CDD246-9D97-48DA-8144-39AF04E7571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61BF476B-0B72-4EC3-88E1-79B926A2253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A0112A53-397B-4E2D-A2D5-5242DC474D1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527F96A-D72C-4D80-84FD-9DFF24A6B2B7}"/>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E181F975-DBA0-401B-9748-8A33264514E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85A78C22-A4A1-4971-BBE3-C6DB2BDC7CED}"/>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3A06793A-8244-4BF1-A419-E205DBE7088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4CAFC52F-603B-45CE-A1BD-CE4D39E2CDB7}"/>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54E1C910-0E62-417B-BD71-1352D65AAE5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295D378B-65DB-4804-A237-898F53E10E41}"/>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A12318F2-CA58-440C-A43E-E3610952EA1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54D74ADE-C546-48CF-8A54-F794B6F8EF4A}"/>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69113-847E-4F61-9CFF-9E03C77B05C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B5D048D1-4802-43C7-B6EF-07385F932F0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B4C675FC-9629-4B85-A98A-7F971512BDC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116840</xdr:rowOff>
    </xdr:from>
    <xdr:to>
      <xdr:col>54</xdr:col>
      <xdr:colOff>189865</xdr:colOff>
      <xdr:row>64</xdr:row>
      <xdr:rowOff>54610</xdr:rowOff>
    </xdr:to>
    <xdr:cxnSp macro="">
      <xdr:nvCxnSpPr>
        <xdr:cNvPr id="228" name="直線コネクタ 227">
          <a:extLst>
            <a:ext uri="{FF2B5EF4-FFF2-40B4-BE49-F238E27FC236}">
              <a16:creationId xmlns:a16="http://schemas.microsoft.com/office/drawing/2014/main" id="{930D5516-3B62-4F9F-B349-A435E102799F}"/>
            </a:ext>
          </a:extLst>
        </xdr:cNvPr>
        <xdr:cNvCxnSpPr/>
      </xdr:nvCxnSpPr>
      <xdr:spPr>
        <a:xfrm flipV="1">
          <a:off x="10476865" y="9546590"/>
          <a:ext cx="0" cy="1480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29" name="【体育館・プール】&#10;一人当たり面積最小値テキスト">
          <a:extLst>
            <a:ext uri="{FF2B5EF4-FFF2-40B4-BE49-F238E27FC236}">
              <a16:creationId xmlns:a16="http://schemas.microsoft.com/office/drawing/2014/main" id="{85B0068C-E190-4A95-BB3F-024CE55C0359}"/>
            </a:ext>
          </a:extLst>
        </xdr:cNvPr>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0" name="直線コネクタ 229">
          <a:extLst>
            <a:ext uri="{FF2B5EF4-FFF2-40B4-BE49-F238E27FC236}">
              <a16:creationId xmlns:a16="http://schemas.microsoft.com/office/drawing/2014/main" id="{1538344D-137A-4B7A-A998-64ACC8DAC170}"/>
            </a:ext>
          </a:extLst>
        </xdr:cNvPr>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63517</xdr:rowOff>
    </xdr:from>
    <xdr:ext cx="469744" cy="259045"/>
    <xdr:sp macro="" textlink="">
      <xdr:nvSpPr>
        <xdr:cNvPr id="231" name="【体育館・プール】&#10;一人当たり面積最大値テキスト">
          <a:extLst>
            <a:ext uri="{FF2B5EF4-FFF2-40B4-BE49-F238E27FC236}">
              <a16:creationId xmlns:a16="http://schemas.microsoft.com/office/drawing/2014/main" id="{34380228-1E69-4D9D-84C7-D88C4E2ED8F4}"/>
            </a:ext>
          </a:extLst>
        </xdr:cNvPr>
        <xdr:cNvSpPr txBox="1"/>
      </xdr:nvSpPr>
      <xdr:spPr>
        <a:xfrm>
          <a:off x="10515600" y="932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116840</xdr:rowOff>
    </xdr:from>
    <xdr:to>
      <xdr:col>55</xdr:col>
      <xdr:colOff>88900</xdr:colOff>
      <xdr:row>55</xdr:row>
      <xdr:rowOff>116840</xdr:rowOff>
    </xdr:to>
    <xdr:cxnSp macro="">
      <xdr:nvCxnSpPr>
        <xdr:cNvPr id="232" name="直線コネクタ 231">
          <a:extLst>
            <a:ext uri="{FF2B5EF4-FFF2-40B4-BE49-F238E27FC236}">
              <a16:creationId xmlns:a16="http://schemas.microsoft.com/office/drawing/2014/main" id="{2C8F65CD-944E-4B69-97F5-618DB7C99663}"/>
            </a:ext>
          </a:extLst>
        </xdr:cNvPr>
        <xdr:cNvCxnSpPr/>
      </xdr:nvCxnSpPr>
      <xdr:spPr>
        <a:xfrm>
          <a:off x="10388600" y="954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147337</xdr:rowOff>
    </xdr:from>
    <xdr:ext cx="469744" cy="259045"/>
    <xdr:sp macro="" textlink="">
      <xdr:nvSpPr>
        <xdr:cNvPr id="233" name="【体育館・プール】&#10;一人当たり面積平均値テキスト">
          <a:extLst>
            <a:ext uri="{FF2B5EF4-FFF2-40B4-BE49-F238E27FC236}">
              <a16:creationId xmlns:a16="http://schemas.microsoft.com/office/drawing/2014/main" id="{663643AA-C414-468C-A03D-708AFDF32842}"/>
            </a:ext>
          </a:extLst>
        </xdr:cNvPr>
        <xdr:cNvSpPr txBox="1"/>
      </xdr:nvSpPr>
      <xdr:spPr>
        <a:xfrm>
          <a:off x="10515600" y="10605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168910</xdr:rowOff>
    </xdr:from>
    <xdr:to>
      <xdr:col>55</xdr:col>
      <xdr:colOff>50800</xdr:colOff>
      <xdr:row>62</xdr:row>
      <xdr:rowOff>99060</xdr:rowOff>
    </xdr:to>
    <xdr:sp macro="" textlink="">
      <xdr:nvSpPr>
        <xdr:cNvPr id="234" name="フローチャート: 判断 233">
          <a:extLst>
            <a:ext uri="{FF2B5EF4-FFF2-40B4-BE49-F238E27FC236}">
              <a16:creationId xmlns:a16="http://schemas.microsoft.com/office/drawing/2014/main" id="{66148319-E463-48F8-B296-4918EB2EC67B}"/>
            </a:ext>
          </a:extLst>
        </xdr:cNvPr>
        <xdr:cNvSpPr/>
      </xdr:nvSpPr>
      <xdr:spPr>
        <a:xfrm>
          <a:off x="10426700" y="1062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8890</xdr:rowOff>
    </xdr:from>
    <xdr:to>
      <xdr:col>50</xdr:col>
      <xdr:colOff>165100</xdr:colOff>
      <xdr:row>62</xdr:row>
      <xdr:rowOff>110490</xdr:rowOff>
    </xdr:to>
    <xdr:sp macro="" textlink="">
      <xdr:nvSpPr>
        <xdr:cNvPr id="235" name="フローチャート: 判断 234">
          <a:extLst>
            <a:ext uri="{FF2B5EF4-FFF2-40B4-BE49-F238E27FC236}">
              <a16:creationId xmlns:a16="http://schemas.microsoft.com/office/drawing/2014/main" id="{E190870C-221A-42AA-8D57-C32D9F49BD55}"/>
            </a:ext>
          </a:extLst>
        </xdr:cNvPr>
        <xdr:cNvSpPr/>
      </xdr:nvSpPr>
      <xdr:spPr>
        <a:xfrm>
          <a:off x="9588500" y="1063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7620</xdr:rowOff>
    </xdr:from>
    <xdr:to>
      <xdr:col>46</xdr:col>
      <xdr:colOff>38100</xdr:colOff>
      <xdr:row>62</xdr:row>
      <xdr:rowOff>109220</xdr:rowOff>
    </xdr:to>
    <xdr:sp macro="" textlink="">
      <xdr:nvSpPr>
        <xdr:cNvPr id="236" name="フローチャート: 判断 235">
          <a:extLst>
            <a:ext uri="{FF2B5EF4-FFF2-40B4-BE49-F238E27FC236}">
              <a16:creationId xmlns:a16="http://schemas.microsoft.com/office/drawing/2014/main" id="{4980E727-E0F5-481D-8AC8-E41EB591BB0A}"/>
            </a:ext>
          </a:extLst>
        </xdr:cNvPr>
        <xdr:cNvSpPr/>
      </xdr:nvSpPr>
      <xdr:spPr>
        <a:xfrm>
          <a:off x="8699500" y="1063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37" name="フローチャート: 判断 236">
          <a:extLst>
            <a:ext uri="{FF2B5EF4-FFF2-40B4-BE49-F238E27FC236}">
              <a16:creationId xmlns:a16="http://schemas.microsoft.com/office/drawing/2014/main" id="{F98FCD3B-1EA2-4BB3-AF7E-A47708AB27F1}"/>
            </a:ext>
          </a:extLst>
        </xdr:cNvPr>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38100</xdr:rowOff>
    </xdr:from>
    <xdr:to>
      <xdr:col>36</xdr:col>
      <xdr:colOff>165100</xdr:colOff>
      <xdr:row>62</xdr:row>
      <xdr:rowOff>139700</xdr:rowOff>
    </xdr:to>
    <xdr:sp macro="" textlink="">
      <xdr:nvSpPr>
        <xdr:cNvPr id="238" name="フローチャート: 判断 237">
          <a:extLst>
            <a:ext uri="{FF2B5EF4-FFF2-40B4-BE49-F238E27FC236}">
              <a16:creationId xmlns:a16="http://schemas.microsoft.com/office/drawing/2014/main" id="{29D3066F-EFF6-4DDA-B3F2-55EFD37F7A18}"/>
            </a:ext>
          </a:extLst>
        </xdr:cNvPr>
        <xdr:cNvSpPr/>
      </xdr:nvSpPr>
      <xdr:spPr>
        <a:xfrm>
          <a:off x="6921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8C6B3FC-D438-4855-8DAF-B37697CB12B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A28F133-4E13-4EA0-9B72-0A3C8DDBF01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C5D31BE-481F-41A0-AF13-7AF21175126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2CF2C47-B0E0-41A4-9033-E932253929D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14DCC82-B113-44AC-BCFB-16CF135F58D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99060</xdr:rowOff>
    </xdr:from>
    <xdr:to>
      <xdr:col>55</xdr:col>
      <xdr:colOff>50800</xdr:colOff>
      <xdr:row>62</xdr:row>
      <xdr:rowOff>29210</xdr:rowOff>
    </xdr:to>
    <xdr:sp macro="" textlink="">
      <xdr:nvSpPr>
        <xdr:cNvPr id="244" name="楕円 243">
          <a:extLst>
            <a:ext uri="{FF2B5EF4-FFF2-40B4-BE49-F238E27FC236}">
              <a16:creationId xmlns:a16="http://schemas.microsoft.com/office/drawing/2014/main" id="{0F697CA6-1932-4137-84CB-98564F288652}"/>
            </a:ext>
          </a:extLst>
        </xdr:cNvPr>
        <xdr:cNvSpPr/>
      </xdr:nvSpPr>
      <xdr:spPr>
        <a:xfrm>
          <a:off x="10426700" y="1055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121937</xdr:rowOff>
    </xdr:from>
    <xdr:ext cx="469744" cy="259045"/>
    <xdr:sp macro="" textlink="">
      <xdr:nvSpPr>
        <xdr:cNvPr id="245" name="【体育館・プール】&#10;一人当たり面積該当値テキスト">
          <a:extLst>
            <a:ext uri="{FF2B5EF4-FFF2-40B4-BE49-F238E27FC236}">
              <a16:creationId xmlns:a16="http://schemas.microsoft.com/office/drawing/2014/main" id="{BDCCFB03-C323-447C-98D2-59E20F2E5F1A}"/>
            </a:ext>
          </a:extLst>
        </xdr:cNvPr>
        <xdr:cNvSpPr txBox="1"/>
      </xdr:nvSpPr>
      <xdr:spPr>
        <a:xfrm>
          <a:off x="10515600" y="1040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107950</xdr:rowOff>
    </xdr:from>
    <xdr:to>
      <xdr:col>50</xdr:col>
      <xdr:colOff>165100</xdr:colOff>
      <xdr:row>62</xdr:row>
      <xdr:rowOff>38100</xdr:rowOff>
    </xdr:to>
    <xdr:sp macro="" textlink="">
      <xdr:nvSpPr>
        <xdr:cNvPr id="246" name="楕円 245">
          <a:extLst>
            <a:ext uri="{FF2B5EF4-FFF2-40B4-BE49-F238E27FC236}">
              <a16:creationId xmlns:a16="http://schemas.microsoft.com/office/drawing/2014/main" id="{584872E6-FACD-471C-A7E8-5455AE1A6F53}"/>
            </a:ext>
          </a:extLst>
        </xdr:cNvPr>
        <xdr:cNvSpPr/>
      </xdr:nvSpPr>
      <xdr:spPr>
        <a:xfrm>
          <a:off x="9588500" y="1056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149860</xdr:rowOff>
    </xdr:from>
    <xdr:to>
      <xdr:col>55</xdr:col>
      <xdr:colOff>0</xdr:colOff>
      <xdr:row>61</xdr:row>
      <xdr:rowOff>158750</xdr:rowOff>
    </xdr:to>
    <xdr:cxnSp macro="">
      <xdr:nvCxnSpPr>
        <xdr:cNvPr id="247" name="直線コネクタ 246">
          <a:extLst>
            <a:ext uri="{FF2B5EF4-FFF2-40B4-BE49-F238E27FC236}">
              <a16:creationId xmlns:a16="http://schemas.microsoft.com/office/drawing/2014/main" id="{B615A5CA-C5C0-46DF-8D08-E9FCB8E24395}"/>
            </a:ext>
          </a:extLst>
        </xdr:cNvPr>
        <xdr:cNvCxnSpPr/>
      </xdr:nvCxnSpPr>
      <xdr:spPr>
        <a:xfrm flipV="1">
          <a:off x="9639300" y="10608310"/>
          <a:ext cx="8382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114300</xdr:rowOff>
    </xdr:from>
    <xdr:to>
      <xdr:col>46</xdr:col>
      <xdr:colOff>38100</xdr:colOff>
      <xdr:row>62</xdr:row>
      <xdr:rowOff>44450</xdr:rowOff>
    </xdr:to>
    <xdr:sp macro="" textlink="">
      <xdr:nvSpPr>
        <xdr:cNvPr id="248" name="楕円 247">
          <a:extLst>
            <a:ext uri="{FF2B5EF4-FFF2-40B4-BE49-F238E27FC236}">
              <a16:creationId xmlns:a16="http://schemas.microsoft.com/office/drawing/2014/main" id="{F3010793-D765-4E25-B970-2BBE0CEBADD5}"/>
            </a:ext>
          </a:extLst>
        </xdr:cNvPr>
        <xdr:cNvSpPr/>
      </xdr:nvSpPr>
      <xdr:spPr>
        <a:xfrm>
          <a:off x="8699500" y="1057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158750</xdr:rowOff>
    </xdr:from>
    <xdr:to>
      <xdr:col>50</xdr:col>
      <xdr:colOff>114300</xdr:colOff>
      <xdr:row>61</xdr:row>
      <xdr:rowOff>165100</xdr:rowOff>
    </xdr:to>
    <xdr:cxnSp macro="">
      <xdr:nvCxnSpPr>
        <xdr:cNvPr id="249" name="直線コネクタ 248">
          <a:extLst>
            <a:ext uri="{FF2B5EF4-FFF2-40B4-BE49-F238E27FC236}">
              <a16:creationId xmlns:a16="http://schemas.microsoft.com/office/drawing/2014/main" id="{D0CE4469-C385-4290-A20E-C6A9E6E48598}"/>
            </a:ext>
          </a:extLst>
        </xdr:cNvPr>
        <xdr:cNvCxnSpPr/>
      </xdr:nvCxnSpPr>
      <xdr:spPr>
        <a:xfrm flipV="1">
          <a:off x="8750300" y="1061720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59690</xdr:rowOff>
    </xdr:from>
    <xdr:to>
      <xdr:col>41</xdr:col>
      <xdr:colOff>101600</xdr:colOff>
      <xdr:row>61</xdr:row>
      <xdr:rowOff>161290</xdr:rowOff>
    </xdr:to>
    <xdr:sp macro="" textlink="">
      <xdr:nvSpPr>
        <xdr:cNvPr id="250" name="楕円 249">
          <a:extLst>
            <a:ext uri="{FF2B5EF4-FFF2-40B4-BE49-F238E27FC236}">
              <a16:creationId xmlns:a16="http://schemas.microsoft.com/office/drawing/2014/main" id="{15E33A72-3AA1-447A-89FA-D78C42293637}"/>
            </a:ext>
          </a:extLst>
        </xdr:cNvPr>
        <xdr:cNvSpPr/>
      </xdr:nvSpPr>
      <xdr:spPr>
        <a:xfrm>
          <a:off x="7810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110490</xdr:rowOff>
    </xdr:from>
    <xdr:to>
      <xdr:col>45</xdr:col>
      <xdr:colOff>177800</xdr:colOff>
      <xdr:row>61</xdr:row>
      <xdr:rowOff>165100</xdr:rowOff>
    </xdr:to>
    <xdr:cxnSp macro="">
      <xdr:nvCxnSpPr>
        <xdr:cNvPr id="251" name="直線コネクタ 250">
          <a:extLst>
            <a:ext uri="{FF2B5EF4-FFF2-40B4-BE49-F238E27FC236}">
              <a16:creationId xmlns:a16="http://schemas.microsoft.com/office/drawing/2014/main" id="{5A66F060-5D4E-4128-9CC6-839FFC26C7FD}"/>
            </a:ext>
          </a:extLst>
        </xdr:cNvPr>
        <xdr:cNvCxnSpPr/>
      </xdr:nvCxnSpPr>
      <xdr:spPr>
        <a:xfrm>
          <a:off x="7861300" y="10568940"/>
          <a:ext cx="889000"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66040</xdr:rowOff>
    </xdr:from>
    <xdr:to>
      <xdr:col>36</xdr:col>
      <xdr:colOff>165100</xdr:colOff>
      <xdr:row>61</xdr:row>
      <xdr:rowOff>167640</xdr:rowOff>
    </xdr:to>
    <xdr:sp macro="" textlink="">
      <xdr:nvSpPr>
        <xdr:cNvPr id="252" name="楕円 251">
          <a:extLst>
            <a:ext uri="{FF2B5EF4-FFF2-40B4-BE49-F238E27FC236}">
              <a16:creationId xmlns:a16="http://schemas.microsoft.com/office/drawing/2014/main" id="{A2DA9F39-52E9-42DF-91D1-CB7BB937B328}"/>
            </a:ext>
          </a:extLst>
        </xdr:cNvPr>
        <xdr:cNvSpPr/>
      </xdr:nvSpPr>
      <xdr:spPr>
        <a:xfrm>
          <a:off x="6921500" y="1052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110490</xdr:rowOff>
    </xdr:from>
    <xdr:to>
      <xdr:col>41</xdr:col>
      <xdr:colOff>50800</xdr:colOff>
      <xdr:row>61</xdr:row>
      <xdr:rowOff>116840</xdr:rowOff>
    </xdr:to>
    <xdr:cxnSp macro="">
      <xdr:nvCxnSpPr>
        <xdr:cNvPr id="253" name="直線コネクタ 252">
          <a:extLst>
            <a:ext uri="{FF2B5EF4-FFF2-40B4-BE49-F238E27FC236}">
              <a16:creationId xmlns:a16="http://schemas.microsoft.com/office/drawing/2014/main" id="{1CB1562C-8521-4475-BACF-4A3E20E552AD}"/>
            </a:ext>
          </a:extLst>
        </xdr:cNvPr>
        <xdr:cNvCxnSpPr/>
      </xdr:nvCxnSpPr>
      <xdr:spPr>
        <a:xfrm flipV="1">
          <a:off x="6972300" y="1056894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101617</xdr:rowOff>
    </xdr:from>
    <xdr:ext cx="469744" cy="259045"/>
    <xdr:sp macro="" textlink="">
      <xdr:nvSpPr>
        <xdr:cNvPr id="254" name="n_1aveValue【体育館・プール】&#10;一人当たり面積">
          <a:extLst>
            <a:ext uri="{FF2B5EF4-FFF2-40B4-BE49-F238E27FC236}">
              <a16:creationId xmlns:a16="http://schemas.microsoft.com/office/drawing/2014/main" id="{79739284-FB5A-4C85-9F0E-ACF91FC3A555}"/>
            </a:ext>
          </a:extLst>
        </xdr:cNvPr>
        <xdr:cNvSpPr txBox="1"/>
      </xdr:nvSpPr>
      <xdr:spPr>
        <a:xfrm>
          <a:off x="9391727" y="1073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100347</xdr:rowOff>
    </xdr:from>
    <xdr:ext cx="469744" cy="259045"/>
    <xdr:sp macro="" textlink="">
      <xdr:nvSpPr>
        <xdr:cNvPr id="255" name="n_2aveValue【体育館・プール】&#10;一人当たり面積">
          <a:extLst>
            <a:ext uri="{FF2B5EF4-FFF2-40B4-BE49-F238E27FC236}">
              <a16:creationId xmlns:a16="http://schemas.microsoft.com/office/drawing/2014/main" id="{B6E1D969-F3B2-457A-81B1-D3901EBC568F}"/>
            </a:ext>
          </a:extLst>
        </xdr:cNvPr>
        <xdr:cNvSpPr txBox="1"/>
      </xdr:nvSpPr>
      <xdr:spPr>
        <a:xfrm>
          <a:off x="8515427" y="1073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137177</xdr:rowOff>
    </xdr:from>
    <xdr:ext cx="469744" cy="259045"/>
    <xdr:sp macro="" textlink="">
      <xdr:nvSpPr>
        <xdr:cNvPr id="256" name="n_3aveValue【体育館・プール】&#10;一人当たり面積">
          <a:extLst>
            <a:ext uri="{FF2B5EF4-FFF2-40B4-BE49-F238E27FC236}">
              <a16:creationId xmlns:a16="http://schemas.microsoft.com/office/drawing/2014/main" id="{38796EF0-6483-489C-8CF1-EA6F11522A70}"/>
            </a:ext>
          </a:extLst>
        </xdr:cNvPr>
        <xdr:cNvSpPr txBox="1"/>
      </xdr:nvSpPr>
      <xdr:spPr>
        <a:xfrm>
          <a:off x="7626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130827</xdr:rowOff>
    </xdr:from>
    <xdr:ext cx="469744" cy="259045"/>
    <xdr:sp macro="" textlink="">
      <xdr:nvSpPr>
        <xdr:cNvPr id="257" name="n_4aveValue【体育館・プール】&#10;一人当たり面積">
          <a:extLst>
            <a:ext uri="{FF2B5EF4-FFF2-40B4-BE49-F238E27FC236}">
              <a16:creationId xmlns:a16="http://schemas.microsoft.com/office/drawing/2014/main" id="{7DF16C4A-5746-4236-9CEE-44E799E4245D}"/>
            </a:ext>
          </a:extLst>
        </xdr:cNvPr>
        <xdr:cNvSpPr txBox="1"/>
      </xdr:nvSpPr>
      <xdr:spPr>
        <a:xfrm>
          <a:off x="6737427" y="1076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54627</xdr:rowOff>
    </xdr:from>
    <xdr:ext cx="469744" cy="259045"/>
    <xdr:sp macro="" textlink="">
      <xdr:nvSpPr>
        <xdr:cNvPr id="258" name="n_1mainValue【体育館・プール】&#10;一人当たり面積">
          <a:extLst>
            <a:ext uri="{FF2B5EF4-FFF2-40B4-BE49-F238E27FC236}">
              <a16:creationId xmlns:a16="http://schemas.microsoft.com/office/drawing/2014/main" id="{CE59E26D-49C2-47AD-A355-7DB9AC0FF49F}"/>
            </a:ext>
          </a:extLst>
        </xdr:cNvPr>
        <xdr:cNvSpPr txBox="1"/>
      </xdr:nvSpPr>
      <xdr:spPr>
        <a:xfrm>
          <a:off x="9391727" y="1034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60977</xdr:rowOff>
    </xdr:from>
    <xdr:ext cx="469744" cy="259045"/>
    <xdr:sp macro="" textlink="">
      <xdr:nvSpPr>
        <xdr:cNvPr id="259" name="n_2mainValue【体育館・プール】&#10;一人当たり面積">
          <a:extLst>
            <a:ext uri="{FF2B5EF4-FFF2-40B4-BE49-F238E27FC236}">
              <a16:creationId xmlns:a16="http://schemas.microsoft.com/office/drawing/2014/main" id="{175DE494-C95F-47DE-BF98-C33E8ACEE114}"/>
            </a:ext>
          </a:extLst>
        </xdr:cNvPr>
        <xdr:cNvSpPr txBox="1"/>
      </xdr:nvSpPr>
      <xdr:spPr>
        <a:xfrm>
          <a:off x="8515427" y="1034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6367</xdr:rowOff>
    </xdr:from>
    <xdr:ext cx="469744" cy="259045"/>
    <xdr:sp macro="" textlink="">
      <xdr:nvSpPr>
        <xdr:cNvPr id="260" name="n_3mainValue【体育館・プール】&#10;一人当たり面積">
          <a:extLst>
            <a:ext uri="{FF2B5EF4-FFF2-40B4-BE49-F238E27FC236}">
              <a16:creationId xmlns:a16="http://schemas.microsoft.com/office/drawing/2014/main" id="{E18FD985-A05D-4B77-A633-982979707BEA}"/>
            </a:ext>
          </a:extLst>
        </xdr:cNvPr>
        <xdr:cNvSpPr txBox="1"/>
      </xdr:nvSpPr>
      <xdr:spPr>
        <a:xfrm>
          <a:off x="7626427" y="1029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12717</xdr:rowOff>
    </xdr:from>
    <xdr:ext cx="469744" cy="259045"/>
    <xdr:sp macro="" textlink="">
      <xdr:nvSpPr>
        <xdr:cNvPr id="261" name="n_4mainValue【体育館・プール】&#10;一人当たり面積">
          <a:extLst>
            <a:ext uri="{FF2B5EF4-FFF2-40B4-BE49-F238E27FC236}">
              <a16:creationId xmlns:a16="http://schemas.microsoft.com/office/drawing/2014/main" id="{7502353A-EDC4-429C-AADC-BA7DF3F6533D}"/>
            </a:ext>
          </a:extLst>
        </xdr:cNvPr>
        <xdr:cNvSpPr txBox="1"/>
      </xdr:nvSpPr>
      <xdr:spPr>
        <a:xfrm>
          <a:off x="6737427" y="1029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EAC6D22E-D0B9-4571-A6A5-CE3F89E5195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317C0041-FC17-42C5-B2BB-02D512FA04F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AD27BC0-ABC9-4285-80E5-E086B628316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A9724A31-929D-4B5E-8EAC-10373A8B000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197AB2AA-48D5-478C-AD45-6AABBC04120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5853EF5C-6E04-4D06-8D5E-1BF30284CB9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A32E1BD9-5B42-41CF-8BE4-A405332809E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BF9EA6B4-3533-4E7E-BC97-EFDC6866E76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951368F4-1A1F-49F9-8F32-91F4CA41FFB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D316DEF1-0C7C-4796-9A29-F9209AD0992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EA53A70C-DEC8-47BD-9BFB-E77495F08A6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12383978-9E64-4039-AB57-97596D093C2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2608B82A-91C0-400E-9633-A523F0CF800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F440D5C2-1D74-4788-8C9A-841E6236E21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138E508F-368B-40D9-9515-561F58D5E3B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EC7DD847-74DC-4497-9C77-5BC7E78798F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DFB2F843-0868-491A-B411-8A5E0C784BD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D99FBDCE-4030-4BBE-80A8-AA3A71303AC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189DB6A-EDFC-466A-97EE-AC036672C72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A509DE22-D1BC-46C0-9024-02650535656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3B36EC73-50F9-4132-8D22-656C618DC424}"/>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D89D9AEA-F37C-46EC-8945-3D27B4B097B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EFFD7AD9-4CB2-48D8-976D-99658CFF8C0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C5B310A3-12B5-4C17-BA63-FD243A3220D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120014</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F6576893-27E4-4D2D-9E4D-AA09B9938B79}"/>
            </a:ext>
          </a:extLst>
        </xdr:cNvPr>
        <xdr:cNvCxnSpPr/>
      </xdr:nvCxnSpPr>
      <xdr:spPr>
        <a:xfrm flipV="1">
          <a:off x="4634865" y="13493114"/>
          <a:ext cx="0" cy="1365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C6352AB5-B2BD-4854-8D61-6B3BF2D77668}"/>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645EAD88-9BF6-4543-9A4E-C82796BC2633}"/>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66691</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DAC3C07F-B17A-42CA-82E2-3B77FA9845E6}"/>
            </a:ext>
          </a:extLst>
        </xdr:cNvPr>
        <xdr:cNvSpPr txBox="1"/>
      </xdr:nvSpPr>
      <xdr:spPr>
        <a:xfrm>
          <a:off x="4673600" y="13268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120014</xdr:rowOff>
    </xdr:from>
    <xdr:to>
      <xdr:col>24</xdr:col>
      <xdr:colOff>152400</xdr:colOff>
      <xdr:row>78</xdr:row>
      <xdr:rowOff>120014</xdr:rowOff>
    </xdr:to>
    <xdr:cxnSp macro="">
      <xdr:nvCxnSpPr>
        <xdr:cNvPr id="290" name="直線コネクタ 289">
          <a:extLst>
            <a:ext uri="{FF2B5EF4-FFF2-40B4-BE49-F238E27FC236}">
              <a16:creationId xmlns:a16="http://schemas.microsoft.com/office/drawing/2014/main" id="{83B269AA-0E7B-4EAA-A7EA-48520EA17411}"/>
            </a:ext>
          </a:extLst>
        </xdr:cNvPr>
        <xdr:cNvCxnSpPr/>
      </xdr:nvCxnSpPr>
      <xdr:spPr>
        <a:xfrm>
          <a:off x="4546600" y="13493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31132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67C791EB-A18A-4992-906B-282D26FC6C3D}"/>
            </a:ext>
          </a:extLst>
        </xdr:cNvPr>
        <xdr:cNvSpPr txBox="1"/>
      </xdr:nvSpPr>
      <xdr:spPr>
        <a:xfrm>
          <a:off x="4673600" y="13918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8255</xdr:rowOff>
    </xdr:from>
    <xdr:to>
      <xdr:col>24</xdr:col>
      <xdr:colOff>114300</xdr:colOff>
      <xdr:row>82</xdr:row>
      <xdr:rowOff>109855</xdr:rowOff>
    </xdr:to>
    <xdr:sp macro="" textlink="">
      <xdr:nvSpPr>
        <xdr:cNvPr id="292" name="フローチャート: 判断 291">
          <a:extLst>
            <a:ext uri="{FF2B5EF4-FFF2-40B4-BE49-F238E27FC236}">
              <a16:creationId xmlns:a16="http://schemas.microsoft.com/office/drawing/2014/main" id="{B75102E5-DCCA-465D-BEC6-C4DF338EEB90}"/>
            </a:ext>
          </a:extLst>
        </xdr:cNvPr>
        <xdr:cNvSpPr/>
      </xdr:nvSpPr>
      <xdr:spPr>
        <a:xfrm>
          <a:off x="45847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153036</xdr:rowOff>
    </xdr:from>
    <xdr:to>
      <xdr:col>20</xdr:col>
      <xdr:colOff>38100</xdr:colOff>
      <xdr:row>82</xdr:row>
      <xdr:rowOff>83186</xdr:rowOff>
    </xdr:to>
    <xdr:sp macro="" textlink="">
      <xdr:nvSpPr>
        <xdr:cNvPr id="293" name="フローチャート: 判断 292">
          <a:extLst>
            <a:ext uri="{FF2B5EF4-FFF2-40B4-BE49-F238E27FC236}">
              <a16:creationId xmlns:a16="http://schemas.microsoft.com/office/drawing/2014/main" id="{4C7F8204-76C1-4A3F-8FFD-E29008154FF2}"/>
            </a:ext>
          </a:extLst>
        </xdr:cNvPr>
        <xdr:cNvSpPr/>
      </xdr:nvSpPr>
      <xdr:spPr>
        <a:xfrm>
          <a:off x="3746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94" name="フローチャート: 判断 293">
          <a:extLst>
            <a:ext uri="{FF2B5EF4-FFF2-40B4-BE49-F238E27FC236}">
              <a16:creationId xmlns:a16="http://schemas.microsoft.com/office/drawing/2014/main" id="{D00D9FF7-B1F4-4AEC-8F75-BBEA21BD03DA}"/>
            </a:ext>
          </a:extLst>
        </xdr:cNvPr>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8FE1639A-E385-4DE0-A87A-A2641D57ACA2}"/>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48261</xdr:rowOff>
    </xdr:from>
    <xdr:to>
      <xdr:col>6</xdr:col>
      <xdr:colOff>38100</xdr:colOff>
      <xdr:row>81</xdr:row>
      <xdr:rowOff>149861</xdr:rowOff>
    </xdr:to>
    <xdr:sp macro="" textlink="">
      <xdr:nvSpPr>
        <xdr:cNvPr id="296" name="フローチャート: 判断 295">
          <a:extLst>
            <a:ext uri="{FF2B5EF4-FFF2-40B4-BE49-F238E27FC236}">
              <a16:creationId xmlns:a16="http://schemas.microsoft.com/office/drawing/2014/main" id="{F3339299-F56D-47A8-AE70-D262D3CFF306}"/>
            </a:ext>
          </a:extLst>
        </xdr:cNvPr>
        <xdr:cNvSpPr/>
      </xdr:nvSpPr>
      <xdr:spPr>
        <a:xfrm>
          <a:off x="1079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97EDE9A0-0042-40DA-9D82-DDAA50CDB84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81293168-6EDD-43E2-9A8D-AA457B650DE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44603CB-084F-414C-97FB-065908FAD39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9338FF4-3011-410F-8949-0EF46E4B81C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D585C78-BDA0-4D80-9636-D04DBECA990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63500</xdr:rowOff>
    </xdr:from>
    <xdr:to>
      <xdr:col>24</xdr:col>
      <xdr:colOff>114300</xdr:colOff>
      <xdr:row>86</xdr:row>
      <xdr:rowOff>165100</xdr:rowOff>
    </xdr:to>
    <xdr:sp macro="" textlink="">
      <xdr:nvSpPr>
        <xdr:cNvPr id="302" name="楕円 301">
          <a:extLst>
            <a:ext uri="{FF2B5EF4-FFF2-40B4-BE49-F238E27FC236}">
              <a16:creationId xmlns:a16="http://schemas.microsoft.com/office/drawing/2014/main" id="{B1B63D8F-A73D-4732-9A0D-4E342564AF90}"/>
            </a:ext>
          </a:extLst>
        </xdr:cNvPr>
        <xdr:cNvSpPr/>
      </xdr:nvSpPr>
      <xdr:spPr>
        <a:xfrm>
          <a:off x="4584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149877</xdr:rowOff>
    </xdr:from>
    <xdr:ext cx="469744" cy="259045"/>
    <xdr:sp macro="" textlink="">
      <xdr:nvSpPr>
        <xdr:cNvPr id="303" name="【福祉施設】&#10;有形固定資産減価償却率該当値テキスト">
          <a:extLst>
            <a:ext uri="{FF2B5EF4-FFF2-40B4-BE49-F238E27FC236}">
              <a16:creationId xmlns:a16="http://schemas.microsoft.com/office/drawing/2014/main" id="{D73A2DDE-D317-45BE-BF05-5BB903517D13}"/>
            </a:ext>
          </a:extLst>
        </xdr:cNvPr>
        <xdr:cNvSpPr txBox="1"/>
      </xdr:nvSpPr>
      <xdr:spPr>
        <a:xfrm>
          <a:off x="4673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63500</xdr:rowOff>
    </xdr:from>
    <xdr:to>
      <xdr:col>20</xdr:col>
      <xdr:colOff>38100</xdr:colOff>
      <xdr:row>86</xdr:row>
      <xdr:rowOff>165100</xdr:rowOff>
    </xdr:to>
    <xdr:sp macro="" textlink="">
      <xdr:nvSpPr>
        <xdr:cNvPr id="304" name="楕円 303">
          <a:extLst>
            <a:ext uri="{FF2B5EF4-FFF2-40B4-BE49-F238E27FC236}">
              <a16:creationId xmlns:a16="http://schemas.microsoft.com/office/drawing/2014/main" id="{F365045A-D512-4FDC-97A6-D22BA77CF622}"/>
            </a:ext>
          </a:extLst>
        </xdr:cNvPr>
        <xdr:cNvSpPr/>
      </xdr:nvSpPr>
      <xdr:spPr>
        <a:xfrm>
          <a:off x="3746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114300</xdr:rowOff>
    </xdr:from>
    <xdr:to>
      <xdr:col>24</xdr:col>
      <xdr:colOff>63500</xdr:colOff>
      <xdr:row>86</xdr:row>
      <xdr:rowOff>114300</xdr:rowOff>
    </xdr:to>
    <xdr:cxnSp macro="">
      <xdr:nvCxnSpPr>
        <xdr:cNvPr id="305" name="直線コネクタ 304">
          <a:extLst>
            <a:ext uri="{FF2B5EF4-FFF2-40B4-BE49-F238E27FC236}">
              <a16:creationId xmlns:a16="http://schemas.microsoft.com/office/drawing/2014/main" id="{CD55CAFA-7F8E-4F8A-9D5A-2E04962EF1F0}"/>
            </a:ext>
          </a:extLst>
        </xdr:cNvPr>
        <xdr:cNvCxnSpPr/>
      </xdr:nvCxnSpPr>
      <xdr:spPr>
        <a:xfrm>
          <a:off x="3797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63500</xdr:rowOff>
    </xdr:from>
    <xdr:to>
      <xdr:col>15</xdr:col>
      <xdr:colOff>101600</xdr:colOff>
      <xdr:row>86</xdr:row>
      <xdr:rowOff>165100</xdr:rowOff>
    </xdr:to>
    <xdr:sp macro="" textlink="">
      <xdr:nvSpPr>
        <xdr:cNvPr id="306" name="楕円 305">
          <a:extLst>
            <a:ext uri="{FF2B5EF4-FFF2-40B4-BE49-F238E27FC236}">
              <a16:creationId xmlns:a16="http://schemas.microsoft.com/office/drawing/2014/main" id="{35C8941A-20A9-4524-B7B6-66990949AD4B}"/>
            </a:ext>
          </a:extLst>
        </xdr:cNvPr>
        <xdr:cNvSpPr/>
      </xdr:nvSpPr>
      <xdr:spPr>
        <a:xfrm>
          <a:off x="2857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114300</xdr:rowOff>
    </xdr:from>
    <xdr:to>
      <xdr:col>19</xdr:col>
      <xdr:colOff>177800</xdr:colOff>
      <xdr:row>86</xdr:row>
      <xdr:rowOff>114300</xdr:rowOff>
    </xdr:to>
    <xdr:cxnSp macro="">
      <xdr:nvCxnSpPr>
        <xdr:cNvPr id="307" name="直線コネクタ 306">
          <a:extLst>
            <a:ext uri="{FF2B5EF4-FFF2-40B4-BE49-F238E27FC236}">
              <a16:creationId xmlns:a16="http://schemas.microsoft.com/office/drawing/2014/main" id="{737A2CE8-F2A0-4248-A024-51C1AEB8225D}"/>
            </a:ext>
          </a:extLst>
        </xdr:cNvPr>
        <xdr:cNvCxnSpPr/>
      </xdr:nvCxnSpPr>
      <xdr:spPr>
        <a:xfrm>
          <a:off x="2908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63500</xdr:rowOff>
    </xdr:from>
    <xdr:to>
      <xdr:col>10</xdr:col>
      <xdr:colOff>165100</xdr:colOff>
      <xdr:row>86</xdr:row>
      <xdr:rowOff>165100</xdr:rowOff>
    </xdr:to>
    <xdr:sp macro="" textlink="">
      <xdr:nvSpPr>
        <xdr:cNvPr id="308" name="楕円 307">
          <a:extLst>
            <a:ext uri="{FF2B5EF4-FFF2-40B4-BE49-F238E27FC236}">
              <a16:creationId xmlns:a16="http://schemas.microsoft.com/office/drawing/2014/main" id="{9B951C3E-C328-4743-8936-CCB90A199713}"/>
            </a:ext>
          </a:extLst>
        </xdr:cNvPr>
        <xdr:cNvSpPr/>
      </xdr:nvSpPr>
      <xdr:spPr>
        <a:xfrm>
          <a:off x="1968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114300</xdr:rowOff>
    </xdr:from>
    <xdr:to>
      <xdr:col>15</xdr:col>
      <xdr:colOff>50800</xdr:colOff>
      <xdr:row>86</xdr:row>
      <xdr:rowOff>114300</xdr:rowOff>
    </xdr:to>
    <xdr:cxnSp macro="">
      <xdr:nvCxnSpPr>
        <xdr:cNvPr id="309" name="直線コネクタ 308">
          <a:extLst>
            <a:ext uri="{FF2B5EF4-FFF2-40B4-BE49-F238E27FC236}">
              <a16:creationId xmlns:a16="http://schemas.microsoft.com/office/drawing/2014/main" id="{671BC3BC-375C-44E4-9132-BDA1C21E3971}"/>
            </a:ext>
          </a:extLst>
        </xdr:cNvPr>
        <xdr:cNvCxnSpPr/>
      </xdr:nvCxnSpPr>
      <xdr:spPr>
        <a:xfrm>
          <a:off x="2019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63500</xdr:rowOff>
    </xdr:from>
    <xdr:to>
      <xdr:col>6</xdr:col>
      <xdr:colOff>38100</xdr:colOff>
      <xdr:row>86</xdr:row>
      <xdr:rowOff>165100</xdr:rowOff>
    </xdr:to>
    <xdr:sp macro="" textlink="">
      <xdr:nvSpPr>
        <xdr:cNvPr id="310" name="楕円 309">
          <a:extLst>
            <a:ext uri="{FF2B5EF4-FFF2-40B4-BE49-F238E27FC236}">
              <a16:creationId xmlns:a16="http://schemas.microsoft.com/office/drawing/2014/main" id="{9D4C6E02-6322-43BC-93F3-E7EA2DD449BD}"/>
            </a:ext>
          </a:extLst>
        </xdr:cNvPr>
        <xdr:cNvSpPr/>
      </xdr:nvSpPr>
      <xdr:spPr>
        <a:xfrm>
          <a:off x="1079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114300</xdr:rowOff>
    </xdr:from>
    <xdr:to>
      <xdr:col>10</xdr:col>
      <xdr:colOff>114300</xdr:colOff>
      <xdr:row>86</xdr:row>
      <xdr:rowOff>114300</xdr:rowOff>
    </xdr:to>
    <xdr:cxnSp macro="">
      <xdr:nvCxnSpPr>
        <xdr:cNvPr id="311" name="直線コネクタ 310">
          <a:extLst>
            <a:ext uri="{FF2B5EF4-FFF2-40B4-BE49-F238E27FC236}">
              <a16:creationId xmlns:a16="http://schemas.microsoft.com/office/drawing/2014/main" id="{FC4081FB-D5BB-4FA4-B031-074AC5266E3E}"/>
            </a:ext>
          </a:extLst>
        </xdr:cNvPr>
        <xdr:cNvCxnSpPr/>
      </xdr:nvCxnSpPr>
      <xdr:spPr>
        <a:xfrm>
          <a:off x="1130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99713</xdr:rowOff>
    </xdr:from>
    <xdr:ext cx="405111" cy="259045"/>
    <xdr:sp macro="" textlink="">
      <xdr:nvSpPr>
        <xdr:cNvPr id="312" name="n_1aveValue【福祉施設】&#10;有形固定資産減価償却率">
          <a:extLst>
            <a:ext uri="{FF2B5EF4-FFF2-40B4-BE49-F238E27FC236}">
              <a16:creationId xmlns:a16="http://schemas.microsoft.com/office/drawing/2014/main" id="{01D678C9-F9FA-466F-81E7-EB8BD38ECBE2}"/>
            </a:ext>
          </a:extLst>
        </xdr:cNvPr>
        <xdr:cNvSpPr txBox="1"/>
      </xdr:nvSpPr>
      <xdr:spPr>
        <a:xfrm>
          <a:off x="35820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63516</xdr:rowOff>
    </xdr:from>
    <xdr:ext cx="405111" cy="259045"/>
    <xdr:sp macro="" textlink="">
      <xdr:nvSpPr>
        <xdr:cNvPr id="313" name="n_2aveValue【福祉施設】&#10;有形固定資産減価償却率">
          <a:extLst>
            <a:ext uri="{FF2B5EF4-FFF2-40B4-BE49-F238E27FC236}">
              <a16:creationId xmlns:a16="http://schemas.microsoft.com/office/drawing/2014/main" id="{7F711D67-254C-4040-A973-05E7580AC8E9}"/>
            </a:ext>
          </a:extLst>
        </xdr:cNvPr>
        <xdr:cNvSpPr txBox="1"/>
      </xdr:nvSpPr>
      <xdr:spPr>
        <a:xfrm>
          <a:off x="2705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4" name="n_3aveValue【福祉施設】&#10;有形固定資産減価償却率">
          <a:extLst>
            <a:ext uri="{FF2B5EF4-FFF2-40B4-BE49-F238E27FC236}">
              <a16:creationId xmlns:a16="http://schemas.microsoft.com/office/drawing/2014/main" id="{CBEFD415-02B9-45A3-97E1-0B2422977009}"/>
            </a:ext>
          </a:extLst>
        </xdr:cNvPr>
        <xdr:cNvSpPr txBox="1"/>
      </xdr:nvSpPr>
      <xdr:spPr>
        <a:xfrm>
          <a:off x="1816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166388</xdr:rowOff>
    </xdr:from>
    <xdr:ext cx="405111" cy="259045"/>
    <xdr:sp macro="" textlink="">
      <xdr:nvSpPr>
        <xdr:cNvPr id="315" name="n_4aveValue【福祉施設】&#10;有形固定資産減価償却率">
          <a:extLst>
            <a:ext uri="{FF2B5EF4-FFF2-40B4-BE49-F238E27FC236}">
              <a16:creationId xmlns:a16="http://schemas.microsoft.com/office/drawing/2014/main" id="{285485AA-4540-465A-B9C4-7D1E11913F07}"/>
            </a:ext>
          </a:extLst>
        </xdr:cNvPr>
        <xdr:cNvSpPr txBox="1"/>
      </xdr:nvSpPr>
      <xdr:spPr>
        <a:xfrm>
          <a:off x="927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156227</xdr:rowOff>
    </xdr:from>
    <xdr:ext cx="469744" cy="259045"/>
    <xdr:sp macro="" textlink="">
      <xdr:nvSpPr>
        <xdr:cNvPr id="316" name="n_1mainValue【福祉施設】&#10;有形固定資産減価償却率">
          <a:extLst>
            <a:ext uri="{FF2B5EF4-FFF2-40B4-BE49-F238E27FC236}">
              <a16:creationId xmlns:a16="http://schemas.microsoft.com/office/drawing/2014/main" id="{7714B28D-3D07-4643-8601-0B4093EFE8A4}"/>
            </a:ext>
          </a:extLst>
        </xdr:cNvPr>
        <xdr:cNvSpPr txBox="1"/>
      </xdr:nvSpPr>
      <xdr:spPr>
        <a:xfrm>
          <a:off x="3549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156227</xdr:rowOff>
    </xdr:from>
    <xdr:ext cx="469744" cy="259045"/>
    <xdr:sp macro="" textlink="">
      <xdr:nvSpPr>
        <xdr:cNvPr id="317" name="n_2mainValue【福祉施設】&#10;有形固定資産減価償却率">
          <a:extLst>
            <a:ext uri="{FF2B5EF4-FFF2-40B4-BE49-F238E27FC236}">
              <a16:creationId xmlns:a16="http://schemas.microsoft.com/office/drawing/2014/main" id="{7ED46C2F-F875-482E-9999-EF760A538282}"/>
            </a:ext>
          </a:extLst>
        </xdr:cNvPr>
        <xdr:cNvSpPr txBox="1"/>
      </xdr:nvSpPr>
      <xdr:spPr>
        <a:xfrm>
          <a:off x="2673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156227</xdr:rowOff>
    </xdr:from>
    <xdr:ext cx="469744" cy="259045"/>
    <xdr:sp macro="" textlink="">
      <xdr:nvSpPr>
        <xdr:cNvPr id="318" name="n_3mainValue【福祉施設】&#10;有形固定資産減価償却率">
          <a:extLst>
            <a:ext uri="{FF2B5EF4-FFF2-40B4-BE49-F238E27FC236}">
              <a16:creationId xmlns:a16="http://schemas.microsoft.com/office/drawing/2014/main" id="{92EF8F3C-DB04-4DBF-80BF-3EBBA59F818D}"/>
            </a:ext>
          </a:extLst>
        </xdr:cNvPr>
        <xdr:cNvSpPr txBox="1"/>
      </xdr:nvSpPr>
      <xdr:spPr>
        <a:xfrm>
          <a:off x="1784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156227</xdr:rowOff>
    </xdr:from>
    <xdr:ext cx="469744" cy="259045"/>
    <xdr:sp macro="" textlink="">
      <xdr:nvSpPr>
        <xdr:cNvPr id="319" name="n_4mainValue【福祉施設】&#10;有形固定資産減価償却率">
          <a:extLst>
            <a:ext uri="{FF2B5EF4-FFF2-40B4-BE49-F238E27FC236}">
              <a16:creationId xmlns:a16="http://schemas.microsoft.com/office/drawing/2014/main" id="{DECEFC8B-64E1-4DD6-8F95-B9EB84DD5565}"/>
            </a:ext>
          </a:extLst>
        </xdr:cNvPr>
        <xdr:cNvSpPr txBox="1"/>
      </xdr:nvSpPr>
      <xdr:spPr>
        <a:xfrm>
          <a:off x="895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41785A39-FCD3-4D72-B821-F7E25B0E09F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73891108-0F29-46C2-9571-03FC2D83755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184D8677-07F0-4ED8-BD4C-D48D3A92056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DEFB20DE-08F4-4E6B-BA3D-CD8365D58B1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B67BD420-6DD0-4FCF-AAB2-54F89BAB0FD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2CB2BA83-184E-4DE8-9F5C-8F9663DD139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85CB9B88-8F5C-4264-B831-98168ED4791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C6235F57-D7DC-4DD5-BFA6-B67448F097F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F521F686-804C-492E-9EF3-89079D8776B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A835BB08-509D-4254-958D-3F4D8DADF12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6E88615D-9C71-4819-9640-64B732332532}"/>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C548F929-FECC-451D-9D0E-00CC784CF9B7}"/>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EA8658E4-89E0-4B32-ACE0-99C3BB44D914}"/>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23AE36B2-1D34-4BCA-8676-C8E21D4776C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84ABEB95-D1FC-464E-B9B3-E2025BD7802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7D0E8326-D8CB-41D1-A5C9-FF60E1B1206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0E1BC311-3D38-476E-952E-8563DF603943}"/>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212DB4E5-A86D-4443-8F55-A16A57010888}"/>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535AD3A0-BF85-4D1D-97FB-F906C5281A4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7173E0FD-BFBC-4678-A57F-34C1F0DB213C}"/>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B05C128A-82FC-4E45-B4C4-BD8F48D546C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7F91E303-09FC-49F8-988C-8A4A39F98CB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0706F224-0974-416D-AB31-FF653B94BA2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137161</xdr:rowOff>
    </xdr:from>
    <xdr:to>
      <xdr:col>54</xdr:col>
      <xdr:colOff>189865</xdr:colOff>
      <xdr:row>86</xdr:row>
      <xdr:rowOff>102870</xdr:rowOff>
    </xdr:to>
    <xdr:cxnSp macro="">
      <xdr:nvCxnSpPr>
        <xdr:cNvPr id="343" name="直線コネクタ 342">
          <a:extLst>
            <a:ext uri="{FF2B5EF4-FFF2-40B4-BE49-F238E27FC236}">
              <a16:creationId xmlns:a16="http://schemas.microsoft.com/office/drawing/2014/main" id="{1F0EFBC0-938F-41E0-ABA2-5BE07D0A0BC4}"/>
            </a:ext>
          </a:extLst>
        </xdr:cNvPr>
        <xdr:cNvCxnSpPr/>
      </xdr:nvCxnSpPr>
      <xdr:spPr>
        <a:xfrm flipV="1">
          <a:off x="10476865" y="13510261"/>
          <a:ext cx="0" cy="133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4" name="【福祉施設】&#10;一人当たり面積最小値テキスト">
          <a:extLst>
            <a:ext uri="{FF2B5EF4-FFF2-40B4-BE49-F238E27FC236}">
              <a16:creationId xmlns:a16="http://schemas.microsoft.com/office/drawing/2014/main" id="{9BE445F9-B071-42CA-864D-0FF2D8080075}"/>
            </a:ext>
          </a:extLst>
        </xdr:cNvPr>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5" name="直線コネクタ 344">
          <a:extLst>
            <a:ext uri="{FF2B5EF4-FFF2-40B4-BE49-F238E27FC236}">
              <a16:creationId xmlns:a16="http://schemas.microsoft.com/office/drawing/2014/main" id="{A81ADB58-EA26-4A88-8AA6-A5EE68EE4679}"/>
            </a:ext>
          </a:extLst>
        </xdr:cNvPr>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83838</xdr:rowOff>
    </xdr:from>
    <xdr:ext cx="469744" cy="259045"/>
    <xdr:sp macro="" textlink="">
      <xdr:nvSpPr>
        <xdr:cNvPr id="346" name="【福祉施設】&#10;一人当たり面積最大値テキスト">
          <a:extLst>
            <a:ext uri="{FF2B5EF4-FFF2-40B4-BE49-F238E27FC236}">
              <a16:creationId xmlns:a16="http://schemas.microsoft.com/office/drawing/2014/main" id="{3D05270D-5808-4353-BFC3-BFF4FE374361}"/>
            </a:ext>
          </a:extLst>
        </xdr:cNvPr>
        <xdr:cNvSpPr txBox="1"/>
      </xdr:nvSpPr>
      <xdr:spPr>
        <a:xfrm>
          <a:off x="10515600" y="132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137161</xdr:rowOff>
    </xdr:from>
    <xdr:to>
      <xdr:col>55</xdr:col>
      <xdr:colOff>88900</xdr:colOff>
      <xdr:row>78</xdr:row>
      <xdr:rowOff>137161</xdr:rowOff>
    </xdr:to>
    <xdr:cxnSp macro="">
      <xdr:nvCxnSpPr>
        <xdr:cNvPr id="347" name="直線コネクタ 346">
          <a:extLst>
            <a:ext uri="{FF2B5EF4-FFF2-40B4-BE49-F238E27FC236}">
              <a16:creationId xmlns:a16="http://schemas.microsoft.com/office/drawing/2014/main" id="{FCAB14AE-4041-43C5-8415-09264BECB31B}"/>
            </a:ext>
          </a:extLst>
        </xdr:cNvPr>
        <xdr:cNvCxnSpPr/>
      </xdr:nvCxnSpPr>
      <xdr:spPr>
        <a:xfrm>
          <a:off x="10388600" y="1351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13988</xdr:rowOff>
    </xdr:from>
    <xdr:ext cx="469744" cy="259045"/>
    <xdr:sp macro="" textlink="">
      <xdr:nvSpPr>
        <xdr:cNvPr id="348" name="【福祉施設】&#10;一人当たり面積平均値テキスト">
          <a:extLst>
            <a:ext uri="{FF2B5EF4-FFF2-40B4-BE49-F238E27FC236}">
              <a16:creationId xmlns:a16="http://schemas.microsoft.com/office/drawing/2014/main" id="{CF4E8BDD-5013-44FC-94E5-85FD87D5E301}"/>
            </a:ext>
          </a:extLst>
        </xdr:cNvPr>
        <xdr:cNvSpPr txBox="1"/>
      </xdr:nvSpPr>
      <xdr:spPr>
        <a:xfrm>
          <a:off x="10515600" y="142443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162561</xdr:rowOff>
    </xdr:from>
    <xdr:to>
      <xdr:col>55</xdr:col>
      <xdr:colOff>50800</xdr:colOff>
      <xdr:row>84</xdr:row>
      <xdr:rowOff>92711</xdr:rowOff>
    </xdr:to>
    <xdr:sp macro="" textlink="">
      <xdr:nvSpPr>
        <xdr:cNvPr id="349" name="フローチャート: 判断 348">
          <a:extLst>
            <a:ext uri="{FF2B5EF4-FFF2-40B4-BE49-F238E27FC236}">
              <a16:creationId xmlns:a16="http://schemas.microsoft.com/office/drawing/2014/main" id="{2E4B6D45-9C23-4287-BC0A-3C09B34D14BC}"/>
            </a:ext>
          </a:extLst>
        </xdr:cNvPr>
        <xdr:cNvSpPr/>
      </xdr:nvSpPr>
      <xdr:spPr>
        <a:xfrm>
          <a:off x="104267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154939</xdr:rowOff>
    </xdr:from>
    <xdr:to>
      <xdr:col>50</xdr:col>
      <xdr:colOff>165100</xdr:colOff>
      <xdr:row>84</xdr:row>
      <xdr:rowOff>85089</xdr:rowOff>
    </xdr:to>
    <xdr:sp macro="" textlink="">
      <xdr:nvSpPr>
        <xdr:cNvPr id="350" name="フローチャート: 判断 349">
          <a:extLst>
            <a:ext uri="{FF2B5EF4-FFF2-40B4-BE49-F238E27FC236}">
              <a16:creationId xmlns:a16="http://schemas.microsoft.com/office/drawing/2014/main" id="{451BE740-AF2F-41B0-97B5-1D1D8BEDA6FB}"/>
            </a:ext>
          </a:extLst>
        </xdr:cNvPr>
        <xdr:cNvSpPr/>
      </xdr:nvSpPr>
      <xdr:spPr>
        <a:xfrm>
          <a:off x="95885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135889</xdr:rowOff>
    </xdr:from>
    <xdr:to>
      <xdr:col>46</xdr:col>
      <xdr:colOff>38100</xdr:colOff>
      <xdr:row>84</xdr:row>
      <xdr:rowOff>66039</xdr:rowOff>
    </xdr:to>
    <xdr:sp macro="" textlink="">
      <xdr:nvSpPr>
        <xdr:cNvPr id="351" name="フローチャート: 判断 350">
          <a:extLst>
            <a:ext uri="{FF2B5EF4-FFF2-40B4-BE49-F238E27FC236}">
              <a16:creationId xmlns:a16="http://schemas.microsoft.com/office/drawing/2014/main" id="{619F9588-B193-4EFD-B807-B96B54EFAFB8}"/>
            </a:ext>
          </a:extLst>
        </xdr:cNvPr>
        <xdr:cNvSpPr/>
      </xdr:nvSpPr>
      <xdr:spPr>
        <a:xfrm>
          <a:off x="8699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147320</xdr:rowOff>
    </xdr:from>
    <xdr:to>
      <xdr:col>41</xdr:col>
      <xdr:colOff>101600</xdr:colOff>
      <xdr:row>84</xdr:row>
      <xdr:rowOff>77470</xdr:rowOff>
    </xdr:to>
    <xdr:sp macro="" textlink="">
      <xdr:nvSpPr>
        <xdr:cNvPr id="352" name="フローチャート: 判断 351">
          <a:extLst>
            <a:ext uri="{FF2B5EF4-FFF2-40B4-BE49-F238E27FC236}">
              <a16:creationId xmlns:a16="http://schemas.microsoft.com/office/drawing/2014/main" id="{84A806A6-42C9-49CD-8F11-33228AC90492}"/>
            </a:ext>
          </a:extLst>
        </xdr:cNvPr>
        <xdr:cNvSpPr/>
      </xdr:nvSpPr>
      <xdr:spPr>
        <a:xfrm>
          <a:off x="7810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162561</xdr:rowOff>
    </xdr:from>
    <xdr:to>
      <xdr:col>36</xdr:col>
      <xdr:colOff>165100</xdr:colOff>
      <xdr:row>84</xdr:row>
      <xdr:rowOff>92711</xdr:rowOff>
    </xdr:to>
    <xdr:sp macro="" textlink="">
      <xdr:nvSpPr>
        <xdr:cNvPr id="353" name="フローチャート: 判断 352">
          <a:extLst>
            <a:ext uri="{FF2B5EF4-FFF2-40B4-BE49-F238E27FC236}">
              <a16:creationId xmlns:a16="http://schemas.microsoft.com/office/drawing/2014/main" id="{5C754777-0533-46BF-A57B-A1459791DD9D}"/>
            </a:ext>
          </a:extLst>
        </xdr:cNvPr>
        <xdr:cNvSpPr/>
      </xdr:nvSpPr>
      <xdr:spPr>
        <a:xfrm>
          <a:off x="69215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35259985-344F-4C6D-9D0D-95B80568D6F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21CCC550-210D-4230-A595-FDFFD7835FF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1B1D0F6-E112-441E-9F9A-0F98003A5D3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BF86036-43DF-438C-B83D-E6792F76949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7135202-83F7-4F6B-AFAE-E166CC79FF9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170180</xdr:rowOff>
    </xdr:from>
    <xdr:to>
      <xdr:col>55</xdr:col>
      <xdr:colOff>50800</xdr:colOff>
      <xdr:row>86</xdr:row>
      <xdr:rowOff>100330</xdr:rowOff>
    </xdr:to>
    <xdr:sp macro="" textlink="">
      <xdr:nvSpPr>
        <xdr:cNvPr id="359" name="楕円 358">
          <a:extLst>
            <a:ext uri="{FF2B5EF4-FFF2-40B4-BE49-F238E27FC236}">
              <a16:creationId xmlns:a16="http://schemas.microsoft.com/office/drawing/2014/main" id="{D5692062-76E4-4312-8827-96E3053D8C56}"/>
            </a:ext>
          </a:extLst>
        </xdr:cNvPr>
        <xdr:cNvSpPr/>
      </xdr:nvSpPr>
      <xdr:spPr>
        <a:xfrm>
          <a:off x="104267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85107</xdr:rowOff>
    </xdr:from>
    <xdr:ext cx="469744" cy="259045"/>
    <xdr:sp macro="" textlink="">
      <xdr:nvSpPr>
        <xdr:cNvPr id="360" name="【福祉施設】&#10;一人当たり面積該当値テキスト">
          <a:extLst>
            <a:ext uri="{FF2B5EF4-FFF2-40B4-BE49-F238E27FC236}">
              <a16:creationId xmlns:a16="http://schemas.microsoft.com/office/drawing/2014/main" id="{3094407D-FA3F-4D78-AEBE-91623916F57B}"/>
            </a:ext>
          </a:extLst>
        </xdr:cNvPr>
        <xdr:cNvSpPr txBox="1"/>
      </xdr:nvSpPr>
      <xdr:spPr>
        <a:xfrm>
          <a:off x="10515600" y="1465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170180</xdr:rowOff>
    </xdr:from>
    <xdr:to>
      <xdr:col>50</xdr:col>
      <xdr:colOff>165100</xdr:colOff>
      <xdr:row>86</xdr:row>
      <xdr:rowOff>100330</xdr:rowOff>
    </xdr:to>
    <xdr:sp macro="" textlink="">
      <xdr:nvSpPr>
        <xdr:cNvPr id="361" name="楕円 360">
          <a:extLst>
            <a:ext uri="{FF2B5EF4-FFF2-40B4-BE49-F238E27FC236}">
              <a16:creationId xmlns:a16="http://schemas.microsoft.com/office/drawing/2014/main" id="{6AFC0D1F-FDED-400E-B374-154FCACADC74}"/>
            </a:ext>
          </a:extLst>
        </xdr:cNvPr>
        <xdr:cNvSpPr/>
      </xdr:nvSpPr>
      <xdr:spPr>
        <a:xfrm>
          <a:off x="95885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49530</xdr:rowOff>
    </xdr:from>
    <xdr:to>
      <xdr:col>55</xdr:col>
      <xdr:colOff>0</xdr:colOff>
      <xdr:row>86</xdr:row>
      <xdr:rowOff>49530</xdr:rowOff>
    </xdr:to>
    <xdr:cxnSp macro="">
      <xdr:nvCxnSpPr>
        <xdr:cNvPr id="362" name="直線コネクタ 361">
          <a:extLst>
            <a:ext uri="{FF2B5EF4-FFF2-40B4-BE49-F238E27FC236}">
              <a16:creationId xmlns:a16="http://schemas.microsoft.com/office/drawing/2014/main" id="{B93C4856-A162-4B79-85F4-39EC7EE9CC74}"/>
            </a:ext>
          </a:extLst>
        </xdr:cNvPr>
        <xdr:cNvCxnSpPr/>
      </xdr:nvCxnSpPr>
      <xdr:spPr>
        <a:xfrm>
          <a:off x="9639300" y="147942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90170</xdr:rowOff>
    </xdr:from>
    <xdr:to>
      <xdr:col>46</xdr:col>
      <xdr:colOff>38100</xdr:colOff>
      <xdr:row>86</xdr:row>
      <xdr:rowOff>20320</xdr:rowOff>
    </xdr:to>
    <xdr:sp macro="" textlink="">
      <xdr:nvSpPr>
        <xdr:cNvPr id="363" name="楕円 362">
          <a:extLst>
            <a:ext uri="{FF2B5EF4-FFF2-40B4-BE49-F238E27FC236}">
              <a16:creationId xmlns:a16="http://schemas.microsoft.com/office/drawing/2014/main" id="{C906E333-DDA2-43FE-BE77-78106761F210}"/>
            </a:ext>
          </a:extLst>
        </xdr:cNvPr>
        <xdr:cNvSpPr/>
      </xdr:nvSpPr>
      <xdr:spPr>
        <a:xfrm>
          <a:off x="8699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140970</xdr:rowOff>
    </xdr:from>
    <xdr:to>
      <xdr:col>50</xdr:col>
      <xdr:colOff>114300</xdr:colOff>
      <xdr:row>86</xdr:row>
      <xdr:rowOff>49530</xdr:rowOff>
    </xdr:to>
    <xdr:cxnSp macro="">
      <xdr:nvCxnSpPr>
        <xdr:cNvPr id="364" name="直線コネクタ 363">
          <a:extLst>
            <a:ext uri="{FF2B5EF4-FFF2-40B4-BE49-F238E27FC236}">
              <a16:creationId xmlns:a16="http://schemas.microsoft.com/office/drawing/2014/main" id="{E57CDAF3-86A2-4589-B16A-80CA68F8B7EA}"/>
            </a:ext>
          </a:extLst>
        </xdr:cNvPr>
        <xdr:cNvCxnSpPr/>
      </xdr:nvCxnSpPr>
      <xdr:spPr>
        <a:xfrm>
          <a:off x="8750300" y="1471422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154939</xdr:rowOff>
    </xdr:from>
    <xdr:to>
      <xdr:col>41</xdr:col>
      <xdr:colOff>101600</xdr:colOff>
      <xdr:row>86</xdr:row>
      <xdr:rowOff>85089</xdr:rowOff>
    </xdr:to>
    <xdr:sp macro="" textlink="">
      <xdr:nvSpPr>
        <xdr:cNvPr id="365" name="楕円 364">
          <a:extLst>
            <a:ext uri="{FF2B5EF4-FFF2-40B4-BE49-F238E27FC236}">
              <a16:creationId xmlns:a16="http://schemas.microsoft.com/office/drawing/2014/main" id="{DAE4919C-1C60-418A-81B8-303E821CA2A3}"/>
            </a:ext>
          </a:extLst>
        </xdr:cNvPr>
        <xdr:cNvSpPr/>
      </xdr:nvSpPr>
      <xdr:spPr>
        <a:xfrm>
          <a:off x="7810500" y="1472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140970</xdr:rowOff>
    </xdr:from>
    <xdr:to>
      <xdr:col>45</xdr:col>
      <xdr:colOff>177800</xdr:colOff>
      <xdr:row>86</xdr:row>
      <xdr:rowOff>34289</xdr:rowOff>
    </xdr:to>
    <xdr:cxnSp macro="">
      <xdr:nvCxnSpPr>
        <xdr:cNvPr id="366" name="直線コネクタ 365">
          <a:extLst>
            <a:ext uri="{FF2B5EF4-FFF2-40B4-BE49-F238E27FC236}">
              <a16:creationId xmlns:a16="http://schemas.microsoft.com/office/drawing/2014/main" id="{AB63FB4E-6374-40FC-ADF9-9DDA62A3A1CC}"/>
            </a:ext>
          </a:extLst>
        </xdr:cNvPr>
        <xdr:cNvCxnSpPr/>
      </xdr:nvCxnSpPr>
      <xdr:spPr>
        <a:xfrm flipV="1">
          <a:off x="7861300" y="14714220"/>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158750</xdr:rowOff>
    </xdr:from>
    <xdr:to>
      <xdr:col>36</xdr:col>
      <xdr:colOff>165100</xdr:colOff>
      <xdr:row>86</xdr:row>
      <xdr:rowOff>88900</xdr:rowOff>
    </xdr:to>
    <xdr:sp macro="" textlink="">
      <xdr:nvSpPr>
        <xdr:cNvPr id="367" name="楕円 366">
          <a:extLst>
            <a:ext uri="{FF2B5EF4-FFF2-40B4-BE49-F238E27FC236}">
              <a16:creationId xmlns:a16="http://schemas.microsoft.com/office/drawing/2014/main" id="{6D13A936-40DB-4761-A130-342955761392}"/>
            </a:ext>
          </a:extLst>
        </xdr:cNvPr>
        <xdr:cNvSpPr/>
      </xdr:nvSpPr>
      <xdr:spPr>
        <a:xfrm>
          <a:off x="6921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34289</xdr:rowOff>
    </xdr:from>
    <xdr:to>
      <xdr:col>41</xdr:col>
      <xdr:colOff>50800</xdr:colOff>
      <xdr:row>86</xdr:row>
      <xdr:rowOff>38100</xdr:rowOff>
    </xdr:to>
    <xdr:cxnSp macro="">
      <xdr:nvCxnSpPr>
        <xdr:cNvPr id="368" name="直線コネクタ 367">
          <a:extLst>
            <a:ext uri="{FF2B5EF4-FFF2-40B4-BE49-F238E27FC236}">
              <a16:creationId xmlns:a16="http://schemas.microsoft.com/office/drawing/2014/main" id="{708DCBF7-CD68-46D9-A5F9-DD14F714705A}"/>
            </a:ext>
          </a:extLst>
        </xdr:cNvPr>
        <xdr:cNvCxnSpPr/>
      </xdr:nvCxnSpPr>
      <xdr:spPr>
        <a:xfrm flipV="1">
          <a:off x="6972300" y="147789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101616</xdr:rowOff>
    </xdr:from>
    <xdr:ext cx="469744" cy="259045"/>
    <xdr:sp macro="" textlink="">
      <xdr:nvSpPr>
        <xdr:cNvPr id="369" name="n_1aveValue【福祉施設】&#10;一人当たり面積">
          <a:extLst>
            <a:ext uri="{FF2B5EF4-FFF2-40B4-BE49-F238E27FC236}">
              <a16:creationId xmlns:a16="http://schemas.microsoft.com/office/drawing/2014/main" id="{1ED03241-314A-45DC-BC15-C94DDD8FABBB}"/>
            </a:ext>
          </a:extLst>
        </xdr:cNvPr>
        <xdr:cNvSpPr txBox="1"/>
      </xdr:nvSpPr>
      <xdr:spPr>
        <a:xfrm>
          <a:off x="9391727" y="1416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82566</xdr:rowOff>
    </xdr:from>
    <xdr:ext cx="469744" cy="259045"/>
    <xdr:sp macro="" textlink="">
      <xdr:nvSpPr>
        <xdr:cNvPr id="370" name="n_2aveValue【福祉施設】&#10;一人当たり面積">
          <a:extLst>
            <a:ext uri="{FF2B5EF4-FFF2-40B4-BE49-F238E27FC236}">
              <a16:creationId xmlns:a16="http://schemas.microsoft.com/office/drawing/2014/main" id="{F6FF27C8-8B9C-4557-81AE-7DA09AD5F5D7}"/>
            </a:ext>
          </a:extLst>
        </xdr:cNvPr>
        <xdr:cNvSpPr txBox="1"/>
      </xdr:nvSpPr>
      <xdr:spPr>
        <a:xfrm>
          <a:off x="8515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93997</xdr:rowOff>
    </xdr:from>
    <xdr:ext cx="469744" cy="259045"/>
    <xdr:sp macro="" textlink="">
      <xdr:nvSpPr>
        <xdr:cNvPr id="371" name="n_3aveValue【福祉施設】&#10;一人当たり面積">
          <a:extLst>
            <a:ext uri="{FF2B5EF4-FFF2-40B4-BE49-F238E27FC236}">
              <a16:creationId xmlns:a16="http://schemas.microsoft.com/office/drawing/2014/main" id="{CCFB9D8F-FACD-436E-A9C8-35E52CCFC58B}"/>
            </a:ext>
          </a:extLst>
        </xdr:cNvPr>
        <xdr:cNvSpPr txBox="1"/>
      </xdr:nvSpPr>
      <xdr:spPr>
        <a:xfrm>
          <a:off x="76264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109238</xdr:rowOff>
    </xdr:from>
    <xdr:ext cx="469744" cy="259045"/>
    <xdr:sp macro="" textlink="">
      <xdr:nvSpPr>
        <xdr:cNvPr id="372" name="n_4aveValue【福祉施設】&#10;一人当たり面積">
          <a:extLst>
            <a:ext uri="{FF2B5EF4-FFF2-40B4-BE49-F238E27FC236}">
              <a16:creationId xmlns:a16="http://schemas.microsoft.com/office/drawing/2014/main" id="{F74CEF89-EE42-4FEC-91BE-2E2670B08031}"/>
            </a:ext>
          </a:extLst>
        </xdr:cNvPr>
        <xdr:cNvSpPr txBox="1"/>
      </xdr:nvSpPr>
      <xdr:spPr>
        <a:xfrm>
          <a:off x="6737427" y="1416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91457</xdr:rowOff>
    </xdr:from>
    <xdr:ext cx="469744" cy="259045"/>
    <xdr:sp macro="" textlink="">
      <xdr:nvSpPr>
        <xdr:cNvPr id="373" name="n_1mainValue【福祉施設】&#10;一人当たり面積">
          <a:extLst>
            <a:ext uri="{FF2B5EF4-FFF2-40B4-BE49-F238E27FC236}">
              <a16:creationId xmlns:a16="http://schemas.microsoft.com/office/drawing/2014/main" id="{51F1214F-9337-4DC6-A636-02CB383767CD}"/>
            </a:ext>
          </a:extLst>
        </xdr:cNvPr>
        <xdr:cNvSpPr txBox="1"/>
      </xdr:nvSpPr>
      <xdr:spPr>
        <a:xfrm>
          <a:off x="9391727"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11447</xdr:rowOff>
    </xdr:from>
    <xdr:ext cx="469744" cy="259045"/>
    <xdr:sp macro="" textlink="">
      <xdr:nvSpPr>
        <xdr:cNvPr id="374" name="n_2mainValue【福祉施設】&#10;一人当たり面積">
          <a:extLst>
            <a:ext uri="{FF2B5EF4-FFF2-40B4-BE49-F238E27FC236}">
              <a16:creationId xmlns:a16="http://schemas.microsoft.com/office/drawing/2014/main" id="{ACEC12FD-FD00-4818-9269-D0BF01A417C1}"/>
            </a:ext>
          </a:extLst>
        </xdr:cNvPr>
        <xdr:cNvSpPr txBox="1"/>
      </xdr:nvSpPr>
      <xdr:spPr>
        <a:xfrm>
          <a:off x="8515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76216</xdr:rowOff>
    </xdr:from>
    <xdr:ext cx="469744" cy="259045"/>
    <xdr:sp macro="" textlink="">
      <xdr:nvSpPr>
        <xdr:cNvPr id="375" name="n_3mainValue【福祉施設】&#10;一人当たり面積">
          <a:extLst>
            <a:ext uri="{FF2B5EF4-FFF2-40B4-BE49-F238E27FC236}">
              <a16:creationId xmlns:a16="http://schemas.microsoft.com/office/drawing/2014/main" id="{2F1009B6-24C0-4F4F-9DA2-858B7365F3DA}"/>
            </a:ext>
          </a:extLst>
        </xdr:cNvPr>
        <xdr:cNvSpPr txBox="1"/>
      </xdr:nvSpPr>
      <xdr:spPr>
        <a:xfrm>
          <a:off x="7626427" y="1482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80027</xdr:rowOff>
    </xdr:from>
    <xdr:ext cx="469744" cy="259045"/>
    <xdr:sp macro="" textlink="">
      <xdr:nvSpPr>
        <xdr:cNvPr id="376" name="n_4mainValue【福祉施設】&#10;一人当たり面積">
          <a:extLst>
            <a:ext uri="{FF2B5EF4-FFF2-40B4-BE49-F238E27FC236}">
              <a16:creationId xmlns:a16="http://schemas.microsoft.com/office/drawing/2014/main" id="{02D8757B-C7E9-4346-975E-BE09AB43E599}"/>
            </a:ext>
          </a:extLst>
        </xdr:cNvPr>
        <xdr:cNvSpPr txBox="1"/>
      </xdr:nvSpPr>
      <xdr:spPr>
        <a:xfrm>
          <a:off x="6737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B54ABDAE-A5A0-4924-82C3-32AD9A5C17A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E4C84FDB-FF99-4AED-9831-703EE2580C0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21299724-F603-4455-99C5-B1DB4463BA7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95880E95-9B31-4D5B-BEBC-1E061E37FD7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D4F08F7C-A767-4266-8A0F-0C7C70D9E26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ED67F511-6B2B-49B0-B8EB-C6258FB97AC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C19475E0-B7DD-4674-8B63-801F53A551A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7CE7EF76-AA3D-4951-9397-68A0A23A954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B1D58E3D-D380-45EF-BE06-F16C7DB8DF6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8C326415-4ADA-4C51-B654-5DA8491D755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282150C0-35FD-4B22-88CA-29E5DC8D0B9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A4864F75-03F4-4D6D-B199-159BC9887D1F}"/>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A5B29D18-0380-461E-8F15-9C5F31128B76}"/>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AA4A4FD0-38CE-404C-B03A-F7677226F72A}"/>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939D6FF0-26E9-456B-965F-DDE3EF464976}"/>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16115C80-B94D-459E-AF41-1FBB254FFAC4}"/>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42F4CF10-0241-4489-83E9-B886356DF437}"/>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F61DA450-812C-457F-B2D5-E18BE6FF3458}"/>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BACA6384-6653-488C-8180-467CF0CB5836}"/>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4BBE9DCB-A286-4E97-B566-E9DD5E2E9B33}"/>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10BECE7E-2CCE-4846-9F6E-6215D799539B}"/>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28BC66BB-7F4E-451A-9981-177E27DBA49B}"/>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349A4AC1-17CF-4FEB-9629-1235AF4C0F18}"/>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1451901C-1F3E-4A47-9648-EF675BAABB2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98CBC861-3F07-43DF-83F7-842BAB985DF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130084</xdr:rowOff>
    </xdr:from>
    <xdr:to>
      <xdr:col>24</xdr:col>
      <xdr:colOff>62865</xdr:colOff>
      <xdr:row>109</xdr:row>
      <xdr:rowOff>35379</xdr:rowOff>
    </xdr:to>
    <xdr:cxnSp macro="">
      <xdr:nvCxnSpPr>
        <xdr:cNvPr id="402" name="直線コネクタ 401">
          <a:extLst>
            <a:ext uri="{FF2B5EF4-FFF2-40B4-BE49-F238E27FC236}">
              <a16:creationId xmlns:a16="http://schemas.microsoft.com/office/drawing/2014/main" id="{70A9FD8B-4881-459E-8079-D09A407EF42E}"/>
            </a:ext>
          </a:extLst>
        </xdr:cNvPr>
        <xdr:cNvCxnSpPr/>
      </xdr:nvCxnSpPr>
      <xdr:spPr>
        <a:xfrm flipV="1">
          <a:off x="4634865" y="1727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3" name="【市民会館】&#10;有形固定資産減価償却率最小値テキスト">
          <a:extLst>
            <a:ext uri="{FF2B5EF4-FFF2-40B4-BE49-F238E27FC236}">
              <a16:creationId xmlns:a16="http://schemas.microsoft.com/office/drawing/2014/main" id="{F657FB30-D849-4695-9F56-B737C7A2E674}"/>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4" name="直線コネクタ 403">
          <a:extLst>
            <a:ext uri="{FF2B5EF4-FFF2-40B4-BE49-F238E27FC236}">
              <a16:creationId xmlns:a16="http://schemas.microsoft.com/office/drawing/2014/main" id="{AC490AD3-C186-4107-B511-D1ADB62B79EB}"/>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76761</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53B2BE76-0095-438D-8293-902BD638EC22}"/>
            </a:ext>
          </a:extLst>
        </xdr:cNvPr>
        <xdr:cNvSpPr txBox="1"/>
      </xdr:nvSpPr>
      <xdr:spPr>
        <a:xfrm>
          <a:off x="4673600" y="1705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130084</xdr:rowOff>
    </xdr:from>
    <xdr:to>
      <xdr:col>24</xdr:col>
      <xdr:colOff>152400</xdr:colOff>
      <xdr:row>100</xdr:row>
      <xdr:rowOff>130084</xdr:rowOff>
    </xdr:to>
    <xdr:cxnSp macro="">
      <xdr:nvCxnSpPr>
        <xdr:cNvPr id="406" name="直線コネクタ 405">
          <a:extLst>
            <a:ext uri="{FF2B5EF4-FFF2-40B4-BE49-F238E27FC236}">
              <a16:creationId xmlns:a16="http://schemas.microsoft.com/office/drawing/2014/main" id="{445B89D0-0480-461F-BFE9-56B6779E85B1}"/>
            </a:ext>
          </a:extLst>
        </xdr:cNvPr>
        <xdr:cNvCxnSpPr/>
      </xdr:nvCxnSpPr>
      <xdr:spPr>
        <a:xfrm>
          <a:off x="4546600" y="1727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61340</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99CC4FF1-E8DA-42B3-B86E-62EBDB3F7795}"/>
            </a:ext>
          </a:extLst>
        </xdr:cNvPr>
        <xdr:cNvSpPr txBox="1"/>
      </xdr:nvSpPr>
      <xdr:spPr>
        <a:xfrm>
          <a:off x="4673600" y="1772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38463</xdr:rowOff>
    </xdr:from>
    <xdr:to>
      <xdr:col>24</xdr:col>
      <xdr:colOff>114300</xdr:colOff>
      <xdr:row>104</xdr:row>
      <xdr:rowOff>140063</xdr:rowOff>
    </xdr:to>
    <xdr:sp macro="" textlink="">
      <xdr:nvSpPr>
        <xdr:cNvPr id="408" name="フローチャート: 判断 407">
          <a:extLst>
            <a:ext uri="{FF2B5EF4-FFF2-40B4-BE49-F238E27FC236}">
              <a16:creationId xmlns:a16="http://schemas.microsoft.com/office/drawing/2014/main" id="{AEB3984C-3D71-4DF6-A86B-DBD20BBEA6A3}"/>
            </a:ext>
          </a:extLst>
        </xdr:cNvPr>
        <xdr:cNvSpPr/>
      </xdr:nvSpPr>
      <xdr:spPr>
        <a:xfrm>
          <a:off x="4584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31931</xdr:rowOff>
    </xdr:from>
    <xdr:to>
      <xdr:col>20</xdr:col>
      <xdr:colOff>38100</xdr:colOff>
      <xdr:row>104</xdr:row>
      <xdr:rowOff>133531</xdr:rowOff>
    </xdr:to>
    <xdr:sp macro="" textlink="">
      <xdr:nvSpPr>
        <xdr:cNvPr id="409" name="フローチャート: 判断 408">
          <a:extLst>
            <a:ext uri="{FF2B5EF4-FFF2-40B4-BE49-F238E27FC236}">
              <a16:creationId xmlns:a16="http://schemas.microsoft.com/office/drawing/2014/main" id="{1205A7F6-E034-4285-A651-1E5C7C8E004F}"/>
            </a:ext>
          </a:extLst>
        </xdr:cNvPr>
        <xdr:cNvSpPr/>
      </xdr:nvSpPr>
      <xdr:spPr>
        <a:xfrm>
          <a:off x="3746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167458</xdr:rowOff>
    </xdr:from>
    <xdr:to>
      <xdr:col>15</xdr:col>
      <xdr:colOff>101600</xdr:colOff>
      <xdr:row>104</xdr:row>
      <xdr:rowOff>97608</xdr:rowOff>
    </xdr:to>
    <xdr:sp macro="" textlink="">
      <xdr:nvSpPr>
        <xdr:cNvPr id="410" name="フローチャート: 判断 409">
          <a:extLst>
            <a:ext uri="{FF2B5EF4-FFF2-40B4-BE49-F238E27FC236}">
              <a16:creationId xmlns:a16="http://schemas.microsoft.com/office/drawing/2014/main" id="{5D520EAD-8668-45DF-BA24-D5B5A3D8B22E}"/>
            </a:ext>
          </a:extLst>
        </xdr:cNvPr>
        <xdr:cNvSpPr/>
      </xdr:nvSpPr>
      <xdr:spPr>
        <a:xfrm>
          <a:off x="28575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61323</xdr:rowOff>
    </xdr:from>
    <xdr:to>
      <xdr:col>10</xdr:col>
      <xdr:colOff>165100</xdr:colOff>
      <xdr:row>104</xdr:row>
      <xdr:rowOff>162923</xdr:rowOff>
    </xdr:to>
    <xdr:sp macro="" textlink="">
      <xdr:nvSpPr>
        <xdr:cNvPr id="411" name="フローチャート: 判断 410">
          <a:extLst>
            <a:ext uri="{FF2B5EF4-FFF2-40B4-BE49-F238E27FC236}">
              <a16:creationId xmlns:a16="http://schemas.microsoft.com/office/drawing/2014/main" id="{73D1370C-E6E8-47CD-87A2-9D69A5074A56}"/>
            </a:ext>
          </a:extLst>
        </xdr:cNvPr>
        <xdr:cNvSpPr/>
      </xdr:nvSpPr>
      <xdr:spPr>
        <a:xfrm>
          <a:off x="1968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412" name="フローチャート: 判断 411">
          <a:extLst>
            <a:ext uri="{FF2B5EF4-FFF2-40B4-BE49-F238E27FC236}">
              <a16:creationId xmlns:a16="http://schemas.microsoft.com/office/drawing/2014/main" id="{5613A871-3086-4077-AF76-F0CF6898166C}"/>
            </a:ext>
          </a:extLst>
        </xdr:cNvPr>
        <xdr:cNvSpPr/>
      </xdr:nvSpPr>
      <xdr:spPr>
        <a:xfrm>
          <a:off x="1079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B3F88EE6-B4F6-4E9A-A7D7-6C79D43EE94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5362868-92C8-4861-B9F6-313CE867427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D4B6CA95-AEFF-433C-9CD7-B065A2BEFA2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7BE61D53-732F-4BD1-A424-AB98F3130AA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60235DB6-2D72-4565-998E-2F0E44A6153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41729</xdr:rowOff>
    </xdr:from>
    <xdr:to>
      <xdr:col>24</xdr:col>
      <xdr:colOff>114300</xdr:colOff>
      <xdr:row>108</xdr:row>
      <xdr:rowOff>143329</xdr:rowOff>
    </xdr:to>
    <xdr:sp macro="" textlink="">
      <xdr:nvSpPr>
        <xdr:cNvPr id="418" name="楕円 417">
          <a:extLst>
            <a:ext uri="{FF2B5EF4-FFF2-40B4-BE49-F238E27FC236}">
              <a16:creationId xmlns:a16="http://schemas.microsoft.com/office/drawing/2014/main" id="{42091F70-92A6-46D8-A050-66632B3B0B0F}"/>
            </a:ext>
          </a:extLst>
        </xdr:cNvPr>
        <xdr:cNvSpPr/>
      </xdr:nvSpPr>
      <xdr:spPr>
        <a:xfrm>
          <a:off x="45847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128106</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A2C6B13B-116E-4D2F-BC8B-7B5D9113DEF4}"/>
            </a:ext>
          </a:extLst>
        </xdr:cNvPr>
        <xdr:cNvSpPr txBox="1"/>
      </xdr:nvSpPr>
      <xdr:spPr>
        <a:xfrm>
          <a:off x="4673600" y="18473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149498</xdr:rowOff>
    </xdr:from>
    <xdr:to>
      <xdr:col>20</xdr:col>
      <xdr:colOff>38100</xdr:colOff>
      <xdr:row>108</xdr:row>
      <xdr:rowOff>79648</xdr:rowOff>
    </xdr:to>
    <xdr:sp macro="" textlink="">
      <xdr:nvSpPr>
        <xdr:cNvPr id="420" name="楕円 419">
          <a:extLst>
            <a:ext uri="{FF2B5EF4-FFF2-40B4-BE49-F238E27FC236}">
              <a16:creationId xmlns:a16="http://schemas.microsoft.com/office/drawing/2014/main" id="{A25C6977-C882-4292-B525-1C01F414BE4C}"/>
            </a:ext>
          </a:extLst>
        </xdr:cNvPr>
        <xdr:cNvSpPr/>
      </xdr:nvSpPr>
      <xdr:spPr>
        <a:xfrm>
          <a:off x="3746500" y="1849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28848</xdr:rowOff>
    </xdr:from>
    <xdr:to>
      <xdr:col>24</xdr:col>
      <xdr:colOff>63500</xdr:colOff>
      <xdr:row>108</xdr:row>
      <xdr:rowOff>92529</xdr:rowOff>
    </xdr:to>
    <xdr:cxnSp macro="">
      <xdr:nvCxnSpPr>
        <xdr:cNvPr id="421" name="直線コネクタ 420">
          <a:extLst>
            <a:ext uri="{FF2B5EF4-FFF2-40B4-BE49-F238E27FC236}">
              <a16:creationId xmlns:a16="http://schemas.microsoft.com/office/drawing/2014/main" id="{1642FC24-5F44-4307-BFAF-8CB218B3CDA7}"/>
            </a:ext>
          </a:extLst>
        </xdr:cNvPr>
        <xdr:cNvCxnSpPr/>
      </xdr:nvCxnSpPr>
      <xdr:spPr>
        <a:xfrm>
          <a:off x="3797300" y="18545448"/>
          <a:ext cx="8382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84182</xdr:rowOff>
    </xdr:from>
    <xdr:to>
      <xdr:col>15</xdr:col>
      <xdr:colOff>101600</xdr:colOff>
      <xdr:row>108</xdr:row>
      <xdr:rowOff>14332</xdr:rowOff>
    </xdr:to>
    <xdr:sp macro="" textlink="">
      <xdr:nvSpPr>
        <xdr:cNvPr id="422" name="楕円 421">
          <a:extLst>
            <a:ext uri="{FF2B5EF4-FFF2-40B4-BE49-F238E27FC236}">
              <a16:creationId xmlns:a16="http://schemas.microsoft.com/office/drawing/2014/main" id="{2C873463-5E30-44E6-98BF-DB72D5BE598F}"/>
            </a:ext>
          </a:extLst>
        </xdr:cNvPr>
        <xdr:cNvSpPr/>
      </xdr:nvSpPr>
      <xdr:spPr>
        <a:xfrm>
          <a:off x="2857500" y="1842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134982</xdr:rowOff>
    </xdr:from>
    <xdr:to>
      <xdr:col>19</xdr:col>
      <xdr:colOff>177800</xdr:colOff>
      <xdr:row>108</xdr:row>
      <xdr:rowOff>28848</xdr:rowOff>
    </xdr:to>
    <xdr:cxnSp macro="">
      <xdr:nvCxnSpPr>
        <xdr:cNvPr id="423" name="直線コネクタ 422">
          <a:extLst>
            <a:ext uri="{FF2B5EF4-FFF2-40B4-BE49-F238E27FC236}">
              <a16:creationId xmlns:a16="http://schemas.microsoft.com/office/drawing/2014/main" id="{C46AD218-27FD-46BD-96E2-1F386ED4FDA2}"/>
            </a:ext>
          </a:extLst>
        </xdr:cNvPr>
        <xdr:cNvCxnSpPr/>
      </xdr:nvCxnSpPr>
      <xdr:spPr>
        <a:xfrm>
          <a:off x="2908300" y="18480132"/>
          <a:ext cx="889000" cy="6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18869</xdr:rowOff>
    </xdr:from>
    <xdr:to>
      <xdr:col>10</xdr:col>
      <xdr:colOff>165100</xdr:colOff>
      <xdr:row>107</xdr:row>
      <xdr:rowOff>120469</xdr:rowOff>
    </xdr:to>
    <xdr:sp macro="" textlink="">
      <xdr:nvSpPr>
        <xdr:cNvPr id="424" name="楕円 423">
          <a:extLst>
            <a:ext uri="{FF2B5EF4-FFF2-40B4-BE49-F238E27FC236}">
              <a16:creationId xmlns:a16="http://schemas.microsoft.com/office/drawing/2014/main" id="{D09F565D-5315-498F-820F-6E0070977141}"/>
            </a:ext>
          </a:extLst>
        </xdr:cNvPr>
        <xdr:cNvSpPr/>
      </xdr:nvSpPr>
      <xdr:spPr>
        <a:xfrm>
          <a:off x="1968500" y="1836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69669</xdr:rowOff>
    </xdr:from>
    <xdr:to>
      <xdr:col>15</xdr:col>
      <xdr:colOff>50800</xdr:colOff>
      <xdr:row>107</xdr:row>
      <xdr:rowOff>134982</xdr:rowOff>
    </xdr:to>
    <xdr:cxnSp macro="">
      <xdr:nvCxnSpPr>
        <xdr:cNvPr id="425" name="直線コネクタ 424">
          <a:extLst>
            <a:ext uri="{FF2B5EF4-FFF2-40B4-BE49-F238E27FC236}">
              <a16:creationId xmlns:a16="http://schemas.microsoft.com/office/drawing/2014/main" id="{F5822C90-F88F-4B86-A82B-C07CD0F3A4DC}"/>
            </a:ext>
          </a:extLst>
        </xdr:cNvPr>
        <xdr:cNvCxnSpPr/>
      </xdr:nvCxnSpPr>
      <xdr:spPr>
        <a:xfrm>
          <a:off x="2019300" y="18414819"/>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126637</xdr:rowOff>
    </xdr:from>
    <xdr:to>
      <xdr:col>6</xdr:col>
      <xdr:colOff>38100</xdr:colOff>
      <xdr:row>107</xdr:row>
      <xdr:rowOff>56787</xdr:rowOff>
    </xdr:to>
    <xdr:sp macro="" textlink="">
      <xdr:nvSpPr>
        <xdr:cNvPr id="426" name="楕円 425">
          <a:extLst>
            <a:ext uri="{FF2B5EF4-FFF2-40B4-BE49-F238E27FC236}">
              <a16:creationId xmlns:a16="http://schemas.microsoft.com/office/drawing/2014/main" id="{2D4F5DB1-CC72-47F3-A529-5AB94FE52FA1}"/>
            </a:ext>
          </a:extLst>
        </xdr:cNvPr>
        <xdr:cNvSpPr/>
      </xdr:nvSpPr>
      <xdr:spPr>
        <a:xfrm>
          <a:off x="1079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5987</xdr:rowOff>
    </xdr:from>
    <xdr:to>
      <xdr:col>10</xdr:col>
      <xdr:colOff>114300</xdr:colOff>
      <xdr:row>107</xdr:row>
      <xdr:rowOff>69669</xdr:rowOff>
    </xdr:to>
    <xdr:cxnSp macro="">
      <xdr:nvCxnSpPr>
        <xdr:cNvPr id="427" name="直線コネクタ 426">
          <a:extLst>
            <a:ext uri="{FF2B5EF4-FFF2-40B4-BE49-F238E27FC236}">
              <a16:creationId xmlns:a16="http://schemas.microsoft.com/office/drawing/2014/main" id="{1D30C81F-B1BF-4BFC-95B9-EB0E3A158702}"/>
            </a:ext>
          </a:extLst>
        </xdr:cNvPr>
        <xdr:cNvCxnSpPr/>
      </xdr:nvCxnSpPr>
      <xdr:spPr>
        <a:xfrm>
          <a:off x="1130300" y="18351137"/>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150058</xdr:rowOff>
    </xdr:from>
    <xdr:ext cx="405111" cy="259045"/>
    <xdr:sp macro="" textlink="">
      <xdr:nvSpPr>
        <xdr:cNvPr id="428" name="n_1aveValue【市民会館】&#10;有形固定資産減価償却率">
          <a:extLst>
            <a:ext uri="{FF2B5EF4-FFF2-40B4-BE49-F238E27FC236}">
              <a16:creationId xmlns:a16="http://schemas.microsoft.com/office/drawing/2014/main" id="{50636EF9-9752-4FAE-9277-979C10F733AC}"/>
            </a:ext>
          </a:extLst>
        </xdr:cNvPr>
        <xdr:cNvSpPr txBox="1"/>
      </xdr:nvSpPr>
      <xdr:spPr>
        <a:xfrm>
          <a:off x="35820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114135</xdr:rowOff>
    </xdr:from>
    <xdr:ext cx="405111" cy="259045"/>
    <xdr:sp macro="" textlink="">
      <xdr:nvSpPr>
        <xdr:cNvPr id="429" name="n_2aveValue【市民会館】&#10;有形固定資産減価償却率">
          <a:extLst>
            <a:ext uri="{FF2B5EF4-FFF2-40B4-BE49-F238E27FC236}">
              <a16:creationId xmlns:a16="http://schemas.microsoft.com/office/drawing/2014/main" id="{28CC54CA-9B9A-4FC2-877A-7B7DFBFEAC24}"/>
            </a:ext>
          </a:extLst>
        </xdr:cNvPr>
        <xdr:cNvSpPr txBox="1"/>
      </xdr:nvSpPr>
      <xdr:spPr>
        <a:xfrm>
          <a:off x="2705744" y="1760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8000</xdr:rowOff>
    </xdr:from>
    <xdr:ext cx="405111" cy="259045"/>
    <xdr:sp macro="" textlink="">
      <xdr:nvSpPr>
        <xdr:cNvPr id="430" name="n_3aveValue【市民会館】&#10;有形固定資産減価償却率">
          <a:extLst>
            <a:ext uri="{FF2B5EF4-FFF2-40B4-BE49-F238E27FC236}">
              <a16:creationId xmlns:a16="http://schemas.microsoft.com/office/drawing/2014/main" id="{C471D66F-BE05-4D26-BDA3-B43CE061D5F4}"/>
            </a:ext>
          </a:extLst>
        </xdr:cNvPr>
        <xdr:cNvSpPr txBox="1"/>
      </xdr:nvSpPr>
      <xdr:spPr>
        <a:xfrm>
          <a:off x="1816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24328</xdr:rowOff>
    </xdr:from>
    <xdr:ext cx="405111" cy="259045"/>
    <xdr:sp macro="" textlink="">
      <xdr:nvSpPr>
        <xdr:cNvPr id="431" name="n_4aveValue【市民会館】&#10;有形固定資産減価償却率">
          <a:extLst>
            <a:ext uri="{FF2B5EF4-FFF2-40B4-BE49-F238E27FC236}">
              <a16:creationId xmlns:a16="http://schemas.microsoft.com/office/drawing/2014/main" id="{D7EF9B2D-1C3E-4B87-AC99-888C793289B3}"/>
            </a:ext>
          </a:extLst>
        </xdr:cNvPr>
        <xdr:cNvSpPr txBox="1"/>
      </xdr:nvSpPr>
      <xdr:spPr>
        <a:xfrm>
          <a:off x="9277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70775</xdr:rowOff>
    </xdr:from>
    <xdr:ext cx="405111" cy="259045"/>
    <xdr:sp macro="" textlink="">
      <xdr:nvSpPr>
        <xdr:cNvPr id="432" name="n_1mainValue【市民会館】&#10;有形固定資産減価償却率">
          <a:extLst>
            <a:ext uri="{FF2B5EF4-FFF2-40B4-BE49-F238E27FC236}">
              <a16:creationId xmlns:a16="http://schemas.microsoft.com/office/drawing/2014/main" id="{22EB7BE6-82B5-46F5-9FE1-E3774EC7EE40}"/>
            </a:ext>
          </a:extLst>
        </xdr:cNvPr>
        <xdr:cNvSpPr txBox="1"/>
      </xdr:nvSpPr>
      <xdr:spPr>
        <a:xfrm>
          <a:off x="3582044" y="18587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5459</xdr:rowOff>
    </xdr:from>
    <xdr:ext cx="405111" cy="259045"/>
    <xdr:sp macro="" textlink="">
      <xdr:nvSpPr>
        <xdr:cNvPr id="433" name="n_2mainValue【市民会館】&#10;有形固定資産減価償却率">
          <a:extLst>
            <a:ext uri="{FF2B5EF4-FFF2-40B4-BE49-F238E27FC236}">
              <a16:creationId xmlns:a16="http://schemas.microsoft.com/office/drawing/2014/main" id="{720254B1-F402-46A1-A248-D7A755A0072C}"/>
            </a:ext>
          </a:extLst>
        </xdr:cNvPr>
        <xdr:cNvSpPr txBox="1"/>
      </xdr:nvSpPr>
      <xdr:spPr>
        <a:xfrm>
          <a:off x="2705744" y="1852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111596</xdr:rowOff>
    </xdr:from>
    <xdr:ext cx="405111" cy="259045"/>
    <xdr:sp macro="" textlink="">
      <xdr:nvSpPr>
        <xdr:cNvPr id="434" name="n_3mainValue【市民会館】&#10;有形固定資産減価償却率">
          <a:extLst>
            <a:ext uri="{FF2B5EF4-FFF2-40B4-BE49-F238E27FC236}">
              <a16:creationId xmlns:a16="http://schemas.microsoft.com/office/drawing/2014/main" id="{2FE98C24-9F5F-4321-AC98-91724C8EAA64}"/>
            </a:ext>
          </a:extLst>
        </xdr:cNvPr>
        <xdr:cNvSpPr txBox="1"/>
      </xdr:nvSpPr>
      <xdr:spPr>
        <a:xfrm>
          <a:off x="1816744" y="1845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47914</xdr:rowOff>
    </xdr:from>
    <xdr:ext cx="405111" cy="259045"/>
    <xdr:sp macro="" textlink="">
      <xdr:nvSpPr>
        <xdr:cNvPr id="435" name="n_4mainValue【市民会館】&#10;有形固定資産減価償却率">
          <a:extLst>
            <a:ext uri="{FF2B5EF4-FFF2-40B4-BE49-F238E27FC236}">
              <a16:creationId xmlns:a16="http://schemas.microsoft.com/office/drawing/2014/main" id="{1EF82DCD-0574-4F71-AF84-0EE3C277D4A9}"/>
            </a:ext>
          </a:extLst>
        </xdr:cNvPr>
        <xdr:cNvSpPr txBox="1"/>
      </xdr:nvSpPr>
      <xdr:spPr>
        <a:xfrm>
          <a:off x="927744" y="1839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ADAE04CE-96D8-4E62-8B39-F97C1C58EDC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B37DF2BB-E42C-4CEE-92A2-913DB00A846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9EC5D2E2-9D8B-42E4-8511-C379A4FD483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5A34F5D8-F6DA-41C8-9AF1-67C912ECC1F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EEB5C3CD-EB4D-4BC8-8871-FBF03CCA9B6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0219AF4F-3B65-42C6-A2C9-03BBBA7063F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1E19037A-3626-4E6F-86E6-A7EBA7F8DB6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67958441-B42A-480F-A51C-D2978841353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AD383308-B5AA-4F70-A3B3-1F855DD8C09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2ED75B64-56C1-4E11-A3EA-B657A3A773B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a:extLst>
            <a:ext uri="{FF2B5EF4-FFF2-40B4-BE49-F238E27FC236}">
              <a16:creationId xmlns:a16="http://schemas.microsoft.com/office/drawing/2014/main" id="{80525A0D-71F7-4A70-A713-3BF6C4BFBBD9}"/>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a:extLst>
            <a:ext uri="{FF2B5EF4-FFF2-40B4-BE49-F238E27FC236}">
              <a16:creationId xmlns:a16="http://schemas.microsoft.com/office/drawing/2014/main" id="{A7343265-495C-4F0C-AD73-93E8252CC552}"/>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a:extLst>
            <a:ext uri="{FF2B5EF4-FFF2-40B4-BE49-F238E27FC236}">
              <a16:creationId xmlns:a16="http://schemas.microsoft.com/office/drawing/2014/main" id="{DE5D7FFB-97F2-4792-8EE8-6438906C486E}"/>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a:extLst>
            <a:ext uri="{FF2B5EF4-FFF2-40B4-BE49-F238E27FC236}">
              <a16:creationId xmlns:a16="http://schemas.microsoft.com/office/drawing/2014/main" id="{38DB60F3-2A22-4B1F-A760-7B077201CD1D}"/>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21B3596B-CA8B-4EA5-BD56-C8CE016ECCA2}"/>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D85EFD86-D0CC-452B-A414-E745B9CE91F8}"/>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a:extLst>
            <a:ext uri="{FF2B5EF4-FFF2-40B4-BE49-F238E27FC236}">
              <a16:creationId xmlns:a16="http://schemas.microsoft.com/office/drawing/2014/main" id="{333376A8-CF8E-441A-8536-5E68830094E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a:extLst>
            <a:ext uri="{FF2B5EF4-FFF2-40B4-BE49-F238E27FC236}">
              <a16:creationId xmlns:a16="http://schemas.microsoft.com/office/drawing/2014/main" id="{D325F919-9885-4C2C-9C7F-64F5920316D2}"/>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a:extLst>
            <a:ext uri="{FF2B5EF4-FFF2-40B4-BE49-F238E27FC236}">
              <a16:creationId xmlns:a16="http://schemas.microsoft.com/office/drawing/2014/main" id="{6EEE29E7-E246-45CC-BE84-93C5BD44E68B}"/>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a:extLst>
            <a:ext uri="{FF2B5EF4-FFF2-40B4-BE49-F238E27FC236}">
              <a16:creationId xmlns:a16="http://schemas.microsoft.com/office/drawing/2014/main" id="{BA81D751-C583-4A00-BF32-FA290C391172}"/>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1C36EB8E-D654-49AA-A2F7-C0A9F467E3F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4A27E19D-BDB5-4B85-93B7-CF0D4C082FE5}"/>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98CB0C45-4B7C-45B5-A0E0-A3D45DEF280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95250</xdr:rowOff>
    </xdr:from>
    <xdr:to>
      <xdr:col>54</xdr:col>
      <xdr:colOff>189865</xdr:colOff>
      <xdr:row>108</xdr:row>
      <xdr:rowOff>118111</xdr:rowOff>
    </xdr:to>
    <xdr:cxnSp macro="">
      <xdr:nvCxnSpPr>
        <xdr:cNvPr id="459" name="直線コネクタ 458">
          <a:extLst>
            <a:ext uri="{FF2B5EF4-FFF2-40B4-BE49-F238E27FC236}">
              <a16:creationId xmlns:a16="http://schemas.microsoft.com/office/drawing/2014/main" id="{983F2F80-9ACD-4734-95E0-2EE949344074}"/>
            </a:ext>
          </a:extLst>
        </xdr:cNvPr>
        <xdr:cNvCxnSpPr/>
      </xdr:nvCxnSpPr>
      <xdr:spPr>
        <a:xfrm flipV="1">
          <a:off x="10476865" y="17068800"/>
          <a:ext cx="0" cy="156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121938</xdr:rowOff>
    </xdr:from>
    <xdr:ext cx="469744" cy="259045"/>
    <xdr:sp macro="" textlink="">
      <xdr:nvSpPr>
        <xdr:cNvPr id="460" name="【市民会館】&#10;一人当たり面積最小値テキスト">
          <a:extLst>
            <a:ext uri="{FF2B5EF4-FFF2-40B4-BE49-F238E27FC236}">
              <a16:creationId xmlns:a16="http://schemas.microsoft.com/office/drawing/2014/main" id="{4252F46D-65AE-4C5B-9BB1-A74DF4DA910C}"/>
            </a:ext>
          </a:extLst>
        </xdr:cNvPr>
        <xdr:cNvSpPr txBox="1"/>
      </xdr:nvSpPr>
      <xdr:spPr>
        <a:xfrm>
          <a:off x="10515600" y="186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118111</xdr:rowOff>
    </xdr:from>
    <xdr:to>
      <xdr:col>55</xdr:col>
      <xdr:colOff>88900</xdr:colOff>
      <xdr:row>108</xdr:row>
      <xdr:rowOff>118111</xdr:rowOff>
    </xdr:to>
    <xdr:cxnSp macro="">
      <xdr:nvCxnSpPr>
        <xdr:cNvPr id="461" name="直線コネクタ 460">
          <a:extLst>
            <a:ext uri="{FF2B5EF4-FFF2-40B4-BE49-F238E27FC236}">
              <a16:creationId xmlns:a16="http://schemas.microsoft.com/office/drawing/2014/main" id="{632C0123-9C83-4A8C-A6AA-A1001EC06545}"/>
            </a:ext>
          </a:extLst>
        </xdr:cNvPr>
        <xdr:cNvCxnSpPr/>
      </xdr:nvCxnSpPr>
      <xdr:spPr>
        <a:xfrm>
          <a:off x="10388600" y="1863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41927</xdr:rowOff>
    </xdr:from>
    <xdr:ext cx="469744" cy="259045"/>
    <xdr:sp macro="" textlink="">
      <xdr:nvSpPr>
        <xdr:cNvPr id="462" name="【市民会館】&#10;一人当たり面積最大値テキスト">
          <a:extLst>
            <a:ext uri="{FF2B5EF4-FFF2-40B4-BE49-F238E27FC236}">
              <a16:creationId xmlns:a16="http://schemas.microsoft.com/office/drawing/2014/main" id="{BC39A6EE-15EB-4ED1-AD88-C96428769EF6}"/>
            </a:ext>
          </a:extLst>
        </xdr:cNvPr>
        <xdr:cNvSpPr txBox="1"/>
      </xdr:nvSpPr>
      <xdr:spPr>
        <a:xfrm>
          <a:off x="10515600" y="1684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95250</xdr:rowOff>
    </xdr:from>
    <xdr:to>
      <xdr:col>55</xdr:col>
      <xdr:colOff>88900</xdr:colOff>
      <xdr:row>99</xdr:row>
      <xdr:rowOff>95250</xdr:rowOff>
    </xdr:to>
    <xdr:cxnSp macro="">
      <xdr:nvCxnSpPr>
        <xdr:cNvPr id="463" name="直線コネクタ 462">
          <a:extLst>
            <a:ext uri="{FF2B5EF4-FFF2-40B4-BE49-F238E27FC236}">
              <a16:creationId xmlns:a16="http://schemas.microsoft.com/office/drawing/2014/main" id="{97DB098B-9A78-4243-A800-D591F7463623}"/>
            </a:ext>
          </a:extLst>
        </xdr:cNvPr>
        <xdr:cNvCxnSpPr/>
      </xdr:nvCxnSpPr>
      <xdr:spPr>
        <a:xfrm>
          <a:off x="10388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170197</xdr:rowOff>
    </xdr:from>
    <xdr:ext cx="469744" cy="259045"/>
    <xdr:sp macro="" textlink="">
      <xdr:nvSpPr>
        <xdr:cNvPr id="464" name="【市民会館】&#10;一人当たり面積平均値テキスト">
          <a:extLst>
            <a:ext uri="{FF2B5EF4-FFF2-40B4-BE49-F238E27FC236}">
              <a16:creationId xmlns:a16="http://schemas.microsoft.com/office/drawing/2014/main" id="{9AEF96B9-BDA6-4C8F-AF8A-7F8148FCD418}"/>
            </a:ext>
          </a:extLst>
        </xdr:cNvPr>
        <xdr:cNvSpPr txBox="1"/>
      </xdr:nvSpPr>
      <xdr:spPr>
        <a:xfrm>
          <a:off x="10515600" y="1800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147320</xdr:rowOff>
    </xdr:from>
    <xdr:to>
      <xdr:col>55</xdr:col>
      <xdr:colOff>50800</xdr:colOff>
      <xdr:row>106</xdr:row>
      <xdr:rowOff>77470</xdr:rowOff>
    </xdr:to>
    <xdr:sp macro="" textlink="">
      <xdr:nvSpPr>
        <xdr:cNvPr id="465" name="フローチャート: 判断 464">
          <a:extLst>
            <a:ext uri="{FF2B5EF4-FFF2-40B4-BE49-F238E27FC236}">
              <a16:creationId xmlns:a16="http://schemas.microsoft.com/office/drawing/2014/main" id="{69262B73-C6BB-4A44-BBBF-C6243FE3C7B0}"/>
            </a:ext>
          </a:extLst>
        </xdr:cNvPr>
        <xdr:cNvSpPr/>
      </xdr:nvSpPr>
      <xdr:spPr>
        <a:xfrm>
          <a:off x="104267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158750</xdr:rowOff>
    </xdr:from>
    <xdr:to>
      <xdr:col>50</xdr:col>
      <xdr:colOff>165100</xdr:colOff>
      <xdr:row>106</xdr:row>
      <xdr:rowOff>88900</xdr:rowOff>
    </xdr:to>
    <xdr:sp macro="" textlink="">
      <xdr:nvSpPr>
        <xdr:cNvPr id="466" name="フローチャート: 判断 465">
          <a:extLst>
            <a:ext uri="{FF2B5EF4-FFF2-40B4-BE49-F238E27FC236}">
              <a16:creationId xmlns:a16="http://schemas.microsoft.com/office/drawing/2014/main" id="{01B094C6-ED9D-4597-924B-D1EB7B2BBC0E}"/>
            </a:ext>
          </a:extLst>
        </xdr:cNvPr>
        <xdr:cNvSpPr/>
      </xdr:nvSpPr>
      <xdr:spPr>
        <a:xfrm>
          <a:off x="9588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162561</xdr:rowOff>
    </xdr:from>
    <xdr:to>
      <xdr:col>46</xdr:col>
      <xdr:colOff>38100</xdr:colOff>
      <xdr:row>106</xdr:row>
      <xdr:rowOff>92711</xdr:rowOff>
    </xdr:to>
    <xdr:sp macro="" textlink="">
      <xdr:nvSpPr>
        <xdr:cNvPr id="467" name="フローチャート: 判断 466">
          <a:extLst>
            <a:ext uri="{FF2B5EF4-FFF2-40B4-BE49-F238E27FC236}">
              <a16:creationId xmlns:a16="http://schemas.microsoft.com/office/drawing/2014/main" id="{A890570D-7AD1-4E36-80C8-349C1A56008C}"/>
            </a:ext>
          </a:extLst>
        </xdr:cNvPr>
        <xdr:cNvSpPr/>
      </xdr:nvSpPr>
      <xdr:spPr>
        <a:xfrm>
          <a:off x="8699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135889</xdr:rowOff>
    </xdr:from>
    <xdr:to>
      <xdr:col>41</xdr:col>
      <xdr:colOff>101600</xdr:colOff>
      <xdr:row>106</xdr:row>
      <xdr:rowOff>66039</xdr:rowOff>
    </xdr:to>
    <xdr:sp macro="" textlink="">
      <xdr:nvSpPr>
        <xdr:cNvPr id="468" name="フローチャート: 判断 467">
          <a:extLst>
            <a:ext uri="{FF2B5EF4-FFF2-40B4-BE49-F238E27FC236}">
              <a16:creationId xmlns:a16="http://schemas.microsoft.com/office/drawing/2014/main" id="{FB7F09AD-60A7-4A60-A696-4F72B5215247}"/>
            </a:ext>
          </a:extLst>
        </xdr:cNvPr>
        <xdr:cNvSpPr/>
      </xdr:nvSpPr>
      <xdr:spPr>
        <a:xfrm>
          <a:off x="7810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170180</xdr:rowOff>
    </xdr:from>
    <xdr:to>
      <xdr:col>36</xdr:col>
      <xdr:colOff>165100</xdr:colOff>
      <xdr:row>106</xdr:row>
      <xdr:rowOff>100330</xdr:rowOff>
    </xdr:to>
    <xdr:sp macro="" textlink="">
      <xdr:nvSpPr>
        <xdr:cNvPr id="469" name="フローチャート: 判断 468">
          <a:extLst>
            <a:ext uri="{FF2B5EF4-FFF2-40B4-BE49-F238E27FC236}">
              <a16:creationId xmlns:a16="http://schemas.microsoft.com/office/drawing/2014/main" id="{93169F87-C247-4DE0-8B7C-9B1062D9B6AE}"/>
            </a:ext>
          </a:extLst>
        </xdr:cNvPr>
        <xdr:cNvSpPr/>
      </xdr:nvSpPr>
      <xdr:spPr>
        <a:xfrm>
          <a:off x="6921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3DA292C1-6956-49A6-B28F-9A6C7A4EF9E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C3ACEBD1-2588-4E1A-87BC-069CB81CBD6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597380FD-7D3A-4903-A5E3-9BE54B16E62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67E72712-65D2-4F31-B21E-B6A385A30D1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D3211A91-8AAC-4431-A7C3-69B19CA5443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67311</xdr:rowOff>
    </xdr:from>
    <xdr:to>
      <xdr:col>55</xdr:col>
      <xdr:colOff>50800</xdr:colOff>
      <xdr:row>108</xdr:row>
      <xdr:rowOff>168911</xdr:rowOff>
    </xdr:to>
    <xdr:sp macro="" textlink="">
      <xdr:nvSpPr>
        <xdr:cNvPr id="475" name="楕円 474">
          <a:extLst>
            <a:ext uri="{FF2B5EF4-FFF2-40B4-BE49-F238E27FC236}">
              <a16:creationId xmlns:a16="http://schemas.microsoft.com/office/drawing/2014/main" id="{57C8524C-D513-4D5E-A31D-C76FABDD950C}"/>
            </a:ext>
          </a:extLst>
        </xdr:cNvPr>
        <xdr:cNvSpPr/>
      </xdr:nvSpPr>
      <xdr:spPr>
        <a:xfrm>
          <a:off x="10426700" y="1858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153688</xdr:rowOff>
    </xdr:from>
    <xdr:ext cx="469744" cy="259045"/>
    <xdr:sp macro="" textlink="">
      <xdr:nvSpPr>
        <xdr:cNvPr id="476" name="【市民会館】&#10;一人当たり面積該当値テキスト">
          <a:extLst>
            <a:ext uri="{FF2B5EF4-FFF2-40B4-BE49-F238E27FC236}">
              <a16:creationId xmlns:a16="http://schemas.microsoft.com/office/drawing/2014/main" id="{C9B61BE3-84AE-4A61-9FA9-B4D6932DF431}"/>
            </a:ext>
          </a:extLst>
        </xdr:cNvPr>
        <xdr:cNvSpPr txBox="1"/>
      </xdr:nvSpPr>
      <xdr:spPr>
        <a:xfrm>
          <a:off x="10515600" y="18498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67311</xdr:rowOff>
    </xdr:from>
    <xdr:to>
      <xdr:col>50</xdr:col>
      <xdr:colOff>165100</xdr:colOff>
      <xdr:row>108</xdr:row>
      <xdr:rowOff>168911</xdr:rowOff>
    </xdr:to>
    <xdr:sp macro="" textlink="">
      <xdr:nvSpPr>
        <xdr:cNvPr id="477" name="楕円 476">
          <a:extLst>
            <a:ext uri="{FF2B5EF4-FFF2-40B4-BE49-F238E27FC236}">
              <a16:creationId xmlns:a16="http://schemas.microsoft.com/office/drawing/2014/main" id="{E4EAFF91-136F-4658-8B6A-91632E5DB1F0}"/>
            </a:ext>
          </a:extLst>
        </xdr:cNvPr>
        <xdr:cNvSpPr/>
      </xdr:nvSpPr>
      <xdr:spPr>
        <a:xfrm>
          <a:off x="9588500" y="1858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118111</xdr:rowOff>
    </xdr:from>
    <xdr:to>
      <xdr:col>55</xdr:col>
      <xdr:colOff>0</xdr:colOff>
      <xdr:row>108</xdr:row>
      <xdr:rowOff>118111</xdr:rowOff>
    </xdr:to>
    <xdr:cxnSp macro="">
      <xdr:nvCxnSpPr>
        <xdr:cNvPr id="478" name="直線コネクタ 477">
          <a:extLst>
            <a:ext uri="{FF2B5EF4-FFF2-40B4-BE49-F238E27FC236}">
              <a16:creationId xmlns:a16="http://schemas.microsoft.com/office/drawing/2014/main" id="{CBF2C41B-DADD-4E13-BD57-04B65A26BB75}"/>
            </a:ext>
          </a:extLst>
        </xdr:cNvPr>
        <xdr:cNvCxnSpPr/>
      </xdr:nvCxnSpPr>
      <xdr:spPr>
        <a:xfrm>
          <a:off x="9639300" y="186347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67311</xdr:rowOff>
    </xdr:from>
    <xdr:to>
      <xdr:col>46</xdr:col>
      <xdr:colOff>38100</xdr:colOff>
      <xdr:row>108</xdr:row>
      <xdr:rowOff>168911</xdr:rowOff>
    </xdr:to>
    <xdr:sp macro="" textlink="">
      <xdr:nvSpPr>
        <xdr:cNvPr id="479" name="楕円 478">
          <a:extLst>
            <a:ext uri="{FF2B5EF4-FFF2-40B4-BE49-F238E27FC236}">
              <a16:creationId xmlns:a16="http://schemas.microsoft.com/office/drawing/2014/main" id="{39C1DDE2-4C35-404C-A37B-0C250CDB9022}"/>
            </a:ext>
          </a:extLst>
        </xdr:cNvPr>
        <xdr:cNvSpPr/>
      </xdr:nvSpPr>
      <xdr:spPr>
        <a:xfrm>
          <a:off x="8699500" y="1858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118111</xdr:rowOff>
    </xdr:from>
    <xdr:to>
      <xdr:col>50</xdr:col>
      <xdr:colOff>114300</xdr:colOff>
      <xdr:row>108</xdr:row>
      <xdr:rowOff>118111</xdr:rowOff>
    </xdr:to>
    <xdr:cxnSp macro="">
      <xdr:nvCxnSpPr>
        <xdr:cNvPr id="480" name="直線コネクタ 479">
          <a:extLst>
            <a:ext uri="{FF2B5EF4-FFF2-40B4-BE49-F238E27FC236}">
              <a16:creationId xmlns:a16="http://schemas.microsoft.com/office/drawing/2014/main" id="{FF97B40E-D021-4879-9803-0D410DEC2A4E}"/>
            </a:ext>
          </a:extLst>
        </xdr:cNvPr>
        <xdr:cNvCxnSpPr/>
      </xdr:nvCxnSpPr>
      <xdr:spPr>
        <a:xfrm>
          <a:off x="8750300" y="186347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71120</xdr:rowOff>
    </xdr:from>
    <xdr:to>
      <xdr:col>41</xdr:col>
      <xdr:colOff>101600</xdr:colOff>
      <xdr:row>109</xdr:row>
      <xdr:rowOff>1270</xdr:rowOff>
    </xdr:to>
    <xdr:sp macro="" textlink="">
      <xdr:nvSpPr>
        <xdr:cNvPr id="481" name="楕円 480">
          <a:extLst>
            <a:ext uri="{FF2B5EF4-FFF2-40B4-BE49-F238E27FC236}">
              <a16:creationId xmlns:a16="http://schemas.microsoft.com/office/drawing/2014/main" id="{57CD3194-CE68-4524-91DF-ED90098275A8}"/>
            </a:ext>
          </a:extLst>
        </xdr:cNvPr>
        <xdr:cNvSpPr/>
      </xdr:nvSpPr>
      <xdr:spPr>
        <a:xfrm>
          <a:off x="7810500" y="185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118111</xdr:rowOff>
    </xdr:from>
    <xdr:to>
      <xdr:col>45</xdr:col>
      <xdr:colOff>177800</xdr:colOff>
      <xdr:row>108</xdr:row>
      <xdr:rowOff>121920</xdr:rowOff>
    </xdr:to>
    <xdr:cxnSp macro="">
      <xdr:nvCxnSpPr>
        <xdr:cNvPr id="482" name="直線コネクタ 481">
          <a:extLst>
            <a:ext uri="{FF2B5EF4-FFF2-40B4-BE49-F238E27FC236}">
              <a16:creationId xmlns:a16="http://schemas.microsoft.com/office/drawing/2014/main" id="{2CAB3A97-4097-4891-B42A-500474F9BDE9}"/>
            </a:ext>
          </a:extLst>
        </xdr:cNvPr>
        <xdr:cNvCxnSpPr/>
      </xdr:nvCxnSpPr>
      <xdr:spPr>
        <a:xfrm flipV="1">
          <a:off x="7861300" y="186347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71120</xdr:rowOff>
    </xdr:from>
    <xdr:to>
      <xdr:col>36</xdr:col>
      <xdr:colOff>165100</xdr:colOff>
      <xdr:row>109</xdr:row>
      <xdr:rowOff>1270</xdr:rowOff>
    </xdr:to>
    <xdr:sp macro="" textlink="">
      <xdr:nvSpPr>
        <xdr:cNvPr id="483" name="楕円 482">
          <a:extLst>
            <a:ext uri="{FF2B5EF4-FFF2-40B4-BE49-F238E27FC236}">
              <a16:creationId xmlns:a16="http://schemas.microsoft.com/office/drawing/2014/main" id="{2B3BB7C1-B1AD-4B98-932B-84D8F04AB825}"/>
            </a:ext>
          </a:extLst>
        </xdr:cNvPr>
        <xdr:cNvSpPr/>
      </xdr:nvSpPr>
      <xdr:spPr>
        <a:xfrm>
          <a:off x="6921500" y="185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121920</xdr:rowOff>
    </xdr:from>
    <xdr:to>
      <xdr:col>41</xdr:col>
      <xdr:colOff>50800</xdr:colOff>
      <xdr:row>108</xdr:row>
      <xdr:rowOff>121920</xdr:rowOff>
    </xdr:to>
    <xdr:cxnSp macro="">
      <xdr:nvCxnSpPr>
        <xdr:cNvPr id="484" name="直線コネクタ 483">
          <a:extLst>
            <a:ext uri="{FF2B5EF4-FFF2-40B4-BE49-F238E27FC236}">
              <a16:creationId xmlns:a16="http://schemas.microsoft.com/office/drawing/2014/main" id="{FBD8E145-7767-455C-9FB3-7ACD0BA582C5}"/>
            </a:ext>
          </a:extLst>
        </xdr:cNvPr>
        <xdr:cNvCxnSpPr/>
      </xdr:nvCxnSpPr>
      <xdr:spPr>
        <a:xfrm>
          <a:off x="6972300" y="18638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105427</xdr:rowOff>
    </xdr:from>
    <xdr:ext cx="469744" cy="259045"/>
    <xdr:sp macro="" textlink="">
      <xdr:nvSpPr>
        <xdr:cNvPr id="485" name="n_1aveValue【市民会館】&#10;一人当たり面積">
          <a:extLst>
            <a:ext uri="{FF2B5EF4-FFF2-40B4-BE49-F238E27FC236}">
              <a16:creationId xmlns:a16="http://schemas.microsoft.com/office/drawing/2014/main" id="{5FA7ED11-9D46-4435-8BDB-AF118D653928}"/>
            </a:ext>
          </a:extLst>
        </xdr:cNvPr>
        <xdr:cNvSpPr txBox="1"/>
      </xdr:nvSpPr>
      <xdr:spPr>
        <a:xfrm>
          <a:off x="9391727"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109238</xdr:rowOff>
    </xdr:from>
    <xdr:ext cx="469744" cy="259045"/>
    <xdr:sp macro="" textlink="">
      <xdr:nvSpPr>
        <xdr:cNvPr id="486" name="n_2aveValue【市民会館】&#10;一人当たり面積">
          <a:extLst>
            <a:ext uri="{FF2B5EF4-FFF2-40B4-BE49-F238E27FC236}">
              <a16:creationId xmlns:a16="http://schemas.microsoft.com/office/drawing/2014/main" id="{69E5F7CB-10A4-4384-B981-A2A06D71F31A}"/>
            </a:ext>
          </a:extLst>
        </xdr:cNvPr>
        <xdr:cNvSpPr txBox="1"/>
      </xdr:nvSpPr>
      <xdr:spPr>
        <a:xfrm>
          <a:off x="85154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82566</xdr:rowOff>
    </xdr:from>
    <xdr:ext cx="469744" cy="259045"/>
    <xdr:sp macro="" textlink="">
      <xdr:nvSpPr>
        <xdr:cNvPr id="487" name="n_3aveValue【市民会館】&#10;一人当たり面積">
          <a:extLst>
            <a:ext uri="{FF2B5EF4-FFF2-40B4-BE49-F238E27FC236}">
              <a16:creationId xmlns:a16="http://schemas.microsoft.com/office/drawing/2014/main" id="{315D4600-739A-4812-8788-D342D250FA4A}"/>
            </a:ext>
          </a:extLst>
        </xdr:cNvPr>
        <xdr:cNvSpPr txBox="1"/>
      </xdr:nvSpPr>
      <xdr:spPr>
        <a:xfrm>
          <a:off x="7626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116857</xdr:rowOff>
    </xdr:from>
    <xdr:ext cx="469744" cy="259045"/>
    <xdr:sp macro="" textlink="">
      <xdr:nvSpPr>
        <xdr:cNvPr id="488" name="n_4aveValue【市民会館】&#10;一人当たり面積">
          <a:extLst>
            <a:ext uri="{FF2B5EF4-FFF2-40B4-BE49-F238E27FC236}">
              <a16:creationId xmlns:a16="http://schemas.microsoft.com/office/drawing/2014/main" id="{9F76EF1F-D2C3-4008-9539-6C808BC22DFF}"/>
            </a:ext>
          </a:extLst>
        </xdr:cNvPr>
        <xdr:cNvSpPr txBox="1"/>
      </xdr:nvSpPr>
      <xdr:spPr>
        <a:xfrm>
          <a:off x="6737427" y="179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160038</xdr:rowOff>
    </xdr:from>
    <xdr:ext cx="469744" cy="259045"/>
    <xdr:sp macro="" textlink="">
      <xdr:nvSpPr>
        <xdr:cNvPr id="489" name="n_1mainValue【市民会館】&#10;一人当たり面積">
          <a:extLst>
            <a:ext uri="{FF2B5EF4-FFF2-40B4-BE49-F238E27FC236}">
              <a16:creationId xmlns:a16="http://schemas.microsoft.com/office/drawing/2014/main" id="{B5AED944-C1FD-4042-BE73-583A4F48DC67}"/>
            </a:ext>
          </a:extLst>
        </xdr:cNvPr>
        <xdr:cNvSpPr txBox="1"/>
      </xdr:nvSpPr>
      <xdr:spPr>
        <a:xfrm>
          <a:off x="9391727" y="1867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160038</xdr:rowOff>
    </xdr:from>
    <xdr:ext cx="469744" cy="259045"/>
    <xdr:sp macro="" textlink="">
      <xdr:nvSpPr>
        <xdr:cNvPr id="490" name="n_2mainValue【市民会館】&#10;一人当たり面積">
          <a:extLst>
            <a:ext uri="{FF2B5EF4-FFF2-40B4-BE49-F238E27FC236}">
              <a16:creationId xmlns:a16="http://schemas.microsoft.com/office/drawing/2014/main" id="{C0CA9D02-05F5-4E7E-B2EC-892D68569856}"/>
            </a:ext>
          </a:extLst>
        </xdr:cNvPr>
        <xdr:cNvSpPr txBox="1"/>
      </xdr:nvSpPr>
      <xdr:spPr>
        <a:xfrm>
          <a:off x="8515427" y="1867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163847</xdr:rowOff>
    </xdr:from>
    <xdr:ext cx="469744" cy="259045"/>
    <xdr:sp macro="" textlink="">
      <xdr:nvSpPr>
        <xdr:cNvPr id="491" name="n_3mainValue【市民会館】&#10;一人当たり面積">
          <a:extLst>
            <a:ext uri="{FF2B5EF4-FFF2-40B4-BE49-F238E27FC236}">
              <a16:creationId xmlns:a16="http://schemas.microsoft.com/office/drawing/2014/main" id="{ECE2C8C3-4A20-4D49-9D1E-DD736879E3B0}"/>
            </a:ext>
          </a:extLst>
        </xdr:cNvPr>
        <xdr:cNvSpPr txBox="1"/>
      </xdr:nvSpPr>
      <xdr:spPr>
        <a:xfrm>
          <a:off x="7626427" y="186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163847</xdr:rowOff>
    </xdr:from>
    <xdr:ext cx="469744" cy="259045"/>
    <xdr:sp macro="" textlink="">
      <xdr:nvSpPr>
        <xdr:cNvPr id="492" name="n_4mainValue【市民会館】&#10;一人当たり面積">
          <a:extLst>
            <a:ext uri="{FF2B5EF4-FFF2-40B4-BE49-F238E27FC236}">
              <a16:creationId xmlns:a16="http://schemas.microsoft.com/office/drawing/2014/main" id="{6EC3FAF4-698C-4914-BDD3-C917A77D9031}"/>
            </a:ext>
          </a:extLst>
        </xdr:cNvPr>
        <xdr:cNvSpPr txBox="1"/>
      </xdr:nvSpPr>
      <xdr:spPr>
        <a:xfrm>
          <a:off x="6737427" y="186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4F2A1004-3C44-4A94-8996-F006B744E9B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C89ED9F7-E052-44B3-A184-7368AD6FA90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A9D186FA-AF79-446D-87FC-BB5B4E4F90E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50E72421-D117-4399-BD26-75975A52746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BA3086AA-E10B-4C14-9AAB-92DC84AB69D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4A661594-BCC0-4516-98F9-923CD580408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A9C88833-9A9F-4025-89BE-99A56115384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9EE6A427-486E-4F1A-B972-1E3189E67A9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986EED12-24D9-4924-ADD1-8A185674139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68416241-BE40-4E22-A7B5-79FC16664D5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id="{4ACFBACE-7902-4C76-8753-A12C0C86EF1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4" name="直線コネクタ 503">
          <a:extLst>
            <a:ext uri="{FF2B5EF4-FFF2-40B4-BE49-F238E27FC236}">
              <a16:creationId xmlns:a16="http://schemas.microsoft.com/office/drawing/2014/main" id="{FB1B15F2-1803-404F-BF1B-C0B514DD925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5" name="テキスト ボックス 504">
          <a:extLst>
            <a:ext uri="{FF2B5EF4-FFF2-40B4-BE49-F238E27FC236}">
              <a16:creationId xmlns:a16="http://schemas.microsoft.com/office/drawing/2014/main" id="{80A93546-DBFC-448A-91BA-92B4AF4C009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6" name="直線コネクタ 505">
          <a:extLst>
            <a:ext uri="{FF2B5EF4-FFF2-40B4-BE49-F238E27FC236}">
              <a16:creationId xmlns:a16="http://schemas.microsoft.com/office/drawing/2014/main" id="{18D3B282-ABD5-4F56-BAC0-4F6D9EE0C82C}"/>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7" name="テキスト ボックス 506">
          <a:extLst>
            <a:ext uri="{FF2B5EF4-FFF2-40B4-BE49-F238E27FC236}">
              <a16:creationId xmlns:a16="http://schemas.microsoft.com/office/drawing/2014/main" id="{857642E0-5B0A-4C19-8ACE-71B452FBBBC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8" name="直線コネクタ 507">
          <a:extLst>
            <a:ext uri="{FF2B5EF4-FFF2-40B4-BE49-F238E27FC236}">
              <a16:creationId xmlns:a16="http://schemas.microsoft.com/office/drawing/2014/main" id="{682FA53F-DC21-4191-8EAF-AC426F61128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9" name="テキスト ボックス 508">
          <a:extLst>
            <a:ext uri="{FF2B5EF4-FFF2-40B4-BE49-F238E27FC236}">
              <a16:creationId xmlns:a16="http://schemas.microsoft.com/office/drawing/2014/main" id="{FD1FE2BE-7C36-4E50-B363-037B4ADBCEF8}"/>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0" name="直線コネクタ 509">
          <a:extLst>
            <a:ext uri="{FF2B5EF4-FFF2-40B4-BE49-F238E27FC236}">
              <a16:creationId xmlns:a16="http://schemas.microsoft.com/office/drawing/2014/main" id="{39A8C66C-BA24-4163-BC0C-78BA713E552F}"/>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1" name="テキスト ボックス 510">
          <a:extLst>
            <a:ext uri="{FF2B5EF4-FFF2-40B4-BE49-F238E27FC236}">
              <a16:creationId xmlns:a16="http://schemas.microsoft.com/office/drawing/2014/main" id="{4D0428E2-FA7E-4ACD-AE95-59DA71CDE054}"/>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2" name="直線コネクタ 511">
          <a:extLst>
            <a:ext uri="{FF2B5EF4-FFF2-40B4-BE49-F238E27FC236}">
              <a16:creationId xmlns:a16="http://schemas.microsoft.com/office/drawing/2014/main" id="{BCE3D2F0-E13B-4A06-A10B-F5F205BB9183}"/>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3" name="テキスト ボックス 512">
          <a:extLst>
            <a:ext uri="{FF2B5EF4-FFF2-40B4-BE49-F238E27FC236}">
              <a16:creationId xmlns:a16="http://schemas.microsoft.com/office/drawing/2014/main" id="{69FC6A7F-BC68-4784-BC25-66538E5522D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4" name="直線コネクタ 513">
          <a:extLst>
            <a:ext uri="{FF2B5EF4-FFF2-40B4-BE49-F238E27FC236}">
              <a16:creationId xmlns:a16="http://schemas.microsoft.com/office/drawing/2014/main" id="{6ACF9455-F779-4A1E-AEF4-6C1089A6764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5" name="テキスト ボックス 514">
          <a:extLst>
            <a:ext uri="{FF2B5EF4-FFF2-40B4-BE49-F238E27FC236}">
              <a16:creationId xmlns:a16="http://schemas.microsoft.com/office/drawing/2014/main" id="{5C97FA3E-63BA-4EC5-B03A-E96DF9ACDED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E380B1FF-2FF3-4110-B53C-37906394B55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65C0CAFE-66CC-4FB7-B44A-54FB4880ED7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7620</xdr:rowOff>
    </xdr:from>
    <xdr:to>
      <xdr:col>85</xdr:col>
      <xdr:colOff>126364</xdr:colOff>
      <xdr:row>42</xdr:row>
      <xdr:rowOff>92528</xdr:rowOff>
    </xdr:to>
    <xdr:cxnSp macro="">
      <xdr:nvCxnSpPr>
        <xdr:cNvPr id="518" name="直線コネクタ 517">
          <a:extLst>
            <a:ext uri="{FF2B5EF4-FFF2-40B4-BE49-F238E27FC236}">
              <a16:creationId xmlns:a16="http://schemas.microsoft.com/office/drawing/2014/main" id="{23582099-2B19-4024-8E99-9FFE840FD0E8}"/>
            </a:ext>
          </a:extLst>
        </xdr:cNvPr>
        <xdr:cNvCxnSpPr/>
      </xdr:nvCxnSpPr>
      <xdr:spPr>
        <a:xfrm flipV="1">
          <a:off x="16318864" y="5836920"/>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id="{0B996E45-339A-464B-B567-8DA855F2A4C9}"/>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0" name="直線コネクタ 519">
          <a:extLst>
            <a:ext uri="{FF2B5EF4-FFF2-40B4-BE49-F238E27FC236}">
              <a16:creationId xmlns:a16="http://schemas.microsoft.com/office/drawing/2014/main" id="{453B7B98-6E21-4A8B-9909-A59930686BC1}"/>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125747</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0D338188-F12B-4C81-8E43-8C624EF1E85B}"/>
            </a:ext>
          </a:extLst>
        </xdr:cNvPr>
        <xdr:cNvSpPr txBox="1"/>
      </xdr:nvSpPr>
      <xdr:spPr>
        <a:xfrm>
          <a:off x="16357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7620</xdr:rowOff>
    </xdr:from>
    <xdr:to>
      <xdr:col>86</xdr:col>
      <xdr:colOff>25400</xdr:colOff>
      <xdr:row>34</xdr:row>
      <xdr:rowOff>7620</xdr:rowOff>
    </xdr:to>
    <xdr:cxnSp macro="">
      <xdr:nvCxnSpPr>
        <xdr:cNvPr id="522" name="直線コネクタ 521">
          <a:extLst>
            <a:ext uri="{FF2B5EF4-FFF2-40B4-BE49-F238E27FC236}">
              <a16:creationId xmlns:a16="http://schemas.microsoft.com/office/drawing/2014/main" id="{E029351F-48DE-4534-9F72-F1D49AD61814}"/>
            </a:ext>
          </a:extLst>
        </xdr:cNvPr>
        <xdr:cNvCxnSpPr/>
      </xdr:nvCxnSpPr>
      <xdr:spPr>
        <a:xfrm>
          <a:off x="16230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123388</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B59C487B-F880-44FD-8FE5-E4C791E8E210}"/>
            </a:ext>
          </a:extLst>
        </xdr:cNvPr>
        <xdr:cNvSpPr txBox="1"/>
      </xdr:nvSpPr>
      <xdr:spPr>
        <a:xfrm>
          <a:off x="16357600" y="6467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100512</xdr:rowOff>
    </xdr:from>
    <xdr:to>
      <xdr:col>85</xdr:col>
      <xdr:colOff>177800</xdr:colOff>
      <xdr:row>39</xdr:row>
      <xdr:rowOff>30662</xdr:rowOff>
    </xdr:to>
    <xdr:sp macro="" textlink="">
      <xdr:nvSpPr>
        <xdr:cNvPr id="524" name="フローチャート: 判断 523">
          <a:extLst>
            <a:ext uri="{FF2B5EF4-FFF2-40B4-BE49-F238E27FC236}">
              <a16:creationId xmlns:a16="http://schemas.microsoft.com/office/drawing/2014/main" id="{9129E04B-9AB0-4F0D-9CB0-7F5248B90AB9}"/>
            </a:ext>
          </a:extLst>
        </xdr:cNvPr>
        <xdr:cNvSpPr/>
      </xdr:nvSpPr>
      <xdr:spPr>
        <a:xfrm>
          <a:off x="162687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105410</xdr:rowOff>
    </xdr:from>
    <xdr:to>
      <xdr:col>81</xdr:col>
      <xdr:colOff>101600</xdr:colOff>
      <xdr:row>39</xdr:row>
      <xdr:rowOff>35560</xdr:rowOff>
    </xdr:to>
    <xdr:sp macro="" textlink="">
      <xdr:nvSpPr>
        <xdr:cNvPr id="525" name="フローチャート: 判断 524">
          <a:extLst>
            <a:ext uri="{FF2B5EF4-FFF2-40B4-BE49-F238E27FC236}">
              <a16:creationId xmlns:a16="http://schemas.microsoft.com/office/drawing/2014/main" id="{5087912D-6BD6-4F82-8D54-F964EAE864F5}"/>
            </a:ext>
          </a:extLst>
        </xdr:cNvPr>
        <xdr:cNvSpPr/>
      </xdr:nvSpPr>
      <xdr:spPr>
        <a:xfrm>
          <a:off x="15430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31931</xdr:rowOff>
    </xdr:from>
    <xdr:to>
      <xdr:col>76</xdr:col>
      <xdr:colOff>165100</xdr:colOff>
      <xdr:row>38</xdr:row>
      <xdr:rowOff>133531</xdr:rowOff>
    </xdr:to>
    <xdr:sp macro="" textlink="">
      <xdr:nvSpPr>
        <xdr:cNvPr id="526" name="フローチャート: 判断 525">
          <a:extLst>
            <a:ext uri="{FF2B5EF4-FFF2-40B4-BE49-F238E27FC236}">
              <a16:creationId xmlns:a16="http://schemas.microsoft.com/office/drawing/2014/main" id="{EC81DF6A-0975-4097-B1E4-39EFC6A98894}"/>
            </a:ext>
          </a:extLst>
        </xdr:cNvPr>
        <xdr:cNvSpPr/>
      </xdr:nvSpPr>
      <xdr:spPr>
        <a:xfrm>
          <a:off x="14541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23767</xdr:rowOff>
    </xdr:from>
    <xdr:to>
      <xdr:col>72</xdr:col>
      <xdr:colOff>38100</xdr:colOff>
      <xdr:row>38</xdr:row>
      <xdr:rowOff>125367</xdr:rowOff>
    </xdr:to>
    <xdr:sp macro="" textlink="">
      <xdr:nvSpPr>
        <xdr:cNvPr id="527" name="フローチャート: 判断 526">
          <a:extLst>
            <a:ext uri="{FF2B5EF4-FFF2-40B4-BE49-F238E27FC236}">
              <a16:creationId xmlns:a16="http://schemas.microsoft.com/office/drawing/2014/main" id="{65EC311E-5786-43EE-A265-048764DF8A3B}"/>
            </a:ext>
          </a:extLst>
        </xdr:cNvPr>
        <xdr:cNvSpPr/>
      </xdr:nvSpPr>
      <xdr:spPr>
        <a:xfrm>
          <a:off x="13652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58057</xdr:rowOff>
    </xdr:from>
    <xdr:to>
      <xdr:col>67</xdr:col>
      <xdr:colOff>101600</xdr:colOff>
      <xdr:row>38</xdr:row>
      <xdr:rowOff>159657</xdr:rowOff>
    </xdr:to>
    <xdr:sp macro="" textlink="">
      <xdr:nvSpPr>
        <xdr:cNvPr id="528" name="フローチャート: 判断 527">
          <a:extLst>
            <a:ext uri="{FF2B5EF4-FFF2-40B4-BE49-F238E27FC236}">
              <a16:creationId xmlns:a16="http://schemas.microsoft.com/office/drawing/2014/main" id="{A37620EB-DF93-4113-B00B-635DE56A1D80}"/>
            </a:ext>
          </a:extLst>
        </xdr:cNvPr>
        <xdr:cNvSpPr/>
      </xdr:nvSpPr>
      <xdr:spPr>
        <a:xfrm>
          <a:off x="12763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14E80370-9291-48B0-9566-CEF5070AA46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1324CC2B-69CF-4A9A-AF46-9F295632F78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1D4C1017-7BE6-4D31-9536-8A02F873B15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E92A6026-6D32-4E56-B934-2B2F9FCF4B4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6EA22CA4-B415-471B-9B44-29316A7EBD1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97246</xdr:rowOff>
    </xdr:from>
    <xdr:to>
      <xdr:col>85</xdr:col>
      <xdr:colOff>177800</xdr:colOff>
      <xdr:row>41</xdr:row>
      <xdr:rowOff>27396</xdr:rowOff>
    </xdr:to>
    <xdr:sp macro="" textlink="">
      <xdr:nvSpPr>
        <xdr:cNvPr id="534" name="楕円 533">
          <a:extLst>
            <a:ext uri="{FF2B5EF4-FFF2-40B4-BE49-F238E27FC236}">
              <a16:creationId xmlns:a16="http://schemas.microsoft.com/office/drawing/2014/main" id="{5CE46130-1492-44FE-98C7-010A3BD65AE7}"/>
            </a:ext>
          </a:extLst>
        </xdr:cNvPr>
        <xdr:cNvSpPr/>
      </xdr:nvSpPr>
      <xdr:spPr>
        <a:xfrm>
          <a:off x="16268700" y="695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75673</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AAA01AFB-5D6F-4849-8EE2-0918638B8E41}"/>
            </a:ext>
          </a:extLst>
        </xdr:cNvPr>
        <xdr:cNvSpPr txBox="1"/>
      </xdr:nvSpPr>
      <xdr:spPr>
        <a:xfrm>
          <a:off x="16357600" y="693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72753</xdr:rowOff>
    </xdr:from>
    <xdr:to>
      <xdr:col>81</xdr:col>
      <xdr:colOff>101600</xdr:colOff>
      <xdr:row>41</xdr:row>
      <xdr:rowOff>2903</xdr:rowOff>
    </xdr:to>
    <xdr:sp macro="" textlink="">
      <xdr:nvSpPr>
        <xdr:cNvPr id="536" name="楕円 535">
          <a:extLst>
            <a:ext uri="{FF2B5EF4-FFF2-40B4-BE49-F238E27FC236}">
              <a16:creationId xmlns:a16="http://schemas.microsoft.com/office/drawing/2014/main" id="{DB63AA7C-0106-402D-9A72-04B48FE3E60B}"/>
            </a:ext>
          </a:extLst>
        </xdr:cNvPr>
        <xdr:cNvSpPr/>
      </xdr:nvSpPr>
      <xdr:spPr>
        <a:xfrm>
          <a:off x="15430500" y="693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123553</xdr:rowOff>
    </xdr:from>
    <xdr:to>
      <xdr:col>85</xdr:col>
      <xdr:colOff>127000</xdr:colOff>
      <xdr:row>40</xdr:row>
      <xdr:rowOff>148046</xdr:rowOff>
    </xdr:to>
    <xdr:cxnSp macro="">
      <xdr:nvCxnSpPr>
        <xdr:cNvPr id="537" name="直線コネクタ 536">
          <a:extLst>
            <a:ext uri="{FF2B5EF4-FFF2-40B4-BE49-F238E27FC236}">
              <a16:creationId xmlns:a16="http://schemas.microsoft.com/office/drawing/2014/main" id="{C14E03C2-3369-4974-8420-B87F40E7055F}"/>
            </a:ext>
          </a:extLst>
        </xdr:cNvPr>
        <xdr:cNvCxnSpPr/>
      </xdr:nvCxnSpPr>
      <xdr:spPr>
        <a:xfrm>
          <a:off x="15481300" y="6981553"/>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46627</xdr:rowOff>
    </xdr:from>
    <xdr:to>
      <xdr:col>76</xdr:col>
      <xdr:colOff>165100</xdr:colOff>
      <xdr:row>40</xdr:row>
      <xdr:rowOff>148227</xdr:rowOff>
    </xdr:to>
    <xdr:sp macro="" textlink="">
      <xdr:nvSpPr>
        <xdr:cNvPr id="538" name="楕円 537">
          <a:extLst>
            <a:ext uri="{FF2B5EF4-FFF2-40B4-BE49-F238E27FC236}">
              <a16:creationId xmlns:a16="http://schemas.microsoft.com/office/drawing/2014/main" id="{5E9356C5-B5AA-4A91-A44A-96DC98E23675}"/>
            </a:ext>
          </a:extLst>
        </xdr:cNvPr>
        <xdr:cNvSpPr/>
      </xdr:nvSpPr>
      <xdr:spPr>
        <a:xfrm>
          <a:off x="14541500" y="690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97427</xdr:rowOff>
    </xdr:from>
    <xdr:to>
      <xdr:col>81</xdr:col>
      <xdr:colOff>50800</xdr:colOff>
      <xdr:row>40</xdr:row>
      <xdr:rowOff>123553</xdr:rowOff>
    </xdr:to>
    <xdr:cxnSp macro="">
      <xdr:nvCxnSpPr>
        <xdr:cNvPr id="539" name="直線コネクタ 538">
          <a:extLst>
            <a:ext uri="{FF2B5EF4-FFF2-40B4-BE49-F238E27FC236}">
              <a16:creationId xmlns:a16="http://schemas.microsoft.com/office/drawing/2014/main" id="{19B9DFD4-46D0-4571-B52D-9C122BA8DCEF}"/>
            </a:ext>
          </a:extLst>
        </xdr:cNvPr>
        <xdr:cNvCxnSpPr/>
      </xdr:nvCxnSpPr>
      <xdr:spPr>
        <a:xfrm>
          <a:off x="14592300" y="695542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15603</xdr:rowOff>
    </xdr:from>
    <xdr:to>
      <xdr:col>72</xdr:col>
      <xdr:colOff>38100</xdr:colOff>
      <xdr:row>40</xdr:row>
      <xdr:rowOff>117203</xdr:rowOff>
    </xdr:to>
    <xdr:sp macro="" textlink="">
      <xdr:nvSpPr>
        <xdr:cNvPr id="540" name="楕円 539">
          <a:extLst>
            <a:ext uri="{FF2B5EF4-FFF2-40B4-BE49-F238E27FC236}">
              <a16:creationId xmlns:a16="http://schemas.microsoft.com/office/drawing/2014/main" id="{B1445584-F87D-4077-8ABC-48000968AD6F}"/>
            </a:ext>
          </a:extLst>
        </xdr:cNvPr>
        <xdr:cNvSpPr/>
      </xdr:nvSpPr>
      <xdr:spPr>
        <a:xfrm>
          <a:off x="13652500" y="687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66403</xdr:rowOff>
    </xdr:from>
    <xdr:to>
      <xdr:col>76</xdr:col>
      <xdr:colOff>114300</xdr:colOff>
      <xdr:row>40</xdr:row>
      <xdr:rowOff>97427</xdr:rowOff>
    </xdr:to>
    <xdr:cxnSp macro="">
      <xdr:nvCxnSpPr>
        <xdr:cNvPr id="541" name="直線コネクタ 540">
          <a:extLst>
            <a:ext uri="{FF2B5EF4-FFF2-40B4-BE49-F238E27FC236}">
              <a16:creationId xmlns:a16="http://schemas.microsoft.com/office/drawing/2014/main" id="{EC1B4ACF-EB05-4499-8349-CD25895DA541}"/>
            </a:ext>
          </a:extLst>
        </xdr:cNvPr>
        <xdr:cNvCxnSpPr/>
      </xdr:nvCxnSpPr>
      <xdr:spPr>
        <a:xfrm>
          <a:off x="13703300" y="692440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146231</xdr:rowOff>
    </xdr:from>
    <xdr:to>
      <xdr:col>67</xdr:col>
      <xdr:colOff>101600</xdr:colOff>
      <xdr:row>40</xdr:row>
      <xdr:rowOff>76381</xdr:rowOff>
    </xdr:to>
    <xdr:sp macro="" textlink="">
      <xdr:nvSpPr>
        <xdr:cNvPr id="542" name="楕円 541">
          <a:extLst>
            <a:ext uri="{FF2B5EF4-FFF2-40B4-BE49-F238E27FC236}">
              <a16:creationId xmlns:a16="http://schemas.microsoft.com/office/drawing/2014/main" id="{58850992-8BBA-4357-BE4D-3F9F9FD59323}"/>
            </a:ext>
          </a:extLst>
        </xdr:cNvPr>
        <xdr:cNvSpPr/>
      </xdr:nvSpPr>
      <xdr:spPr>
        <a:xfrm>
          <a:off x="12763500" y="683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25581</xdr:rowOff>
    </xdr:from>
    <xdr:to>
      <xdr:col>71</xdr:col>
      <xdr:colOff>177800</xdr:colOff>
      <xdr:row>40</xdr:row>
      <xdr:rowOff>66403</xdr:rowOff>
    </xdr:to>
    <xdr:cxnSp macro="">
      <xdr:nvCxnSpPr>
        <xdr:cNvPr id="543" name="直線コネクタ 542">
          <a:extLst>
            <a:ext uri="{FF2B5EF4-FFF2-40B4-BE49-F238E27FC236}">
              <a16:creationId xmlns:a16="http://schemas.microsoft.com/office/drawing/2014/main" id="{E2E449DE-F50C-48CA-A134-9EAFCCBC0DB9}"/>
            </a:ext>
          </a:extLst>
        </xdr:cNvPr>
        <xdr:cNvCxnSpPr/>
      </xdr:nvCxnSpPr>
      <xdr:spPr>
        <a:xfrm>
          <a:off x="12814300" y="6883581"/>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52087</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4F76797E-9051-4E53-86FE-BEB165CA52B3}"/>
            </a:ext>
          </a:extLst>
        </xdr:cNvPr>
        <xdr:cNvSpPr txBox="1"/>
      </xdr:nvSpPr>
      <xdr:spPr>
        <a:xfrm>
          <a:off x="15266044" y="639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150058</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995C5661-31C3-41A1-8ED7-B9F1A2AA0D7C}"/>
            </a:ext>
          </a:extLst>
        </xdr:cNvPr>
        <xdr:cNvSpPr txBox="1"/>
      </xdr:nvSpPr>
      <xdr:spPr>
        <a:xfrm>
          <a:off x="14389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141894</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07F29A5D-0DFF-4569-AB5C-D65C8F82318E}"/>
            </a:ext>
          </a:extLst>
        </xdr:cNvPr>
        <xdr:cNvSpPr txBox="1"/>
      </xdr:nvSpPr>
      <xdr:spPr>
        <a:xfrm>
          <a:off x="13500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4734</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31B75F5E-2AD5-4078-8496-DC2F2F35FDD6}"/>
            </a:ext>
          </a:extLst>
        </xdr:cNvPr>
        <xdr:cNvSpPr txBox="1"/>
      </xdr:nvSpPr>
      <xdr:spPr>
        <a:xfrm>
          <a:off x="12611744" y="634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165480</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CF845734-C3C5-4A4C-AFDC-703498CD16B8}"/>
            </a:ext>
          </a:extLst>
        </xdr:cNvPr>
        <xdr:cNvSpPr txBox="1"/>
      </xdr:nvSpPr>
      <xdr:spPr>
        <a:xfrm>
          <a:off x="15266044" y="7023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139354</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7C625DDA-70BC-4325-BFD9-70B21D64F7DE}"/>
            </a:ext>
          </a:extLst>
        </xdr:cNvPr>
        <xdr:cNvSpPr txBox="1"/>
      </xdr:nvSpPr>
      <xdr:spPr>
        <a:xfrm>
          <a:off x="14389744" y="699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108330</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4FF16E8B-0DD0-453E-9EDA-97106E32D056}"/>
            </a:ext>
          </a:extLst>
        </xdr:cNvPr>
        <xdr:cNvSpPr txBox="1"/>
      </xdr:nvSpPr>
      <xdr:spPr>
        <a:xfrm>
          <a:off x="13500744" y="6966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67508</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0A296263-14A5-4ADB-89D5-69FD9EF0F6A2}"/>
            </a:ext>
          </a:extLst>
        </xdr:cNvPr>
        <xdr:cNvSpPr txBox="1"/>
      </xdr:nvSpPr>
      <xdr:spPr>
        <a:xfrm>
          <a:off x="12611744" y="692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8A3911E2-BA22-4412-BB29-460CE8091F0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627DC962-8AEE-4039-8459-AABC7CD6EF5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4B14FDA8-08EB-46EE-A2C6-6ADB12D1C38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537517FF-41CE-4BE8-AD12-2E9D25AF02D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27B8E42D-7017-4034-8F60-6BE4DD952C4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2C81BF9B-F6D1-4DBC-8F21-98F1DF7F0CA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3FB72967-159C-4456-8671-8524A825F4F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BB9B6B78-7BCB-440E-A9E4-80C5445D0F7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42440C3B-BD4B-4F1F-AC25-3DF615B1902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B94192EE-8C24-4890-9787-1258D63E869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a:extLst>
            <a:ext uri="{FF2B5EF4-FFF2-40B4-BE49-F238E27FC236}">
              <a16:creationId xmlns:a16="http://schemas.microsoft.com/office/drawing/2014/main" id="{E327CFED-7151-4B01-A16F-6F7DA90380A5}"/>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a:extLst>
            <a:ext uri="{FF2B5EF4-FFF2-40B4-BE49-F238E27FC236}">
              <a16:creationId xmlns:a16="http://schemas.microsoft.com/office/drawing/2014/main" id="{5E84F0F9-D9A0-41BD-87FD-44320AE0DA43}"/>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a:extLst>
            <a:ext uri="{FF2B5EF4-FFF2-40B4-BE49-F238E27FC236}">
              <a16:creationId xmlns:a16="http://schemas.microsoft.com/office/drawing/2014/main" id="{CC2E97EF-556E-4BF6-9D04-82BD10F139E6}"/>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a:extLst>
            <a:ext uri="{FF2B5EF4-FFF2-40B4-BE49-F238E27FC236}">
              <a16:creationId xmlns:a16="http://schemas.microsoft.com/office/drawing/2014/main" id="{F8D4FD38-299D-4C52-92AD-AC1A29BA4F4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a:extLst>
            <a:ext uri="{FF2B5EF4-FFF2-40B4-BE49-F238E27FC236}">
              <a16:creationId xmlns:a16="http://schemas.microsoft.com/office/drawing/2014/main" id="{62B6EECD-9C39-4ECC-82FD-536AF53D805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a:extLst>
            <a:ext uri="{FF2B5EF4-FFF2-40B4-BE49-F238E27FC236}">
              <a16:creationId xmlns:a16="http://schemas.microsoft.com/office/drawing/2014/main" id="{09575A11-D52F-4E32-8A55-A0F575963461}"/>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a:extLst>
            <a:ext uri="{FF2B5EF4-FFF2-40B4-BE49-F238E27FC236}">
              <a16:creationId xmlns:a16="http://schemas.microsoft.com/office/drawing/2014/main" id="{BEB912D3-FECF-4FA2-9238-FADC5F396DBD}"/>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a:extLst>
            <a:ext uri="{FF2B5EF4-FFF2-40B4-BE49-F238E27FC236}">
              <a16:creationId xmlns:a16="http://schemas.microsoft.com/office/drawing/2014/main" id="{D9B2DFA7-9DF4-4E69-AEBB-73EDBD4AA76D}"/>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1986DCCB-80E2-48ED-BC61-076B07D773D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ACCDD765-53D0-46E0-A81B-A7BEE64CDEE8}"/>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D3732219-8D30-4A32-8C6D-4E4C6BAAFC7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23425</xdr:rowOff>
    </xdr:from>
    <xdr:to>
      <xdr:col>116</xdr:col>
      <xdr:colOff>62864</xdr:colOff>
      <xdr:row>41</xdr:row>
      <xdr:rowOff>122263</xdr:rowOff>
    </xdr:to>
    <xdr:cxnSp macro="">
      <xdr:nvCxnSpPr>
        <xdr:cNvPr id="573" name="直線コネクタ 572">
          <a:extLst>
            <a:ext uri="{FF2B5EF4-FFF2-40B4-BE49-F238E27FC236}">
              <a16:creationId xmlns:a16="http://schemas.microsoft.com/office/drawing/2014/main" id="{6261DE9A-61C9-4349-8499-269378BABB4E}"/>
            </a:ext>
          </a:extLst>
        </xdr:cNvPr>
        <xdr:cNvCxnSpPr/>
      </xdr:nvCxnSpPr>
      <xdr:spPr>
        <a:xfrm flipV="1">
          <a:off x="22160864" y="5852725"/>
          <a:ext cx="0" cy="1298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126090</xdr:rowOff>
    </xdr:from>
    <xdr:ext cx="469744" cy="259045"/>
    <xdr:sp macro="" textlink="">
      <xdr:nvSpPr>
        <xdr:cNvPr id="574" name="【一般廃棄物処理施設】&#10;一人当たり有形固定資産（償却資産）額最小値テキスト">
          <a:extLst>
            <a:ext uri="{FF2B5EF4-FFF2-40B4-BE49-F238E27FC236}">
              <a16:creationId xmlns:a16="http://schemas.microsoft.com/office/drawing/2014/main" id="{33ED7EEE-4204-4296-8FCE-8F368DADB07C}"/>
            </a:ext>
          </a:extLst>
        </xdr:cNvPr>
        <xdr:cNvSpPr txBox="1"/>
      </xdr:nvSpPr>
      <xdr:spPr>
        <a:xfrm>
          <a:off x="22199600" y="7155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122263</xdr:rowOff>
    </xdr:from>
    <xdr:to>
      <xdr:col>116</xdr:col>
      <xdr:colOff>152400</xdr:colOff>
      <xdr:row>41</xdr:row>
      <xdr:rowOff>122263</xdr:rowOff>
    </xdr:to>
    <xdr:cxnSp macro="">
      <xdr:nvCxnSpPr>
        <xdr:cNvPr id="575" name="直線コネクタ 574">
          <a:extLst>
            <a:ext uri="{FF2B5EF4-FFF2-40B4-BE49-F238E27FC236}">
              <a16:creationId xmlns:a16="http://schemas.microsoft.com/office/drawing/2014/main" id="{A7D3EB35-4420-42BC-9764-153C421E6F16}"/>
            </a:ext>
          </a:extLst>
        </xdr:cNvPr>
        <xdr:cNvCxnSpPr/>
      </xdr:nvCxnSpPr>
      <xdr:spPr>
        <a:xfrm>
          <a:off x="22072600" y="715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141552</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B3B95DA6-99E2-43CB-BE47-1F8146726D43}"/>
            </a:ext>
          </a:extLst>
        </xdr:cNvPr>
        <xdr:cNvSpPr txBox="1"/>
      </xdr:nvSpPr>
      <xdr:spPr>
        <a:xfrm>
          <a:off x="22199600" y="5627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23425</xdr:rowOff>
    </xdr:from>
    <xdr:to>
      <xdr:col>116</xdr:col>
      <xdr:colOff>152400</xdr:colOff>
      <xdr:row>34</xdr:row>
      <xdr:rowOff>23425</xdr:rowOff>
    </xdr:to>
    <xdr:cxnSp macro="">
      <xdr:nvCxnSpPr>
        <xdr:cNvPr id="577" name="直線コネクタ 576">
          <a:extLst>
            <a:ext uri="{FF2B5EF4-FFF2-40B4-BE49-F238E27FC236}">
              <a16:creationId xmlns:a16="http://schemas.microsoft.com/office/drawing/2014/main" id="{F3650212-1571-487C-BADF-571B8174A299}"/>
            </a:ext>
          </a:extLst>
        </xdr:cNvPr>
        <xdr:cNvCxnSpPr/>
      </xdr:nvCxnSpPr>
      <xdr:spPr>
        <a:xfrm>
          <a:off x="22072600" y="5852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111196</xdr:rowOff>
    </xdr:from>
    <xdr:ext cx="599010" cy="259045"/>
    <xdr:sp macro="" textlink="">
      <xdr:nvSpPr>
        <xdr:cNvPr id="578" name="【一般廃棄物処理施設】&#10;一人当たり有形固定資産（償却資産）額平均値テキスト">
          <a:extLst>
            <a:ext uri="{FF2B5EF4-FFF2-40B4-BE49-F238E27FC236}">
              <a16:creationId xmlns:a16="http://schemas.microsoft.com/office/drawing/2014/main" id="{1689087E-7301-4DF0-846B-15D254224EC1}"/>
            </a:ext>
          </a:extLst>
        </xdr:cNvPr>
        <xdr:cNvSpPr txBox="1"/>
      </xdr:nvSpPr>
      <xdr:spPr>
        <a:xfrm>
          <a:off x="22199600" y="6626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132769</xdr:rowOff>
    </xdr:from>
    <xdr:to>
      <xdr:col>116</xdr:col>
      <xdr:colOff>114300</xdr:colOff>
      <xdr:row>39</xdr:row>
      <xdr:rowOff>62919</xdr:rowOff>
    </xdr:to>
    <xdr:sp macro="" textlink="">
      <xdr:nvSpPr>
        <xdr:cNvPr id="579" name="フローチャート: 判断 578">
          <a:extLst>
            <a:ext uri="{FF2B5EF4-FFF2-40B4-BE49-F238E27FC236}">
              <a16:creationId xmlns:a16="http://schemas.microsoft.com/office/drawing/2014/main" id="{C1F3ED4F-E200-4307-ADE9-2A617B49FB71}"/>
            </a:ext>
          </a:extLst>
        </xdr:cNvPr>
        <xdr:cNvSpPr/>
      </xdr:nvSpPr>
      <xdr:spPr>
        <a:xfrm>
          <a:off x="22110700" y="664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137647</xdr:rowOff>
    </xdr:from>
    <xdr:to>
      <xdr:col>112</xdr:col>
      <xdr:colOff>38100</xdr:colOff>
      <xdr:row>39</xdr:row>
      <xdr:rowOff>67797</xdr:rowOff>
    </xdr:to>
    <xdr:sp macro="" textlink="">
      <xdr:nvSpPr>
        <xdr:cNvPr id="580" name="フローチャート: 判断 579">
          <a:extLst>
            <a:ext uri="{FF2B5EF4-FFF2-40B4-BE49-F238E27FC236}">
              <a16:creationId xmlns:a16="http://schemas.microsoft.com/office/drawing/2014/main" id="{287E9764-514A-4645-8255-39E03B731EAE}"/>
            </a:ext>
          </a:extLst>
        </xdr:cNvPr>
        <xdr:cNvSpPr/>
      </xdr:nvSpPr>
      <xdr:spPr>
        <a:xfrm>
          <a:off x="21272500" y="665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109858</xdr:rowOff>
    </xdr:from>
    <xdr:to>
      <xdr:col>107</xdr:col>
      <xdr:colOff>101600</xdr:colOff>
      <xdr:row>39</xdr:row>
      <xdr:rowOff>40008</xdr:rowOff>
    </xdr:to>
    <xdr:sp macro="" textlink="">
      <xdr:nvSpPr>
        <xdr:cNvPr id="581" name="フローチャート: 判断 580">
          <a:extLst>
            <a:ext uri="{FF2B5EF4-FFF2-40B4-BE49-F238E27FC236}">
              <a16:creationId xmlns:a16="http://schemas.microsoft.com/office/drawing/2014/main" id="{BF941A38-85C1-456D-8457-D599030D49A1}"/>
            </a:ext>
          </a:extLst>
        </xdr:cNvPr>
        <xdr:cNvSpPr/>
      </xdr:nvSpPr>
      <xdr:spPr>
        <a:xfrm>
          <a:off x="20383500" y="662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167215</xdr:rowOff>
    </xdr:from>
    <xdr:to>
      <xdr:col>102</xdr:col>
      <xdr:colOff>165100</xdr:colOff>
      <xdr:row>39</xdr:row>
      <xdr:rowOff>97365</xdr:rowOff>
    </xdr:to>
    <xdr:sp macro="" textlink="">
      <xdr:nvSpPr>
        <xdr:cNvPr id="582" name="フローチャート: 判断 581">
          <a:extLst>
            <a:ext uri="{FF2B5EF4-FFF2-40B4-BE49-F238E27FC236}">
              <a16:creationId xmlns:a16="http://schemas.microsoft.com/office/drawing/2014/main" id="{6C1E25F7-A21E-4348-AC9C-495F6850B5BE}"/>
            </a:ext>
          </a:extLst>
        </xdr:cNvPr>
        <xdr:cNvSpPr/>
      </xdr:nvSpPr>
      <xdr:spPr>
        <a:xfrm>
          <a:off x="19494500" y="668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17522</xdr:rowOff>
    </xdr:from>
    <xdr:to>
      <xdr:col>98</xdr:col>
      <xdr:colOff>38100</xdr:colOff>
      <xdr:row>39</xdr:row>
      <xdr:rowOff>119122</xdr:rowOff>
    </xdr:to>
    <xdr:sp macro="" textlink="">
      <xdr:nvSpPr>
        <xdr:cNvPr id="583" name="フローチャート: 判断 582">
          <a:extLst>
            <a:ext uri="{FF2B5EF4-FFF2-40B4-BE49-F238E27FC236}">
              <a16:creationId xmlns:a16="http://schemas.microsoft.com/office/drawing/2014/main" id="{688EFC80-3976-4A5A-B607-36231C684F2A}"/>
            </a:ext>
          </a:extLst>
        </xdr:cNvPr>
        <xdr:cNvSpPr/>
      </xdr:nvSpPr>
      <xdr:spPr>
        <a:xfrm>
          <a:off x="18605500" y="670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A8C13692-FDDA-45D6-83A8-FF1EBE3971D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DA82FCF5-EFB9-4095-A018-1937E01500A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F2FA413C-F58E-472C-8C76-E53BE70EE6D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6BD78C1E-9C09-4DA7-8F0C-6AA7E0868C7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19467A41-6570-4C2D-8B87-7F20FFA4F49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30287</xdr:rowOff>
    </xdr:from>
    <xdr:to>
      <xdr:col>116</xdr:col>
      <xdr:colOff>114300</xdr:colOff>
      <xdr:row>38</xdr:row>
      <xdr:rowOff>131887</xdr:rowOff>
    </xdr:to>
    <xdr:sp macro="" textlink="">
      <xdr:nvSpPr>
        <xdr:cNvPr id="589" name="楕円 588">
          <a:extLst>
            <a:ext uri="{FF2B5EF4-FFF2-40B4-BE49-F238E27FC236}">
              <a16:creationId xmlns:a16="http://schemas.microsoft.com/office/drawing/2014/main" id="{BBA9C35F-A848-4C32-86A4-A72C6FF56400}"/>
            </a:ext>
          </a:extLst>
        </xdr:cNvPr>
        <xdr:cNvSpPr/>
      </xdr:nvSpPr>
      <xdr:spPr>
        <a:xfrm>
          <a:off x="22110700" y="654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53164</xdr:rowOff>
    </xdr:from>
    <xdr:ext cx="599010" cy="259045"/>
    <xdr:sp macro="" textlink="">
      <xdr:nvSpPr>
        <xdr:cNvPr id="590" name="【一般廃棄物処理施設】&#10;一人当たり有形固定資産（償却資産）額該当値テキスト">
          <a:extLst>
            <a:ext uri="{FF2B5EF4-FFF2-40B4-BE49-F238E27FC236}">
              <a16:creationId xmlns:a16="http://schemas.microsoft.com/office/drawing/2014/main" id="{470604E8-2A1A-4A86-9AEF-78AADEC6AD51}"/>
            </a:ext>
          </a:extLst>
        </xdr:cNvPr>
        <xdr:cNvSpPr txBox="1"/>
      </xdr:nvSpPr>
      <xdr:spPr>
        <a:xfrm>
          <a:off x="22199600" y="6396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40643</xdr:rowOff>
    </xdr:from>
    <xdr:to>
      <xdr:col>112</xdr:col>
      <xdr:colOff>38100</xdr:colOff>
      <xdr:row>38</xdr:row>
      <xdr:rowOff>142243</xdr:rowOff>
    </xdr:to>
    <xdr:sp macro="" textlink="">
      <xdr:nvSpPr>
        <xdr:cNvPr id="591" name="楕円 590">
          <a:extLst>
            <a:ext uri="{FF2B5EF4-FFF2-40B4-BE49-F238E27FC236}">
              <a16:creationId xmlns:a16="http://schemas.microsoft.com/office/drawing/2014/main" id="{06738156-4622-4C4D-9178-E4FA28DDCE50}"/>
            </a:ext>
          </a:extLst>
        </xdr:cNvPr>
        <xdr:cNvSpPr/>
      </xdr:nvSpPr>
      <xdr:spPr>
        <a:xfrm>
          <a:off x="21272500" y="655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81087</xdr:rowOff>
    </xdr:from>
    <xdr:to>
      <xdr:col>116</xdr:col>
      <xdr:colOff>63500</xdr:colOff>
      <xdr:row>38</xdr:row>
      <xdr:rowOff>91443</xdr:rowOff>
    </xdr:to>
    <xdr:cxnSp macro="">
      <xdr:nvCxnSpPr>
        <xdr:cNvPr id="592" name="直線コネクタ 591">
          <a:extLst>
            <a:ext uri="{FF2B5EF4-FFF2-40B4-BE49-F238E27FC236}">
              <a16:creationId xmlns:a16="http://schemas.microsoft.com/office/drawing/2014/main" id="{4ED36EDE-D00F-4C61-9B2E-8F229128BDD8}"/>
            </a:ext>
          </a:extLst>
        </xdr:cNvPr>
        <xdr:cNvCxnSpPr/>
      </xdr:nvCxnSpPr>
      <xdr:spPr>
        <a:xfrm flipV="1">
          <a:off x="21323300" y="6596187"/>
          <a:ext cx="838200" cy="1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49741</xdr:rowOff>
    </xdr:from>
    <xdr:to>
      <xdr:col>107</xdr:col>
      <xdr:colOff>101600</xdr:colOff>
      <xdr:row>38</xdr:row>
      <xdr:rowOff>151341</xdr:rowOff>
    </xdr:to>
    <xdr:sp macro="" textlink="">
      <xdr:nvSpPr>
        <xdr:cNvPr id="593" name="楕円 592">
          <a:extLst>
            <a:ext uri="{FF2B5EF4-FFF2-40B4-BE49-F238E27FC236}">
              <a16:creationId xmlns:a16="http://schemas.microsoft.com/office/drawing/2014/main" id="{171D29B4-C676-4F4D-98B8-98FB6BA176C9}"/>
            </a:ext>
          </a:extLst>
        </xdr:cNvPr>
        <xdr:cNvSpPr/>
      </xdr:nvSpPr>
      <xdr:spPr>
        <a:xfrm>
          <a:off x="20383500" y="656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91443</xdr:rowOff>
    </xdr:from>
    <xdr:to>
      <xdr:col>111</xdr:col>
      <xdr:colOff>177800</xdr:colOff>
      <xdr:row>38</xdr:row>
      <xdr:rowOff>100541</xdr:rowOff>
    </xdr:to>
    <xdr:cxnSp macro="">
      <xdr:nvCxnSpPr>
        <xdr:cNvPr id="594" name="直線コネクタ 593">
          <a:extLst>
            <a:ext uri="{FF2B5EF4-FFF2-40B4-BE49-F238E27FC236}">
              <a16:creationId xmlns:a16="http://schemas.microsoft.com/office/drawing/2014/main" id="{56C53C94-EA71-43A3-9D24-B8183ED76CFA}"/>
            </a:ext>
          </a:extLst>
        </xdr:cNvPr>
        <xdr:cNvCxnSpPr/>
      </xdr:nvCxnSpPr>
      <xdr:spPr>
        <a:xfrm flipV="1">
          <a:off x="20434300" y="6606543"/>
          <a:ext cx="889000" cy="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58190</xdr:rowOff>
    </xdr:from>
    <xdr:to>
      <xdr:col>102</xdr:col>
      <xdr:colOff>165100</xdr:colOff>
      <xdr:row>38</xdr:row>
      <xdr:rowOff>159790</xdr:rowOff>
    </xdr:to>
    <xdr:sp macro="" textlink="">
      <xdr:nvSpPr>
        <xdr:cNvPr id="595" name="楕円 594">
          <a:extLst>
            <a:ext uri="{FF2B5EF4-FFF2-40B4-BE49-F238E27FC236}">
              <a16:creationId xmlns:a16="http://schemas.microsoft.com/office/drawing/2014/main" id="{BB91280C-84A8-41C9-8A7A-A8F2A417501D}"/>
            </a:ext>
          </a:extLst>
        </xdr:cNvPr>
        <xdr:cNvSpPr/>
      </xdr:nvSpPr>
      <xdr:spPr>
        <a:xfrm>
          <a:off x="19494500" y="657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100541</xdr:rowOff>
    </xdr:from>
    <xdr:to>
      <xdr:col>107</xdr:col>
      <xdr:colOff>50800</xdr:colOff>
      <xdr:row>38</xdr:row>
      <xdr:rowOff>108990</xdr:rowOff>
    </xdr:to>
    <xdr:cxnSp macro="">
      <xdr:nvCxnSpPr>
        <xdr:cNvPr id="596" name="直線コネクタ 595">
          <a:extLst>
            <a:ext uri="{FF2B5EF4-FFF2-40B4-BE49-F238E27FC236}">
              <a16:creationId xmlns:a16="http://schemas.microsoft.com/office/drawing/2014/main" id="{637A0BDE-BC7A-42EE-9BC2-E0216AAD505C}"/>
            </a:ext>
          </a:extLst>
        </xdr:cNvPr>
        <xdr:cNvCxnSpPr/>
      </xdr:nvCxnSpPr>
      <xdr:spPr>
        <a:xfrm flipV="1">
          <a:off x="19545300" y="6615641"/>
          <a:ext cx="889000" cy="8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65194</xdr:rowOff>
    </xdr:from>
    <xdr:to>
      <xdr:col>98</xdr:col>
      <xdr:colOff>38100</xdr:colOff>
      <xdr:row>38</xdr:row>
      <xdr:rowOff>166794</xdr:rowOff>
    </xdr:to>
    <xdr:sp macro="" textlink="">
      <xdr:nvSpPr>
        <xdr:cNvPr id="597" name="楕円 596">
          <a:extLst>
            <a:ext uri="{FF2B5EF4-FFF2-40B4-BE49-F238E27FC236}">
              <a16:creationId xmlns:a16="http://schemas.microsoft.com/office/drawing/2014/main" id="{53E19FBE-2C08-41EA-BABF-46372E28FDFD}"/>
            </a:ext>
          </a:extLst>
        </xdr:cNvPr>
        <xdr:cNvSpPr/>
      </xdr:nvSpPr>
      <xdr:spPr>
        <a:xfrm>
          <a:off x="186055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108990</xdr:rowOff>
    </xdr:from>
    <xdr:to>
      <xdr:col>102</xdr:col>
      <xdr:colOff>114300</xdr:colOff>
      <xdr:row>38</xdr:row>
      <xdr:rowOff>115994</xdr:rowOff>
    </xdr:to>
    <xdr:cxnSp macro="">
      <xdr:nvCxnSpPr>
        <xdr:cNvPr id="598" name="直線コネクタ 597">
          <a:extLst>
            <a:ext uri="{FF2B5EF4-FFF2-40B4-BE49-F238E27FC236}">
              <a16:creationId xmlns:a16="http://schemas.microsoft.com/office/drawing/2014/main" id="{97E76804-79B8-4F1A-8AA4-8863340F2F8A}"/>
            </a:ext>
          </a:extLst>
        </xdr:cNvPr>
        <xdr:cNvCxnSpPr/>
      </xdr:nvCxnSpPr>
      <xdr:spPr>
        <a:xfrm flipV="1">
          <a:off x="18656300" y="6624090"/>
          <a:ext cx="889000" cy="7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58924</xdr:rowOff>
    </xdr:from>
    <xdr:ext cx="599010" cy="259045"/>
    <xdr:sp macro="" textlink="">
      <xdr:nvSpPr>
        <xdr:cNvPr id="599" name="n_1aveValue【一般廃棄物処理施設】&#10;一人当たり有形固定資産（償却資産）額">
          <a:extLst>
            <a:ext uri="{FF2B5EF4-FFF2-40B4-BE49-F238E27FC236}">
              <a16:creationId xmlns:a16="http://schemas.microsoft.com/office/drawing/2014/main" id="{0584E7C4-C5D7-4820-8FE6-83675FC7040F}"/>
            </a:ext>
          </a:extLst>
        </xdr:cNvPr>
        <xdr:cNvSpPr txBox="1"/>
      </xdr:nvSpPr>
      <xdr:spPr>
        <a:xfrm>
          <a:off x="21011095" y="6745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31135</xdr:rowOff>
    </xdr:from>
    <xdr:ext cx="599010" cy="259045"/>
    <xdr:sp macro="" textlink="">
      <xdr:nvSpPr>
        <xdr:cNvPr id="600" name="n_2aveValue【一般廃棄物処理施設】&#10;一人当たり有形固定資産（償却資産）額">
          <a:extLst>
            <a:ext uri="{FF2B5EF4-FFF2-40B4-BE49-F238E27FC236}">
              <a16:creationId xmlns:a16="http://schemas.microsoft.com/office/drawing/2014/main" id="{A8A108E8-F5B4-41C1-96E8-220FA615B924}"/>
            </a:ext>
          </a:extLst>
        </xdr:cNvPr>
        <xdr:cNvSpPr txBox="1"/>
      </xdr:nvSpPr>
      <xdr:spPr>
        <a:xfrm>
          <a:off x="20134795" y="671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88492</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2BE49CBD-B296-47AA-805F-BEF28FF982CD}"/>
            </a:ext>
          </a:extLst>
        </xdr:cNvPr>
        <xdr:cNvSpPr txBox="1"/>
      </xdr:nvSpPr>
      <xdr:spPr>
        <a:xfrm>
          <a:off x="19278111" y="677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110249</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A77D9631-13D1-4D09-8AC5-927E70979F5C}"/>
            </a:ext>
          </a:extLst>
        </xdr:cNvPr>
        <xdr:cNvSpPr txBox="1"/>
      </xdr:nvSpPr>
      <xdr:spPr>
        <a:xfrm>
          <a:off x="18389111" y="679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158770</xdr:rowOff>
    </xdr:from>
    <xdr:ext cx="599010" cy="259045"/>
    <xdr:sp macro="" textlink="">
      <xdr:nvSpPr>
        <xdr:cNvPr id="603" name="n_1mainValue【一般廃棄物処理施設】&#10;一人当たり有形固定資産（償却資産）額">
          <a:extLst>
            <a:ext uri="{FF2B5EF4-FFF2-40B4-BE49-F238E27FC236}">
              <a16:creationId xmlns:a16="http://schemas.microsoft.com/office/drawing/2014/main" id="{E9099C5E-0C07-41F7-A72A-CBF045EF0F19}"/>
            </a:ext>
          </a:extLst>
        </xdr:cNvPr>
        <xdr:cNvSpPr txBox="1"/>
      </xdr:nvSpPr>
      <xdr:spPr>
        <a:xfrm>
          <a:off x="21011095" y="6330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167868</xdr:rowOff>
    </xdr:from>
    <xdr:ext cx="599010" cy="259045"/>
    <xdr:sp macro="" textlink="">
      <xdr:nvSpPr>
        <xdr:cNvPr id="604" name="n_2mainValue【一般廃棄物処理施設】&#10;一人当たり有形固定資産（償却資産）額">
          <a:extLst>
            <a:ext uri="{FF2B5EF4-FFF2-40B4-BE49-F238E27FC236}">
              <a16:creationId xmlns:a16="http://schemas.microsoft.com/office/drawing/2014/main" id="{B8716E33-84AB-4EDF-B445-1B33ACA6BA09}"/>
            </a:ext>
          </a:extLst>
        </xdr:cNvPr>
        <xdr:cNvSpPr txBox="1"/>
      </xdr:nvSpPr>
      <xdr:spPr>
        <a:xfrm>
          <a:off x="20134795" y="6340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4867</xdr:rowOff>
    </xdr:from>
    <xdr:ext cx="599010" cy="259045"/>
    <xdr:sp macro="" textlink="">
      <xdr:nvSpPr>
        <xdr:cNvPr id="605" name="n_3mainValue【一般廃棄物処理施設】&#10;一人当たり有形固定資産（償却資産）額">
          <a:extLst>
            <a:ext uri="{FF2B5EF4-FFF2-40B4-BE49-F238E27FC236}">
              <a16:creationId xmlns:a16="http://schemas.microsoft.com/office/drawing/2014/main" id="{845641A6-3ECD-4AFE-819F-943B69A1533E}"/>
            </a:ext>
          </a:extLst>
        </xdr:cNvPr>
        <xdr:cNvSpPr txBox="1"/>
      </xdr:nvSpPr>
      <xdr:spPr>
        <a:xfrm>
          <a:off x="19245795" y="6348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11872</xdr:rowOff>
    </xdr:from>
    <xdr:ext cx="599010" cy="259045"/>
    <xdr:sp macro="" textlink="">
      <xdr:nvSpPr>
        <xdr:cNvPr id="606" name="n_4mainValue【一般廃棄物処理施設】&#10;一人当たり有形固定資産（償却資産）額">
          <a:extLst>
            <a:ext uri="{FF2B5EF4-FFF2-40B4-BE49-F238E27FC236}">
              <a16:creationId xmlns:a16="http://schemas.microsoft.com/office/drawing/2014/main" id="{32508B38-70A7-441D-B10D-6A18A0A45304}"/>
            </a:ext>
          </a:extLst>
        </xdr:cNvPr>
        <xdr:cNvSpPr txBox="1"/>
      </xdr:nvSpPr>
      <xdr:spPr>
        <a:xfrm>
          <a:off x="18356795" y="6355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E1CEF6B8-A80F-4D17-9F93-8BEB21D3301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EF378BC1-3BF6-45A9-91D5-BC920DA4516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00B5BA88-BD42-4491-B2C2-9E44A7242C4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32F5DDCC-208D-447F-A5A4-1D9D6829ECB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AACB68BF-CE01-4158-B911-1AD180AAEC2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AE2111FE-1E7F-4233-BA42-E2DD8F6E74A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D431CB9C-AC85-4FFF-B3F2-27677E24E24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1400394F-9B04-436E-99CE-A0ED10B9AC9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C3AB11AF-ECAF-4623-91BE-20C57C79595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02234708-3027-4541-9584-6C45D57D633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7AD491A8-B732-496A-9FD9-6DB3F0FE8EE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a:extLst>
            <a:ext uri="{FF2B5EF4-FFF2-40B4-BE49-F238E27FC236}">
              <a16:creationId xmlns:a16="http://schemas.microsoft.com/office/drawing/2014/main" id="{92773C10-1825-42A9-9DCF-C520F7543B0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9" name="テキスト ボックス 618">
          <a:extLst>
            <a:ext uri="{FF2B5EF4-FFF2-40B4-BE49-F238E27FC236}">
              <a16:creationId xmlns:a16="http://schemas.microsoft.com/office/drawing/2014/main" id="{C051F287-3FA2-45BE-8C9E-B3B11F803F9D}"/>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a:extLst>
            <a:ext uri="{FF2B5EF4-FFF2-40B4-BE49-F238E27FC236}">
              <a16:creationId xmlns:a16="http://schemas.microsoft.com/office/drawing/2014/main" id="{6BEFF72B-80E0-477D-BA0C-A7189DB7E34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a:extLst>
            <a:ext uri="{FF2B5EF4-FFF2-40B4-BE49-F238E27FC236}">
              <a16:creationId xmlns:a16="http://schemas.microsoft.com/office/drawing/2014/main" id="{36E475FC-6ADB-45CA-839D-5122C6D7A95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a:extLst>
            <a:ext uri="{FF2B5EF4-FFF2-40B4-BE49-F238E27FC236}">
              <a16:creationId xmlns:a16="http://schemas.microsoft.com/office/drawing/2014/main" id="{12524C08-BD16-41AE-AF43-A33F650C545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a:extLst>
            <a:ext uri="{FF2B5EF4-FFF2-40B4-BE49-F238E27FC236}">
              <a16:creationId xmlns:a16="http://schemas.microsoft.com/office/drawing/2014/main" id="{F7821D64-1465-4872-8969-4E0FC4A3B3F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a:extLst>
            <a:ext uri="{FF2B5EF4-FFF2-40B4-BE49-F238E27FC236}">
              <a16:creationId xmlns:a16="http://schemas.microsoft.com/office/drawing/2014/main" id="{7353EA75-6D15-4C3A-AF9D-98CE64EA4B7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a:extLst>
            <a:ext uri="{FF2B5EF4-FFF2-40B4-BE49-F238E27FC236}">
              <a16:creationId xmlns:a16="http://schemas.microsoft.com/office/drawing/2014/main" id="{2941F071-6D60-40A0-B203-5A5461918BF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a:extLst>
            <a:ext uri="{FF2B5EF4-FFF2-40B4-BE49-F238E27FC236}">
              <a16:creationId xmlns:a16="http://schemas.microsoft.com/office/drawing/2014/main" id="{5E98571E-FF48-4A8B-A062-85D89BCE28EE}"/>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a:extLst>
            <a:ext uri="{FF2B5EF4-FFF2-40B4-BE49-F238E27FC236}">
              <a16:creationId xmlns:a16="http://schemas.microsoft.com/office/drawing/2014/main" id="{9C22C8B9-7F83-4C4F-A6F4-D5C1AD80110F}"/>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EB35391A-92BB-4BBA-A87D-9FFB5550B7B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9" name="テキスト ボックス 628">
          <a:extLst>
            <a:ext uri="{FF2B5EF4-FFF2-40B4-BE49-F238E27FC236}">
              <a16:creationId xmlns:a16="http://schemas.microsoft.com/office/drawing/2014/main" id="{37D2E454-47CD-4637-8DCF-F389A422BF6B}"/>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25A9CEF1-6152-492E-9567-1A931290860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106680</xdr:rowOff>
    </xdr:from>
    <xdr:to>
      <xdr:col>85</xdr:col>
      <xdr:colOff>126364</xdr:colOff>
      <xdr:row>64</xdr:row>
      <xdr:rowOff>53340</xdr:rowOff>
    </xdr:to>
    <xdr:cxnSp macro="">
      <xdr:nvCxnSpPr>
        <xdr:cNvPr id="631" name="直線コネクタ 630">
          <a:extLst>
            <a:ext uri="{FF2B5EF4-FFF2-40B4-BE49-F238E27FC236}">
              <a16:creationId xmlns:a16="http://schemas.microsoft.com/office/drawing/2014/main" id="{55A82C1B-86A2-4F8F-940F-6A24718D8FCB}"/>
            </a:ext>
          </a:extLst>
        </xdr:cNvPr>
        <xdr:cNvCxnSpPr/>
      </xdr:nvCxnSpPr>
      <xdr:spPr>
        <a:xfrm flipV="1">
          <a:off x="16318864" y="970788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57167</xdr:rowOff>
    </xdr:from>
    <xdr:ext cx="405111" cy="259045"/>
    <xdr:sp macro="" textlink="">
      <xdr:nvSpPr>
        <xdr:cNvPr id="632" name="【保健センター・保健所】&#10;有形固定資産減価償却率最小値テキスト">
          <a:extLst>
            <a:ext uri="{FF2B5EF4-FFF2-40B4-BE49-F238E27FC236}">
              <a16:creationId xmlns:a16="http://schemas.microsoft.com/office/drawing/2014/main" id="{DD2257C1-08CA-4869-858B-369F95E50ABE}"/>
            </a:ext>
          </a:extLst>
        </xdr:cNvPr>
        <xdr:cNvSpPr txBox="1"/>
      </xdr:nvSpPr>
      <xdr:spPr>
        <a:xfrm>
          <a:off x="16357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53340</xdr:rowOff>
    </xdr:from>
    <xdr:to>
      <xdr:col>86</xdr:col>
      <xdr:colOff>25400</xdr:colOff>
      <xdr:row>64</xdr:row>
      <xdr:rowOff>53340</xdr:rowOff>
    </xdr:to>
    <xdr:cxnSp macro="">
      <xdr:nvCxnSpPr>
        <xdr:cNvPr id="633" name="直線コネクタ 632">
          <a:extLst>
            <a:ext uri="{FF2B5EF4-FFF2-40B4-BE49-F238E27FC236}">
              <a16:creationId xmlns:a16="http://schemas.microsoft.com/office/drawing/2014/main" id="{4C66B88E-3BFF-452B-AA6A-FFCBFFF15514}"/>
            </a:ext>
          </a:extLst>
        </xdr:cNvPr>
        <xdr:cNvCxnSpPr/>
      </xdr:nvCxnSpPr>
      <xdr:spPr>
        <a:xfrm>
          <a:off x="16230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53357</xdr:rowOff>
    </xdr:from>
    <xdr:ext cx="405111" cy="259045"/>
    <xdr:sp macro="" textlink="">
      <xdr:nvSpPr>
        <xdr:cNvPr id="634" name="【保健センター・保健所】&#10;有形固定資産減価償却率最大値テキスト">
          <a:extLst>
            <a:ext uri="{FF2B5EF4-FFF2-40B4-BE49-F238E27FC236}">
              <a16:creationId xmlns:a16="http://schemas.microsoft.com/office/drawing/2014/main" id="{0A908F9B-8F5B-45D2-9A71-F9B601E34CCD}"/>
            </a:ext>
          </a:extLst>
        </xdr:cNvPr>
        <xdr:cNvSpPr txBox="1"/>
      </xdr:nvSpPr>
      <xdr:spPr>
        <a:xfrm>
          <a:off x="16357600" y="948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106680</xdr:rowOff>
    </xdr:from>
    <xdr:to>
      <xdr:col>86</xdr:col>
      <xdr:colOff>25400</xdr:colOff>
      <xdr:row>56</xdr:row>
      <xdr:rowOff>106680</xdr:rowOff>
    </xdr:to>
    <xdr:cxnSp macro="">
      <xdr:nvCxnSpPr>
        <xdr:cNvPr id="635" name="直線コネクタ 634">
          <a:extLst>
            <a:ext uri="{FF2B5EF4-FFF2-40B4-BE49-F238E27FC236}">
              <a16:creationId xmlns:a16="http://schemas.microsoft.com/office/drawing/2014/main" id="{E0C3E9CA-92A6-4077-95F0-8573C9AB64A3}"/>
            </a:ext>
          </a:extLst>
        </xdr:cNvPr>
        <xdr:cNvCxnSpPr/>
      </xdr:nvCxnSpPr>
      <xdr:spPr>
        <a:xfrm>
          <a:off x="16230600" y="97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38752</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D106182F-7AB9-42F7-97E8-492C9906CA4B}"/>
            </a:ext>
          </a:extLst>
        </xdr:cNvPr>
        <xdr:cNvSpPr txBox="1"/>
      </xdr:nvSpPr>
      <xdr:spPr>
        <a:xfrm>
          <a:off x="16357600" y="9982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xdr:rowOff>
    </xdr:from>
    <xdr:to>
      <xdr:col>85</xdr:col>
      <xdr:colOff>177800</xdr:colOff>
      <xdr:row>59</xdr:row>
      <xdr:rowOff>117475</xdr:rowOff>
    </xdr:to>
    <xdr:sp macro="" textlink="">
      <xdr:nvSpPr>
        <xdr:cNvPr id="637" name="フローチャート: 判断 636">
          <a:extLst>
            <a:ext uri="{FF2B5EF4-FFF2-40B4-BE49-F238E27FC236}">
              <a16:creationId xmlns:a16="http://schemas.microsoft.com/office/drawing/2014/main" id="{F8AE714B-7A1C-46CA-B7CA-0F725A8446AA}"/>
            </a:ext>
          </a:extLst>
        </xdr:cNvPr>
        <xdr:cNvSpPr/>
      </xdr:nvSpPr>
      <xdr:spPr>
        <a:xfrm>
          <a:off x="162687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164465</xdr:rowOff>
    </xdr:from>
    <xdr:to>
      <xdr:col>81</xdr:col>
      <xdr:colOff>101600</xdr:colOff>
      <xdr:row>59</xdr:row>
      <xdr:rowOff>94615</xdr:rowOff>
    </xdr:to>
    <xdr:sp macro="" textlink="">
      <xdr:nvSpPr>
        <xdr:cNvPr id="638" name="フローチャート: 判断 637">
          <a:extLst>
            <a:ext uri="{FF2B5EF4-FFF2-40B4-BE49-F238E27FC236}">
              <a16:creationId xmlns:a16="http://schemas.microsoft.com/office/drawing/2014/main" id="{8D9125AF-3C99-4D91-A054-AFDC09432F78}"/>
            </a:ext>
          </a:extLst>
        </xdr:cNvPr>
        <xdr:cNvSpPr/>
      </xdr:nvSpPr>
      <xdr:spPr>
        <a:xfrm>
          <a:off x="15430500" y="1010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128270</xdr:rowOff>
    </xdr:from>
    <xdr:to>
      <xdr:col>76</xdr:col>
      <xdr:colOff>165100</xdr:colOff>
      <xdr:row>59</xdr:row>
      <xdr:rowOff>58420</xdr:rowOff>
    </xdr:to>
    <xdr:sp macro="" textlink="">
      <xdr:nvSpPr>
        <xdr:cNvPr id="639" name="フローチャート: 判断 638">
          <a:extLst>
            <a:ext uri="{FF2B5EF4-FFF2-40B4-BE49-F238E27FC236}">
              <a16:creationId xmlns:a16="http://schemas.microsoft.com/office/drawing/2014/main" id="{3747B008-4F3C-41C6-A5EA-A601DDC5DD49}"/>
            </a:ext>
          </a:extLst>
        </xdr:cNvPr>
        <xdr:cNvSpPr/>
      </xdr:nvSpPr>
      <xdr:spPr>
        <a:xfrm>
          <a:off x="14541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38735</xdr:rowOff>
    </xdr:from>
    <xdr:to>
      <xdr:col>72</xdr:col>
      <xdr:colOff>38100</xdr:colOff>
      <xdr:row>58</xdr:row>
      <xdr:rowOff>140335</xdr:rowOff>
    </xdr:to>
    <xdr:sp macro="" textlink="">
      <xdr:nvSpPr>
        <xdr:cNvPr id="640" name="フローチャート: 判断 639">
          <a:extLst>
            <a:ext uri="{FF2B5EF4-FFF2-40B4-BE49-F238E27FC236}">
              <a16:creationId xmlns:a16="http://schemas.microsoft.com/office/drawing/2014/main" id="{7BD38112-AFD0-4216-9040-DDE0CC75F7AB}"/>
            </a:ext>
          </a:extLst>
        </xdr:cNvPr>
        <xdr:cNvSpPr/>
      </xdr:nvSpPr>
      <xdr:spPr>
        <a:xfrm>
          <a:off x="13652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69215</xdr:rowOff>
    </xdr:from>
    <xdr:to>
      <xdr:col>67</xdr:col>
      <xdr:colOff>101600</xdr:colOff>
      <xdr:row>58</xdr:row>
      <xdr:rowOff>170815</xdr:rowOff>
    </xdr:to>
    <xdr:sp macro="" textlink="">
      <xdr:nvSpPr>
        <xdr:cNvPr id="641" name="フローチャート: 判断 640">
          <a:extLst>
            <a:ext uri="{FF2B5EF4-FFF2-40B4-BE49-F238E27FC236}">
              <a16:creationId xmlns:a16="http://schemas.microsoft.com/office/drawing/2014/main" id="{E2A299AE-3923-4216-86E2-63D97CD764EC}"/>
            </a:ext>
          </a:extLst>
        </xdr:cNvPr>
        <xdr:cNvSpPr/>
      </xdr:nvSpPr>
      <xdr:spPr>
        <a:xfrm>
          <a:off x="12763500" y="1001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1F18A047-3A5E-4A46-8C39-DF57C93A332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D59D1418-6C19-465A-8198-74DD942BC97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65CBFE98-A0A4-44A3-8CF2-2322F09BC5B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5524C190-FA6E-40E3-849C-137DC7C1401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8C261FB4-C1AF-45B4-82F0-AAF887B3250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69215</xdr:rowOff>
    </xdr:from>
    <xdr:to>
      <xdr:col>85</xdr:col>
      <xdr:colOff>177800</xdr:colOff>
      <xdr:row>59</xdr:row>
      <xdr:rowOff>170815</xdr:rowOff>
    </xdr:to>
    <xdr:sp macro="" textlink="">
      <xdr:nvSpPr>
        <xdr:cNvPr id="647" name="楕円 646">
          <a:extLst>
            <a:ext uri="{FF2B5EF4-FFF2-40B4-BE49-F238E27FC236}">
              <a16:creationId xmlns:a16="http://schemas.microsoft.com/office/drawing/2014/main" id="{2CB2709A-5813-4F41-8F5F-CB2B2CDED470}"/>
            </a:ext>
          </a:extLst>
        </xdr:cNvPr>
        <xdr:cNvSpPr/>
      </xdr:nvSpPr>
      <xdr:spPr>
        <a:xfrm>
          <a:off x="16268700" y="101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47642</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2E4544A5-BFCD-4227-8F10-BC417EB0D3D5}"/>
            </a:ext>
          </a:extLst>
        </xdr:cNvPr>
        <xdr:cNvSpPr txBox="1"/>
      </xdr:nvSpPr>
      <xdr:spPr>
        <a:xfrm>
          <a:off x="16357600" y="1016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61595</xdr:rowOff>
    </xdr:from>
    <xdr:to>
      <xdr:col>81</xdr:col>
      <xdr:colOff>101600</xdr:colOff>
      <xdr:row>59</xdr:row>
      <xdr:rowOff>163195</xdr:rowOff>
    </xdr:to>
    <xdr:sp macro="" textlink="">
      <xdr:nvSpPr>
        <xdr:cNvPr id="649" name="楕円 648">
          <a:extLst>
            <a:ext uri="{FF2B5EF4-FFF2-40B4-BE49-F238E27FC236}">
              <a16:creationId xmlns:a16="http://schemas.microsoft.com/office/drawing/2014/main" id="{F0CFDA5D-3167-4456-8ACF-E797413C1790}"/>
            </a:ext>
          </a:extLst>
        </xdr:cNvPr>
        <xdr:cNvSpPr/>
      </xdr:nvSpPr>
      <xdr:spPr>
        <a:xfrm>
          <a:off x="154305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112395</xdr:rowOff>
    </xdr:from>
    <xdr:to>
      <xdr:col>85</xdr:col>
      <xdr:colOff>127000</xdr:colOff>
      <xdr:row>59</xdr:row>
      <xdr:rowOff>120015</xdr:rowOff>
    </xdr:to>
    <xdr:cxnSp macro="">
      <xdr:nvCxnSpPr>
        <xdr:cNvPr id="650" name="直線コネクタ 649">
          <a:extLst>
            <a:ext uri="{FF2B5EF4-FFF2-40B4-BE49-F238E27FC236}">
              <a16:creationId xmlns:a16="http://schemas.microsoft.com/office/drawing/2014/main" id="{3D6A0497-4505-41C9-9120-DDFBA732962D}"/>
            </a:ext>
          </a:extLst>
        </xdr:cNvPr>
        <xdr:cNvCxnSpPr/>
      </xdr:nvCxnSpPr>
      <xdr:spPr>
        <a:xfrm>
          <a:off x="15481300" y="1022794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21590</xdr:rowOff>
    </xdr:from>
    <xdr:to>
      <xdr:col>76</xdr:col>
      <xdr:colOff>165100</xdr:colOff>
      <xdr:row>59</xdr:row>
      <xdr:rowOff>123190</xdr:rowOff>
    </xdr:to>
    <xdr:sp macro="" textlink="">
      <xdr:nvSpPr>
        <xdr:cNvPr id="651" name="楕円 650">
          <a:extLst>
            <a:ext uri="{FF2B5EF4-FFF2-40B4-BE49-F238E27FC236}">
              <a16:creationId xmlns:a16="http://schemas.microsoft.com/office/drawing/2014/main" id="{45E04AFD-F86D-4287-857A-FCEDB735AF8E}"/>
            </a:ext>
          </a:extLst>
        </xdr:cNvPr>
        <xdr:cNvSpPr/>
      </xdr:nvSpPr>
      <xdr:spPr>
        <a:xfrm>
          <a:off x="14541500" y="101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72390</xdr:rowOff>
    </xdr:from>
    <xdr:to>
      <xdr:col>81</xdr:col>
      <xdr:colOff>50800</xdr:colOff>
      <xdr:row>59</xdr:row>
      <xdr:rowOff>112395</xdr:rowOff>
    </xdr:to>
    <xdr:cxnSp macro="">
      <xdr:nvCxnSpPr>
        <xdr:cNvPr id="652" name="直線コネクタ 651">
          <a:extLst>
            <a:ext uri="{FF2B5EF4-FFF2-40B4-BE49-F238E27FC236}">
              <a16:creationId xmlns:a16="http://schemas.microsoft.com/office/drawing/2014/main" id="{270718FA-4C4B-48C8-9BE9-8A3343091056}"/>
            </a:ext>
          </a:extLst>
        </xdr:cNvPr>
        <xdr:cNvCxnSpPr/>
      </xdr:nvCxnSpPr>
      <xdr:spPr>
        <a:xfrm>
          <a:off x="14592300" y="1018794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162560</xdr:rowOff>
    </xdr:from>
    <xdr:to>
      <xdr:col>72</xdr:col>
      <xdr:colOff>38100</xdr:colOff>
      <xdr:row>59</xdr:row>
      <xdr:rowOff>92710</xdr:rowOff>
    </xdr:to>
    <xdr:sp macro="" textlink="">
      <xdr:nvSpPr>
        <xdr:cNvPr id="653" name="楕円 652">
          <a:extLst>
            <a:ext uri="{FF2B5EF4-FFF2-40B4-BE49-F238E27FC236}">
              <a16:creationId xmlns:a16="http://schemas.microsoft.com/office/drawing/2014/main" id="{FC4F99BF-D177-4BDA-A969-54413869A7DD}"/>
            </a:ext>
          </a:extLst>
        </xdr:cNvPr>
        <xdr:cNvSpPr/>
      </xdr:nvSpPr>
      <xdr:spPr>
        <a:xfrm>
          <a:off x="13652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41910</xdr:rowOff>
    </xdr:from>
    <xdr:to>
      <xdr:col>76</xdr:col>
      <xdr:colOff>114300</xdr:colOff>
      <xdr:row>59</xdr:row>
      <xdr:rowOff>72390</xdr:rowOff>
    </xdr:to>
    <xdr:cxnSp macro="">
      <xdr:nvCxnSpPr>
        <xdr:cNvPr id="654" name="直線コネクタ 653">
          <a:extLst>
            <a:ext uri="{FF2B5EF4-FFF2-40B4-BE49-F238E27FC236}">
              <a16:creationId xmlns:a16="http://schemas.microsoft.com/office/drawing/2014/main" id="{E05DAD53-7942-4307-B078-561B8CEC0543}"/>
            </a:ext>
          </a:extLst>
        </xdr:cNvPr>
        <xdr:cNvCxnSpPr/>
      </xdr:nvCxnSpPr>
      <xdr:spPr>
        <a:xfrm>
          <a:off x="13703300" y="101574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124460</xdr:rowOff>
    </xdr:from>
    <xdr:to>
      <xdr:col>67</xdr:col>
      <xdr:colOff>101600</xdr:colOff>
      <xdr:row>59</xdr:row>
      <xdr:rowOff>54610</xdr:rowOff>
    </xdr:to>
    <xdr:sp macro="" textlink="">
      <xdr:nvSpPr>
        <xdr:cNvPr id="655" name="楕円 654">
          <a:extLst>
            <a:ext uri="{FF2B5EF4-FFF2-40B4-BE49-F238E27FC236}">
              <a16:creationId xmlns:a16="http://schemas.microsoft.com/office/drawing/2014/main" id="{ECB84D57-046C-4C4D-BEC0-375F3A4A4302}"/>
            </a:ext>
          </a:extLst>
        </xdr:cNvPr>
        <xdr:cNvSpPr/>
      </xdr:nvSpPr>
      <xdr:spPr>
        <a:xfrm>
          <a:off x="127635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3810</xdr:rowOff>
    </xdr:from>
    <xdr:to>
      <xdr:col>71</xdr:col>
      <xdr:colOff>177800</xdr:colOff>
      <xdr:row>59</xdr:row>
      <xdr:rowOff>41910</xdr:rowOff>
    </xdr:to>
    <xdr:cxnSp macro="">
      <xdr:nvCxnSpPr>
        <xdr:cNvPr id="656" name="直線コネクタ 655">
          <a:extLst>
            <a:ext uri="{FF2B5EF4-FFF2-40B4-BE49-F238E27FC236}">
              <a16:creationId xmlns:a16="http://schemas.microsoft.com/office/drawing/2014/main" id="{C2D431F8-3224-4376-95CB-6F68E3543CA6}"/>
            </a:ext>
          </a:extLst>
        </xdr:cNvPr>
        <xdr:cNvCxnSpPr/>
      </xdr:nvCxnSpPr>
      <xdr:spPr>
        <a:xfrm>
          <a:off x="12814300" y="101193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111142</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E143B391-79EC-4160-A9E2-253EB5FBEAB3}"/>
            </a:ext>
          </a:extLst>
        </xdr:cNvPr>
        <xdr:cNvSpPr txBox="1"/>
      </xdr:nvSpPr>
      <xdr:spPr>
        <a:xfrm>
          <a:off x="15266044"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74947</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6583C17C-3E08-4149-850A-6EB8E65288CA}"/>
            </a:ext>
          </a:extLst>
        </xdr:cNvPr>
        <xdr:cNvSpPr txBox="1"/>
      </xdr:nvSpPr>
      <xdr:spPr>
        <a:xfrm>
          <a:off x="14389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156862</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DCC75F2F-A4F4-4D53-AEBA-58E1EDAD6AB6}"/>
            </a:ext>
          </a:extLst>
        </xdr:cNvPr>
        <xdr:cNvSpPr txBox="1"/>
      </xdr:nvSpPr>
      <xdr:spPr>
        <a:xfrm>
          <a:off x="13500744" y="975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15892</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00F1F885-BAE7-41E2-8698-C227CA0E93E8}"/>
            </a:ext>
          </a:extLst>
        </xdr:cNvPr>
        <xdr:cNvSpPr txBox="1"/>
      </xdr:nvSpPr>
      <xdr:spPr>
        <a:xfrm>
          <a:off x="126117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154322</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03E90F47-3E21-4DD8-8C9D-0C1203820F86}"/>
            </a:ext>
          </a:extLst>
        </xdr:cNvPr>
        <xdr:cNvSpPr txBox="1"/>
      </xdr:nvSpPr>
      <xdr:spPr>
        <a:xfrm>
          <a:off x="15266044" y="1026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114317</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82A07474-6248-46AA-BAC0-0DAE1B3E9127}"/>
            </a:ext>
          </a:extLst>
        </xdr:cNvPr>
        <xdr:cNvSpPr txBox="1"/>
      </xdr:nvSpPr>
      <xdr:spPr>
        <a:xfrm>
          <a:off x="14389744"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83837</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64D17A01-B20F-46C4-B72D-9AB93ABF1EF3}"/>
            </a:ext>
          </a:extLst>
        </xdr:cNvPr>
        <xdr:cNvSpPr txBox="1"/>
      </xdr:nvSpPr>
      <xdr:spPr>
        <a:xfrm>
          <a:off x="13500744"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45737</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41A0F979-3691-4CDE-AC97-AE72DB4BFC95}"/>
            </a:ext>
          </a:extLst>
        </xdr:cNvPr>
        <xdr:cNvSpPr txBox="1"/>
      </xdr:nvSpPr>
      <xdr:spPr>
        <a:xfrm>
          <a:off x="1261174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F211B898-B30E-4CAF-B139-066F584AEE4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C1BD4A2B-0B00-45F2-9A7D-1A05253CFDA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74801E28-0AD8-4D5B-B31D-63BA67DA4E4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04FB0467-9725-4819-8445-EED18A2EDF4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8423372A-B267-4AD5-A312-1A50EFEF747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817C117D-A335-4E45-B296-DD7E6F19801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7E896335-8951-4088-8857-F3928249E36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11132876-6A75-4D60-BC96-B05B57BC5D7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588E6BDD-0CAA-44BE-BBF3-E877AFF5745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D2E3EF90-7305-464E-8164-BE696506528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F85E2A27-AC56-4366-8D7F-8AD73CC05F1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BDEAFBC2-BAD7-4CE7-A2A6-326F2D3EA66F}"/>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153297A7-140C-4C52-9013-BFAC14F4054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F8B9861A-37A7-42F3-9727-A38D0DC213C6}"/>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CD90BB3C-D447-4E02-8F78-D35345ACA5D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16D5A790-564D-4AAB-85F9-E43C1E741988}"/>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C647961E-F7E1-4845-A061-8C0B8ADF268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7F79AECC-1AB9-4C26-932D-F2FCA9D09155}"/>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1A609607-C777-4794-8DB5-2A781E93E49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B055F3EF-72F8-44E0-AD2A-04EC9F3A28A2}"/>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958CF10F-36D2-4F3D-8519-823FDD3A0DD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a:extLst>
            <a:ext uri="{FF2B5EF4-FFF2-40B4-BE49-F238E27FC236}">
              <a16:creationId xmlns:a16="http://schemas.microsoft.com/office/drawing/2014/main" id="{4B4A7C08-81C3-429F-8BE7-6CC9E6DBD74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保健センター・保健所】&#10;一人当たり面積グラフ枠">
          <a:extLst>
            <a:ext uri="{FF2B5EF4-FFF2-40B4-BE49-F238E27FC236}">
              <a16:creationId xmlns:a16="http://schemas.microsoft.com/office/drawing/2014/main" id="{A8E1A70E-9368-411F-9039-B923FC7088B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15240</xdr:rowOff>
    </xdr:from>
    <xdr:to>
      <xdr:col>116</xdr:col>
      <xdr:colOff>62864</xdr:colOff>
      <xdr:row>63</xdr:row>
      <xdr:rowOff>148590</xdr:rowOff>
    </xdr:to>
    <xdr:cxnSp macro="">
      <xdr:nvCxnSpPr>
        <xdr:cNvPr id="688" name="直線コネクタ 687">
          <a:extLst>
            <a:ext uri="{FF2B5EF4-FFF2-40B4-BE49-F238E27FC236}">
              <a16:creationId xmlns:a16="http://schemas.microsoft.com/office/drawing/2014/main" id="{2D694EAB-041F-47E8-9392-E82590167617}"/>
            </a:ext>
          </a:extLst>
        </xdr:cNvPr>
        <xdr:cNvCxnSpPr/>
      </xdr:nvCxnSpPr>
      <xdr:spPr>
        <a:xfrm flipV="1">
          <a:off x="22160864" y="961644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89" name="【保健センター・保健所】&#10;一人当たり面積最小値テキスト">
          <a:extLst>
            <a:ext uri="{FF2B5EF4-FFF2-40B4-BE49-F238E27FC236}">
              <a16:creationId xmlns:a16="http://schemas.microsoft.com/office/drawing/2014/main" id="{A111887F-2925-46A6-81FC-5E1091262963}"/>
            </a:ext>
          </a:extLst>
        </xdr:cNvPr>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90" name="直線コネクタ 689">
          <a:extLst>
            <a:ext uri="{FF2B5EF4-FFF2-40B4-BE49-F238E27FC236}">
              <a16:creationId xmlns:a16="http://schemas.microsoft.com/office/drawing/2014/main" id="{57022FEE-E617-4967-A72A-8387B38B5F2D}"/>
            </a:ext>
          </a:extLst>
        </xdr:cNvPr>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133367</xdr:rowOff>
    </xdr:from>
    <xdr:ext cx="469744" cy="259045"/>
    <xdr:sp macro="" textlink="">
      <xdr:nvSpPr>
        <xdr:cNvPr id="691" name="【保健センター・保健所】&#10;一人当たり面積最大値テキスト">
          <a:extLst>
            <a:ext uri="{FF2B5EF4-FFF2-40B4-BE49-F238E27FC236}">
              <a16:creationId xmlns:a16="http://schemas.microsoft.com/office/drawing/2014/main" id="{C1CC238E-04D4-4B50-AFBB-141C480EFE82}"/>
            </a:ext>
          </a:extLst>
        </xdr:cNvPr>
        <xdr:cNvSpPr txBox="1"/>
      </xdr:nvSpPr>
      <xdr:spPr>
        <a:xfrm>
          <a:off x="22199600" y="93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15240</xdr:rowOff>
    </xdr:from>
    <xdr:to>
      <xdr:col>116</xdr:col>
      <xdr:colOff>152400</xdr:colOff>
      <xdr:row>56</xdr:row>
      <xdr:rowOff>15240</xdr:rowOff>
    </xdr:to>
    <xdr:cxnSp macro="">
      <xdr:nvCxnSpPr>
        <xdr:cNvPr id="692" name="直線コネクタ 691">
          <a:extLst>
            <a:ext uri="{FF2B5EF4-FFF2-40B4-BE49-F238E27FC236}">
              <a16:creationId xmlns:a16="http://schemas.microsoft.com/office/drawing/2014/main" id="{456E7492-19D4-4B16-B853-C4E7901E7A53}"/>
            </a:ext>
          </a:extLst>
        </xdr:cNvPr>
        <xdr:cNvCxnSpPr/>
      </xdr:nvCxnSpPr>
      <xdr:spPr>
        <a:xfrm>
          <a:off x="22072600" y="961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97807</xdr:rowOff>
    </xdr:from>
    <xdr:ext cx="469744" cy="259045"/>
    <xdr:sp macro="" textlink="">
      <xdr:nvSpPr>
        <xdr:cNvPr id="693" name="【保健センター・保健所】&#10;一人当たり面積平均値テキスト">
          <a:extLst>
            <a:ext uri="{FF2B5EF4-FFF2-40B4-BE49-F238E27FC236}">
              <a16:creationId xmlns:a16="http://schemas.microsoft.com/office/drawing/2014/main" id="{F5D30FD2-4D6D-492A-B534-8D1771308156}"/>
            </a:ext>
          </a:extLst>
        </xdr:cNvPr>
        <xdr:cNvSpPr txBox="1"/>
      </xdr:nvSpPr>
      <xdr:spPr>
        <a:xfrm>
          <a:off x="22199600" y="1038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74930</xdr:rowOff>
    </xdr:from>
    <xdr:to>
      <xdr:col>116</xdr:col>
      <xdr:colOff>114300</xdr:colOff>
      <xdr:row>62</xdr:row>
      <xdr:rowOff>5080</xdr:rowOff>
    </xdr:to>
    <xdr:sp macro="" textlink="">
      <xdr:nvSpPr>
        <xdr:cNvPr id="694" name="フローチャート: 判断 693">
          <a:extLst>
            <a:ext uri="{FF2B5EF4-FFF2-40B4-BE49-F238E27FC236}">
              <a16:creationId xmlns:a16="http://schemas.microsoft.com/office/drawing/2014/main" id="{2543B915-6A9C-4975-98E5-897C0AEF8426}"/>
            </a:ext>
          </a:extLst>
        </xdr:cNvPr>
        <xdr:cNvSpPr/>
      </xdr:nvSpPr>
      <xdr:spPr>
        <a:xfrm>
          <a:off x="22110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74930</xdr:rowOff>
    </xdr:from>
    <xdr:to>
      <xdr:col>112</xdr:col>
      <xdr:colOff>38100</xdr:colOff>
      <xdr:row>62</xdr:row>
      <xdr:rowOff>5080</xdr:rowOff>
    </xdr:to>
    <xdr:sp macro="" textlink="">
      <xdr:nvSpPr>
        <xdr:cNvPr id="695" name="フローチャート: 判断 694">
          <a:extLst>
            <a:ext uri="{FF2B5EF4-FFF2-40B4-BE49-F238E27FC236}">
              <a16:creationId xmlns:a16="http://schemas.microsoft.com/office/drawing/2014/main" id="{2CE09B6C-C3D7-4ABE-9D10-152B0A2D6B97}"/>
            </a:ext>
          </a:extLst>
        </xdr:cNvPr>
        <xdr:cNvSpPr/>
      </xdr:nvSpPr>
      <xdr:spPr>
        <a:xfrm>
          <a:off x="21272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82550</xdr:rowOff>
    </xdr:from>
    <xdr:to>
      <xdr:col>107</xdr:col>
      <xdr:colOff>101600</xdr:colOff>
      <xdr:row>62</xdr:row>
      <xdr:rowOff>12700</xdr:rowOff>
    </xdr:to>
    <xdr:sp macro="" textlink="">
      <xdr:nvSpPr>
        <xdr:cNvPr id="696" name="フローチャート: 判断 695">
          <a:extLst>
            <a:ext uri="{FF2B5EF4-FFF2-40B4-BE49-F238E27FC236}">
              <a16:creationId xmlns:a16="http://schemas.microsoft.com/office/drawing/2014/main" id="{EBB3A5E5-F1BA-473A-B464-A09678420CC4}"/>
            </a:ext>
          </a:extLst>
        </xdr:cNvPr>
        <xdr:cNvSpPr/>
      </xdr:nvSpPr>
      <xdr:spPr>
        <a:xfrm>
          <a:off x="20383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135890</xdr:rowOff>
    </xdr:from>
    <xdr:to>
      <xdr:col>102</xdr:col>
      <xdr:colOff>165100</xdr:colOff>
      <xdr:row>62</xdr:row>
      <xdr:rowOff>66040</xdr:rowOff>
    </xdr:to>
    <xdr:sp macro="" textlink="">
      <xdr:nvSpPr>
        <xdr:cNvPr id="697" name="フローチャート: 判断 696">
          <a:extLst>
            <a:ext uri="{FF2B5EF4-FFF2-40B4-BE49-F238E27FC236}">
              <a16:creationId xmlns:a16="http://schemas.microsoft.com/office/drawing/2014/main" id="{1E8E8E38-74C1-40EF-8058-76CE39DA426E}"/>
            </a:ext>
          </a:extLst>
        </xdr:cNvPr>
        <xdr:cNvSpPr/>
      </xdr:nvSpPr>
      <xdr:spPr>
        <a:xfrm>
          <a:off x="19494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143510</xdr:rowOff>
    </xdr:from>
    <xdr:to>
      <xdr:col>98</xdr:col>
      <xdr:colOff>38100</xdr:colOff>
      <xdr:row>62</xdr:row>
      <xdr:rowOff>73660</xdr:rowOff>
    </xdr:to>
    <xdr:sp macro="" textlink="">
      <xdr:nvSpPr>
        <xdr:cNvPr id="698" name="フローチャート: 判断 697">
          <a:extLst>
            <a:ext uri="{FF2B5EF4-FFF2-40B4-BE49-F238E27FC236}">
              <a16:creationId xmlns:a16="http://schemas.microsoft.com/office/drawing/2014/main" id="{65C82F13-5F6E-462C-A4A8-0FB6A7B13B12}"/>
            </a:ext>
          </a:extLst>
        </xdr:cNvPr>
        <xdr:cNvSpPr/>
      </xdr:nvSpPr>
      <xdr:spPr>
        <a:xfrm>
          <a:off x="18605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85FDC38F-458F-4BD3-91D8-7053FED73EA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7B996D34-51E8-4AA1-AD86-5CF319F54EB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ED0B2BD8-D864-41F7-86D2-D2D1129770D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A055B068-D4B2-45E1-B64C-77B940F1013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E28A6BBD-5F24-4212-A13F-751E010F81D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116840</xdr:rowOff>
    </xdr:from>
    <xdr:to>
      <xdr:col>116</xdr:col>
      <xdr:colOff>114300</xdr:colOff>
      <xdr:row>63</xdr:row>
      <xdr:rowOff>46990</xdr:rowOff>
    </xdr:to>
    <xdr:sp macro="" textlink="">
      <xdr:nvSpPr>
        <xdr:cNvPr id="704" name="楕円 703">
          <a:extLst>
            <a:ext uri="{FF2B5EF4-FFF2-40B4-BE49-F238E27FC236}">
              <a16:creationId xmlns:a16="http://schemas.microsoft.com/office/drawing/2014/main" id="{1347AA4F-43B6-44F1-A3D5-DAFB283EACE2}"/>
            </a:ext>
          </a:extLst>
        </xdr:cNvPr>
        <xdr:cNvSpPr/>
      </xdr:nvSpPr>
      <xdr:spPr>
        <a:xfrm>
          <a:off x="221107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95267</xdr:rowOff>
    </xdr:from>
    <xdr:ext cx="469744" cy="259045"/>
    <xdr:sp macro="" textlink="">
      <xdr:nvSpPr>
        <xdr:cNvPr id="705" name="【保健センター・保健所】&#10;一人当たり面積該当値テキスト">
          <a:extLst>
            <a:ext uri="{FF2B5EF4-FFF2-40B4-BE49-F238E27FC236}">
              <a16:creationId xmlns:a16="http://schemas.microsoft.com/office/drawing/2014/main" id="{27E0EF61-94BD-4B8B-A894-C9A6DF8F4C50}"/>
            </a:ext>
          </a:extLst>
        </xdr:cNvPr>
        <xdr:cNvSpPr txBox="1"/>
      </xdr:nvSpPr>
      <xdr:spPr>
        <a:xfrm>
          <a:off x="22199600"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116840</xdr:rowOff>
    </xdr:from>
    <xdr:to>
      <xdr:col>112</xdr:col>
      <xdr:colOff>38100</xdr:colOff>
      <xdr:row>63</xdr:row>
      <xdr:rowOff>46990</xdr:rowOff>
    </xdr:to>
    <xdr:sp macro="" textlink="">
      <xdr:nvSpPr>
        <xdr:cNvPr id="706" name="楕円 705">
          <a:extLst>
            <a:ext uri="{FF2B5EF4-FFF2-40B4-BE49-F238E27FC236}">
              <a16:creationId xmlns:a16="http://schemas.microsoft.com/office/drawing/2014/main" id="{37D08FCD-11E3-4BB3-8B21-5B4BD9A4A783}"/>
            </a:ext>
          </a:extLst>
        </xdr:cNvPr>
        <xdr:cNvSpPr/>
      </xdr:nvSpPr>
      <xdr:spPr>
        <a:xfrm>
          <a:off x="212725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167640</xdr:rowOff>
    </xdr:from>
    <xdr:to>
      <xdr:col>116</xdr:col>
      <xdr:colOff>63500</xdr:colOff>
      <xdr:row>62</xdr:row>
      <xdr:rowOff>167640</xdr:rowOff>
    </xdr:to>
    <xdr:cxnSp macro="">
      <xdr:nvCxnSpPr>
        <xdr:cNvPr id="707" name="直線コネクタ 706">
          <a:extLst>
            <a:ext uri="{FF2B5EF4-FFF2-40B4-BE49-F238E27FC236}">
              <a16:creationId xmlns:a16="http://schemas.microsoft.com/office/drawing/2014/main" id="{E053ED16-17E6-478F-B304-9504603A628C}"/>
            </a:ext>
          </a:extLst>
        </xdr:cNvPr>
        <xdr:cNvCxnSpPr/>
      </xdr:nvCxnSpPr>
      <xdr:spPr>
        <a:xfrm>
          <a:off x="21323300" y="107975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124460</xdr:rowOff>
    </xdr:from>
    <xdr:to>
      <xdr:col>107</xdr:col>
      <xdr:colOff>101600</xdr:colOff>
      <xdr:row>63</xdr:row>
      <xdr:rowOff>54610</xdr:rowOff>
    </xdr:to>
    <xdr:sp macro="" textlink="">
      <xdr:nvSpPr>
        <xdr:cNvPr id="708" name="楕円 707">
          <a:extLst>
            <a:ext uri="{FF2B5EF4-FFF2-40B4-BE49-F238E27FC236}">
              <a16:creationId xmlns:a16="http://schemas.microsoft.com/office/drawing/2014/main" id="{6C80EF49-EEB9-4FE0-AE33-43A07613716B}"/>
            </a:ext>
          </a:extLst>
        </xdr:cNvPr>
        <xdr:cNvSpPr/>
      </xdr:nvSpPr>
      <xdr:spPr>
        <a:xfrm>
          <a:off x="20383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167640</xdr:rowOff>
    </xdr:from>
    <xdr:to>
      <xdr:col>111</xdr:col>
      <xdr:colOff>177800</xdr:colOff>
      <xdr:row>63</xdr:row>
      <xdr:rowOff>3810</xdr:rowOff>
    </xdr:to>
    <xdr:cxnSp macro="">
      <xdr:nvCxnSpPr>
        <xdr:cNvPr id="709" name="直線コネクタ 708">
          <a:extLst>
            <a:ext uri="{FF2B5EF4-FFF2-40B4-BE49-F238E27FC236}">
              <a16:creationId xmlns:a16="http://schemas.microsoft.com/office/drawing/2014/main" id="{CEBA898F-F6E5-4507-91A0-EBC27D7D0C8C}"/>
            </a:ext>
          </a:extLst>
        </xdr:cNvPr>
        <xdr:cNvCxnSpPr/>
      </xdr:nvCxnSpPr>
      <xdr:spPr>
        <a:xfrm flipV="1">
          <a:off x="20434300" y="107975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124460</xdr:rowOff>
    </xdr:from>
    <xdr:to>
      <xdr:col>102</xdr:col>
      <xdr:colOff>165100</xdr:colOff>
      <xdr:row>63</xdr:row>
      <xdr:rowOff>54610</xdr:rowOff>
    </xdr:to>
    <xdr:sp macro="" textlink="">
      <xdr:nvSpPr>
        <xdr:cNvPr id="710" name="楕円 709">
          <a:extLst>
            <a:ext uri="{FF2B5EF4-FFF2-40B4-BE49-F238E27FC236}">
              <a16:creationId xmlns:a16="http://schemas.microsoft.com/office/drawing/2014/main" id="{C308FA95-EF6D-433F-AD97-910EA99A7025}"/>
            </a:ext>
          </a:extLst>
        </xdr:cNvPr>
        <xdr:cNvSpPr/>
      </xdr:nvSpPr>
      <xdr:spPr>
        <a:xfrm>
          <a:off x="19494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3810</xdr:rowOff>
    </xdr:from>
    <xdr:to>
      <xdr:col>107</xdr:col>
      <xdr:colOff>50800</xdr:colOff>
      <xdr:row>63</xdr:row>
      <xdr:rowOff>3810</xdr:rowOff>
    </xdr:to>
    <xdr:cxnSp macro="">
      <xdr:nvCxnSpPr>
        <xdr:cNvPr id="711" name="直線コネクタ 710">
          <a:extLst>
            <a:ext uri="{FF2B5EF4-FFF2-40B4-BE49-F238E27FC236}">
              <a16:creationId xmlns:a16="http://schemas.microsoft.com/office/drawing/2014/main" id="{726279D6-F054-455A-A6E0-92D047377125}"/>
            </a:ext>
          </a:extLst>
        </xdr:cNvPr>
        <xdr:cNvCxnSpPr/>
      </xdr:nvCxnSpPr>
      <xdr:spPr>
        <a:xfrm>
          <a:off x="19545300" y="10805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132080</xdr:rowOff>
    </xdr:from>
    <xdr:to>
      <xdr:col>98</xdr:col>
      <xdr:colOff>38100</xdr:colOff>
      <xdr:row>63</xdr:row>
      <xdr:rowOff>62230</xdr:rowOff>
    </xdr:to>
    <xdr:sp macro="" textlink="">
      <xdr:nvSpPr>
        <xdr:cNvPr id="712" name="楕円 711">
          <a:extLst>
            <a:ext uri="{FF2B5EF4-FFF2-40B4-BE49-F238E27FC236}">
              <a16:creationId xmlns:a16="http://schemas.microsoft.com/office/drawing/2014/main" id="{6D373F29-80D8-49B6-A5B5-2C83B036E4E0}"/>
            </a:ext>
          </a:extLst>
        </xdr:cNvPr>
        <xdr:cNvSpPr/>
      </xdr:nvSpPr>
      <xdr:spPr>
        <a:xfrm>
          <a:off x="18605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3810</xdr:rowOff>
    </xdr:from>
    <xdr:to>
      <xdr:col>102</xdr:col>
      <xdr:colOff>114300</xdr:colOff>
      <xdr:row>63</xdr:row>
      <xdr:rowOff>11430</xdr:rowOff>
    </xdr:to>
    <xdr:cxnSp macro="">
      <xdr:nvCxnSpPr>
        <xdr:cNvPr id="713" name="直線コネクタ 712">
          <a:extLst>
            <a:ext uri="{FF2B5EF4-FFF2-40B4-BE49-F238E27FC236}">
              <a16:creationId xmlns:a16="http://schemas.microsoft.com/office/drawing/2014/main" id="{944220D0-A66E-4548-8A37-83E754B21F05}"/>
            </a:ext>
          </a:extLst>
        </xdr:cNvPr>
        <xdr:cNvCxnSpPr/>
      </xdr:nvCxnSpPr>
      <xdr:spPr>
        <a:xfrm flipV="1">
          <a:off x="18656300" y="10805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21607</xdr:rowOff>
    </xdr:from>
    <xdr:ext cx="469744" cy="259045"/>
    <xdr:sp macro="" textlink="">
      <xdr:nvSpPr>
        <xdr:cNvPr id="714" name="n_1aveValue【保健センター・保健所】&#10;一人当たり面積">
          <a:extLst>
            <a:ext uri="{FF2B5EF4-FFF2-40B4-BE49-F238E27FC236}">
              <a16:creationId xmlns:a16="http://schemas.microsoft.com/office/drawing/2014/main" id="{2329EE1F-0E49-4EE0-98D7-052B7C9A5D62}"/>
            </a:ext>
          </a:extLst>
        </xdr:cNvPr>
        <xdr:cNvSpPr txBox="1"/>
      </xdr:nvSpPr>
      <xdr:spPr>
        <a:xfrm>
          <a:off x="21075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29227</xdr:rowOff>
    </xdr:from>
    <xdr:ext cx="469744" cy="259045"/>
    <xdr:sp macro="" textlink="">
      <xdr:nvSpPr>
        <xdr:cNvPr id="715" name="n_2aveValue【保健センター・保健所】&#10;一人当たり面積">
          <a:extLst>
            <a:ext uri="{FF2B5EF4-FFF2-40B4-BE49-F238E27FC236}">
              <a16:creationId xmlns:a16="http://schemas.microsoft.com/office/drawing/2014/main" id="{8A9BE5D6-5F7E-4250-84C9-C433987B0920}"/>
            </a:ext>
          </a:extLst>
        </xdr:cNvPr>
        <xdr:cNvSpPr txBox="1"/>
      </xdr:nvSpPr>
      <xdr:spPr>
        <a:xfrm>
          <a:off x="20199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82567</xdr:rowOff>
    </xdr:from>
    <xdr:ext cx="469744" cy="259045"/>
    <xdr:sp macro="" textlink="">
      <xdr:nvSpPr>
        <xdr:cNvPr id="716" name="n_3aveValue【保健センター・保健所】&#10;一人当たり面積">
          <a:extLst>
            <a:ext uri="{FF2B5EF4-FFF2-40B4-BE49-F238E27FC236}">
              <a16:creationId xmlns:a16="http://schemas.microsoft.com/office/drawing/2014/main" id="{50796676-FDE5-44DE-88B5-B4AF146C46B3}"/>
            </a:ext>
          </a:extLst>
        </xdr:cNvPr>
        <xdr:cNvSpPr txBox="1"/>
      </xdr:nvSpPr>
      <xdr:spPr>
        <a:xfrm>
          <a:off x="19310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90187</xdr:rowOff>
    </xdr:from>
    <xdr:ext cx="469744" cy="259045"/>
    <xdr:sp macro="" textlink="">
      <xdr:nvSpPr>
        <xdr:cNvPr id="717" name="n_4aveValue【保健センター・保健所】&#10;一人当たり面積">
          <a:extLst>
            <a:ext uri="{FF2B5EF4-FFF2-40B4-BE49-F238E27FC236}">
              <a16:creationId xmlns:a16="http://schemas.microsoft.com/office/drawing/2014/main" id="{ED3EB97E-701A-40D6-A601-9396E7E19461}"/>
            </a:ext>
          </a:extLst>
        </xdr:cNvPr>
        <xdr:cNvSpPr txBox="1"/>
      </xdr:nvSpPr>
      <xdr:spPr>
        <a:xfrm>
          <a:off x="18421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38117</xdr:rowOff>
    </xdr:from>
    <xdr:ext cx="469744" cy="259045"/>
    <xdr:sp macro="" textlink="">
      <xdr:nvSpPr>
        <xdr:cNvPr id="718" name="n_1mainValue【保健センター・保健所】&#10;一人当たり面積">
          <a:extLst>
            <a:ext uri="{FF2B5EF4-FFF2-40B4-BE49-F238E27FC236}">
              <a16:creationId xmlns:a16="http://schemas.microsoft.com/office/drawing/2014/main" id="{B8B253EC-668F-4562-9394-5A1B04327CD1}"/>
            </a:ext>
          </a:extLst>
        </xdr:cNvPr>
        <xdr:cNvSpPr txBox="1"/>
      </xdr:nvSpPr>
      <xdr:spPr>
        <a:xfrm>
          <a:off x="21075727"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45737</xdr:rowOff>
    </xdr:from>
    <xdr:ext cx="469744" cy="259045"/>
    <xdr:sp macro="" textlink="">
      <xdr:nvSpPr>
        <xdr:cNvPr id="719" name="n_2mainValue【保健センター・保健所】&#10;一人当たり面積">
          <a:extLst>
            <a:ext uri="{FF2B5EF4-FFF2-40B4-BE49-F238E27FC236}">
              <a16:creationId xmlns:a16="http://schemas.microsoft.com/office/drawing/2014/main" id="{18BEFE0D-2DEF-4791-90C1-8F292FE297BD}"/>
            </a:ext>
          </a:extLst>
        </xdr:cNvPr>
        <xdr:cNvSpPr txBox="1"/>
      </xdr:nvSpPr>
      <xdr:spPr>
        <a:xfrm>
          <a:off x="2019942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45737</xdr:rowOff>
    </xdr:from>
    <xdr:ext cx="469744" cy="259045"/>
    <xdr:sp macro="" textlink="">
      <xdr:nvSpPr>
        <xdr:cNvPr id="720" name="n_3mainValue【保健センター・保健所】&#10;一人当たり面積">
          <a:extLst>
            <a:ext uri="{FF2B5EF4-FFF2-40B4-BE49-F238E27FC236}">
              <a16:creationId xmlns:a16="http://schemas.microsoft.com/office/drawing/2014/main" id="{839C8F6E-57E3-4D06-9206-95901EBD8FC2}"/>
            </a:ext>
          </a:extLst>
        </xdr:cNvPr>
        <xdr:cNvSpPr txBox="1"/>
      </xdr:nvSpPr>
      <xdr:spPr>
        <a:xfrm>
          <a:off x="1931042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53357</xdr:rowOff>
    </xdr:from>
    <xdr:ext cx="469744" cy="259045"/>
    <xdr:sp macro="" textlink="">
      <xdr:nvSpPr>
        <xdr:cNvPr id="721" name="n_4mainValue【保健センター・保健所】&#10;一人当たり面積">
          <a:extLst>
            <a:ext uri="{FF2B5EF4-FFF2-40B4-BE49-F238E27FC236}">
              <a16:creationId xmlns:a16="http://schemas.microsoft.com/office/drawing/2014/main" id="{EA419FB3-AAB6-4370-807B-25A7B15D1D70}"/>
            </a:ext>
          </a:extLst>
        </xdr:cNvPr>
        <xdr:cNvSpPr txBox="1"/>
      </xdr:nvSpPr>
      <xdr:spPr>
        <a:xfrm>
          <a:off x="18421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C189E18C-E44E-4C9F-83CB-ED055D9DDD4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EA67E6B7-C9F0-4E82-A24E-C3FC40D9B49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E7DAC27C-9C24-4761-A64D-18FF166ED32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2D1980F6-3E53-4C1B-96E9-7BC0DC5F5D1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8C3DAF99-9D66-4523-B306-2DEE757AFC0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CBA71ECB-F4F3-41E0-88CE-92416177869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CCDF34F0-83D3-4288-8312-D0912FC06ED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5061D3EB-5BF1-4E3E-A67D-5D88607D83B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327ECAE8-CBE9-4DEC-9482-DAEF82F2CDA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D7F58110-64AF-4FB8-A7F5-6CCFA98174D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B3089E94-ED3C-4D59-A85E-7B71C92F16D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3" name="直線コネクタ 732">
          <a:extLst>
            <a:ext uri="{FF2B5EF4-FFF2-40B4-BE49-F238E27FC236}">
              <a16:creationId xmlns:a16="http://schemas.microsoft.com/office/drawing/2014/main" id="{82D0C62C-4534-4BF2-8E32-3625391AC65B}"/>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4" name="テキスト ボックス 733">
          <a:extLst>
            <a:ext uri="{FF2B5EF4-FFF2-40B4-BE49-F238E27FC236}">
              <a16:creationId xmlns:a16="http://schemas.microsoft.com/office/drawing/2014/main" id="{E926268D-B988-4EB8-9ABF-68C117B57972}"/>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5" name="直線コネクタ 734">
          <a:extLst>
            <a:ext uri="{FF2B5EF4-FFF2-40B4-BE49-F238E27FC236}">
              <a16:creationId xmlns:a16="http://schemas.microsoft.com/office/drawing/2014/main" id="{5B6D459E-FF7F-4B21-9225-7065F3314DE5}"/>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6" name="テキスト ボックス 735">
          <a:extLst>
            <a:ext uri="{FF2B5EF4-FFF2-40B4-BE49-F238E27FC236}">
              <a16:creationId xmlns:a16="http://schemas.microsoft.com/office/drawing/2014/main" id="{6B27BFEA-3A76-412F-B8A7-70F7176343AA}"/>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7" name="直線コネクタ 736">
          <a:extLst>
            <a:ext uri="{FF2B5EF4-FFF2-40B4-BE49-F238E27FC236}">
              <a16:creationId xmlns:a16="http://schemas.microsoft.com/office/drawing/2014/main" id="{C707C5CA-EF53-4C50-811A-03F5E6A2CB32}"/>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8" name="テキスト ボックス 737">
          <a:extLst>
            <a:ext uri="{FF2B5EF4-FFF2-40B4-BE49-F238E27FC236}">
              <a16:creationId xmlns:a16="http://schemas.microsoft.com/office/drawing/2014/main" id="{9CCB7545-9828-4C13-9E6A-B82FF33DC4D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9" name="直線コネクタ 738">
          <a:extLst>
            <a:ext uri="{FF2B5EF4-FFF2-40B4-BE49-F238E27FC236}">
              <a16:creationId xmlns:a16="http://schemas.microsoft.com/office/drawing/2014/main" id="{2EC8A738-3205-41B9-BE2A-F5C61DF46D48}"/>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0" name="テキスト ボックス 739">
          <a:extLst>
            <a:ext uri="{FF2B5EF4-FFF2-40B4-BE49-F238E27FC236}">
              <a16:creationId xmlns:a16="http://schemas.microsoft.com/office/drawing/2014/main" id="{66EDB9E4-0441-4FBA-896C-EA0FFAA261F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1" name="直線コネクタ 740">
          <a:extLst>
            <a:ext uri="{FF2B5EF4-FFF2-40B4-BE49-F238E27FC236}">
              <a16:creationId xmlns:a16="http://schemas.microsoft.com/office/drawing/2014/main" id="{9B787F52-411E-4822-9A8F-C76E8C926A0D}"/>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2" name="テキスト ボックス 741">
          <a:extLst>
            <a:ext uri="{FF2B5EF4-FFF2-40B4-BE49-F238E27FC236}">
              <a16:creationId xmlns:a16="http://schemas.microsoft.com/office/drawing/2014/main" id="{F5E4D81B-F218-4D76-A332-1CFC40EB4BCA}"/>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a:extLst>
            <a:ext uri="{FF2B5EF4-FFF2-40B4-BE49-F238E27FC236}">
              <a16:creationId xmlns:a16="http://schemas.microsoft.com/office/drawing/2014/main" id="{4C4DF934-846F-4243-A7FA-2C44E718D90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4" name="テキスト ボックス 743">
          <a:extLst>
            <a:ext uri="{FF2B5EF4-FFF2-40B4-BE49-F238E27FC236}">
              <a16:creationId xmlns:a16="http://schemas.microsoft.com/office/drawing/2014/main" id="{4528B4B0-C3DB-4018-AA8A-6E2754442BD9}"/>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a:extLst>
            <a:ext uri="{FF2B5EF4-FFF2-40B4-BE49-F238E27FC236}">
              <a16:creationId xmlns:a16="http://schemas.microsoft.com/office/drawing/2014/main" id="{0D985A6F-0AA2-4F7E-A7A9-2BB68FEFD20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47625</xdr:rowOff>
    </xdr:from>
    <xdr:to>
      <xdr:col>85</xdr:col>
      <xdr:colOff>126364</xdr:colOff>
      <xdr:row>85</xdr:row>
      <xdr:rowOff>55245</xdr:rowOff>
    </xdr:to>
    <xdr:cxnSp macro="">
      <xdr:nvCxnSpPr>
        <xdr:cNvPr id="746" name="直線コネクタ 745">
          <a:extLst>
            <a:ext uri="{FF2B5EF4-FFF2-40B4-BE49-F238E27FC236}">
              <a16:creationId xmlns:a16="http://schemas.microsoft.com/office/drawing/2014/main" id="{20127052-D585-47BF-AAAC-91EC0AFFB853}"/>
            </a:ext>
          </a:extLst>
        </xdr:cNvPr>
        <xdr:cNvCxnSpPr/>
      </xdr:nvCxnSpPr>
      <xdr:spPr>
        <a:xfrm flipV="1">
          <a:off x="16318864" y="13249275"/>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59072</xdr:rowOff>
    </xdr:from>
    <xdr:ext cx="405111" cy="259045"/>
    <xdr:sp macro="" textlink="">
      <xdr:nvSpPr>
        <xdr:cNvPr id="747" name="【消防施設】&#10;有形固定資産減価償却率最小値テキスト">
          <a:extLst>
            <a:ext uri="{FF2B5EF4-FFF2-40B4-BE49-F238E27FC236}">
              <a16:creationId xmlns:a16="http://schemas.microsoft.com/office/drawing/2014/main" id="{B78743A9-15FB-4805-9A24-DCBED07090E4}"/>
            </a:ext>
          </a:extLst>
        </xdr:cNvPr>
        <xdr:cNvSpPr txBox="1"/>
      </xdr:nvSpPr>
      <xdr:spPr>
        <a:xfrm>
          <a:off x="16357600" y="1463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55245</xdr:rowOff>
    </xdr:from>
    <xdr:to>
      <xdr:col>86</xdr:col>
      <xdr:colOff>25400</xdr:colOff>
      <xdr:row>85</xdr:row>
      <xdr:rowOff>55245</xdr:rowOff>
    </xdr:to>
    <xdr:cxnSp macro="">
      <xdr:nvCxnSpPr>
        <xdr:cNvPr id="748" name="直線コネクタ 747">
          <a:extLst>
            <a:ext uri="{FF2B5EF4-FFF2-40B4-BE49-F238E27FC236}">
              <a16:creationId xmlns:a16="http://schemas.microsoft.com/office/drawing/2014/main" id="{111ABDF3-6CDE-4A9E-9908-487C22B706E1}"/>
            </a:ext>
          </a:extLst>
        </xdr:cNvPr>
        <xdr:cNvCxnSpPr/>
      </xdr:nvCxnSpPr>
      <xdr:spPr>
        <a:xfrm>
          <a:off x="16230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165752</xdr:rowOff>
    </xdr:from>
    <xdr:ext cx="405111" cy="259045"/>
    <xdr:sp macro="" textlink="">
      <xdr:nvSpPr>
        <xdr:cNvPr id="749" name="【消防施設】&#10;有形固定資産減価償却率最大値テキスト">
          <a:extLst>
            <a:ext uri="{FF2B5EF4-FFF2-40B4-BE49-F238E27FC236}">
              <a16:creationId xmlns:a16="http://schemas.microsoft.com/office/drawing/2014/main" id="{134990CB-F4E1-4B4C-A11D-0E863840AF04}"/>
            </a:ext>
          </a:extLst>
        </xdr:cNvPr>
        <xdr:cNvSpPr txBox="1"/>
      </xdr:nvSpPr>
      <xdr:spPr>
        <a:xfrm>
          <a:off x="16357600" y="1302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47625</xdr:rowOff>
    </xdr:from>
    <xdr:to>
      <xdr:col>86</xdr:col>
      <xdr:colOff>25400</xdr:colOff>
      <xdr:row>77</xdr:row>
      <xdr:rowOff>47625</xdr:rowOff>
    </xdr:to>
    <xdr:cxnSp macro="">
      <xdr:nvCxnSpPr>
        <xdr:cNvPr id="750" name="直線コネクタ 749">
          <a:extLst>
            <a:ext uri="{FF2B5EF4-FFF2-40B4-BE49-F238E27FC236}">
              <a16:creationId xmlns:a16="http://schemas.microsoft.com/office/drawing/2014/main" id="{FFFFE0BD-1A35-4C56-9ADF-C8A5ACD34A74}"/>
            </a:ext>
          </a:extLst>
        </xdr:cNvPr>
        <xdr:cNvCxnSpPr/>
      </xdr:nvCxnSpPr>
      <xdr:spPr>
        <a:xfrm>
          <a:off x="16230600" y="1324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69232</xdr:rowOff>
    </xdr:from>
    <xdr:ext cx="405111" cy="259045"/>
    <xdr:sp macro="" textlink="">
      <xdr:nvSpPr>
        <xdr:cNvPr id="751" name="【消防施設】&#10;有形固定資産減価償却率平均値テキスト">
          <a:extLst>
            <a:ext uri="{FF2B5EF4-FFF2-40B4-BE49-F238E27FC236}">
              <a16:creationId xmlns:a16="http://schemas.microsoft.com/office/drawing/2014/main" id="{E2DC091A-86BD-4A3F-BD13-6C164724D1BD}"/>
            </a:ext>
          </a:extLst>
        </xdr:cNvPr>
        <xdr:cNvSpPr txBox="1"/>
      </xdr:nvSpPr>
      <xdr:spPr>
        <a:xfrm>
          <a:off x="16357600" y="13956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46355</xdr:rowOff>
    </xdr:from>
    <xdr:to>
      <xdr:col>85</xdr:col>
      <xdr:colOff>177800</xdr:colOff>
      <xdr:row>82</xdr:row>
      <xdr:rowOff>147955</xdr:rowOff>
    </xdr:to>
    <xdr:sp macro="" textlink="">
      <xdr:nvSpPr>
        <xdr:cNvPr id="752" name="フローチャート: 判断 751">
          <a:extLst>
            <a:ext uri="{FF2B5EF4-FFF2-40B4-BE49-F238E27FC236}">
              <a16:creationId xmlns:a16="http://schemas.microsoft.com/office/drawing/2014/main" id="{0560E7A3-A77D-403B-BDA0-CE1E93490F43}"/>
            </a:ext>
          </a:extLst>
        </xdr:cNvPr>
        <xdr:cNvSpPr/>
      </xdr:nvSpPr>
      <xdr:spPr>
        <a:xfrm>
          <a:off x="162687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753" name="フローチャート: 判断 752">
          <a:extLst>
            <a:ext uri="{FF2B5EF4-FFF2-40B4-BE49-F238E27FC236}">
              <a16:creationId xmlns:a16="http://schemas.microsoft.com/office/drawing/2014/main" id="{2F73EFBF-D28C-4F29-9CF1-5A49D06DEE2F}"/>
            </a:ext>
          </a:extLst>
        </xdr:cNvPr>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145414</xdr:rowOff>
    </xdr:from>
    <xdr:to>
      <xdr:col>76</xdr:col>
      <xdr:colOff>165100</xdr:colOff>
      <xdr:row>82</xdr:row>
      <xdr:rowOff>75564</xdr:rowOff>
    </xdr:to>
    <xdr:sp macro="" textlink="">
      <xdr:nvSpPr>
        <xdr:cNvPr id="754" name="フローチャート: 判断 753">
          <a:extLst>
            <a:ext uri="{FF2B5EF4-FFF2-40B4-BE49-F238E27FC236}">
              <a16:creationId xmlns:a16="http://schemas.microsoft.com/office/drawing/2014/main" id="{4E0C3D32-9EE0-4B5C-A807-9293851F15F2}"/>
            </a:ext>
          </a:extLst>
        </xdr:cNvPr>
        <xdr:cNvSpPr/>
      </xdr:nvSpPr>
      <xdr:spPr>
        <a:xfrm>
          <a:off x="14541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132080</xdr:rowOff>
    </xdr:from>
    <xdr:to>
      <xdr:col>72</xdr:col>
      <xdr:colOff>38100</xdr:colOff>
      <xdr:row>82</xdr:row>
      <xdr:rowOff>62230</xdr:rowOff>
    </xdr:to>
    <xdr:sp macro="" textlink="">
      <xdr:nvSpPr>
        <xdr:cNvPr id="755" name="フローチャート: 判断 754">
          <a:extLst>
            <a:ext uri="{FF2B5EF4-FFF2-40B4-BE49-F238E27FC236}">
              <a16:creationId xmlns:a16="http://schemas.microsoft.com/office/drawing/2014/main" id="{BAE430F9-068A-46A5-8FDF-C08DEF6A1854}"/>
            </a:ext>
          </a:extLst>
        </xdr:cNvPr>
        <xdr:cNvSpPr/>
      </xdr:nvSpPr>
      <xdr:spPr>
        <a:xfrm>
          <a:off x="13652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756" name="フローチャート: 判断 755">
          <a:extLst>
            <a:ext uri="{FF2B5EF4-FFF2-40B4-BE49-F238E27FC236}">
              <a16:creationId xmlns:a16="http://schemas.microsoft.com/office/drawing/2014/main" id="{BF90DE34-0A9F-4317-B6E4-88F7FF68CF06}"/>
            </a:ext>
          </a:extLst>
        </xdr:cNvPr>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A87DC735-39B7-4D46-A419-FBD5A34604A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3E6D9F0A-465F-4A04-B88C-F9FA668C99B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78EE74AB-C465-451F-AD23-BF396CF2774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3CA874FD-A92D-4D2E-A871-895A698055C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D665DE53-24FC-4308-8B05-1449C32D353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59689</xdr:rowOff>
    </xdr:from>
    <xdr:to>
      <xdr:col>85</xdr:col>
      <xdr:colOff>177800</xdr:colOff>
      <xdr:row>84</xdr:row>
      <xdr:rowOff>161289</xdr:rowOff>
    </xdr:to>
    <xdr:sp macro="" textlink="">
      <xdr:nvSpPr>
        <xdr:cNvPr id="762" name="楕円 761">
          <a:extLst>
            <a:ext uri="{FF2B5EF4-FFF2-40B4-BE49-F238E27FC236}">
              <a16:creationId xmlns:a16="http://schemas.microsoft.com/office/drawing/2014/main" id="{C51665EF-4956-41B9-A261-BCD441CF9DCF}"/>
            </a:ext>
          </a:extLst>
        </xdr:cNvPr>
        <xdr:cNvSpPr/>
      </xdr:nvSpPr>
      <xdr:spPr>
        <a:xfrm>
          <a:off x="16268700" y="1446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146066</xdr:rowOff>
    </xdr:from>
    <xdr:ext cx="405111" cy="259045"/>
    <xdr:sp macro="" textlink="">
      <xdr:nvSpPr>
        <xdr:cNvPr id="763" name="【消防施設】&#10;有形固定資産減価償却率該当値テキスト">
          <a:extLst>
            <a:ext uri="{FF2B5EF4-FFF2-40B4-BE49-F238E27FC236}">
              <a16:creationId xmlns:a16="http://schemas.microsoft.com/office/drawing/2014/main" id="{B1B88B50-1AEF-44D1-9684-089A17E64845}"/>
            </a:ext>
          </a:extLst>
        </xdr:cNvPr>
        <xdr:cNvSpPr txBox="1"/>
      </xdr:nvSpPr>
      <xdr:spPr>
        <a:xfrm>
          <a:off x="16357600" y="14376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34925</xdr:rowOff>
    </xdr:from>
    <xdr:to>
      <xdr:col>81</xdr:col>
      <xdr:colOff>101600</xdr:colOff>
      <xdr:row>84</xdr:row>
      <xdr:rowOff>136525</xdr:rowOff>
    </xdr:to>
    <xdr:sp macro="" textlink="">
      <xdr:nvSpPr>
        <xdr:cNvPr id="764" name="楕円 763">
          <a:extLst>
            <a:ext uri="{FF2B5EF4-FFF2-40B4-BE49-F238E27FC236}">
              <a16:creationId xmlns:a16="http://schemas.microsoft.com/office/drawing/2014/main" id="{F40AA3DD-C3B6-439B-9284-509AB7807E45}"/>
            </a:ext>
          </a:extLst>
        </xdr:cNvPr>
        <xdr:cNvSpPr/>
      </xdr:nvSpPr>
      <xdr:spPr>
        <a:xfrm>
          <a:off x="15430500" y="1443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85725</xdr:rowOff>
    </xdr:from>
    <xdr:to>
      <xdr:col>85</xdr:col>
      <xdr:colOff>127000</xdr:colOff>
      <xdr:row>84</xdr:row>
      <xdr:rowOff>110489</xdr:rowOff>
    </xdr:to>
    <xdr:cxnSp macro="">
      <xdr:nvCxnSpPr>
        <xdr:cNvPr id="765" name="直線コネクタ 764">
          <a:extLst>
            <a:ext uri="{FF2B5EF4-FFF2-40B4-BE49-F238E27FC236}">
              <a16:creationId xmlns:a16="http://schemas.microsoft.com/office/drawing/2014/main" id="{C593CA12-F464-4B98-BCA0-31D4F1F41C55}"/>
            </a:ext>
          </a:extLst>
        </xdr:cNvPr>
        <xdr:cNvCxnSpPr/>
      </xdr:nvCxnSpPr>
      <xdr:spPr>
        <a:xfrm>
          <a:off x="15481300" y="14487525"/>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12064</xdr:rowOff>
    </xdr:from>
    <xdr:to>
      <xdr:col>76</xdr:col>
      <xdr:colOff>165100</xdr:colOff>
      <xdr:row>84</xdr:row>
      <xdr:rowOff>113664</xdr:rowOff>
    </xdr:to>
    <xdr:sp macro="" textlink="">
      <xdr:nvSpPr>
        <xdr:cNvPr id="766" name="楕円 765">
          <a:extLst>
            <a:ext uri="{FF2B5EF4-FFF2-40B4-BE49-F238E27FC236}">
              <a16:creationId xmlns:a16="http://schemas.microsoft.com/office/drawing/2014/main" id="{86FC5CEF-4C11-4608-9085-E4E0EA9D03A4}"/>
            </a:ext>
          </a:extLst>
        </xdr:cNvPr>
        <xdr:cNvSpPr/>
      </xdr:nvSpPr>
      <xdr:spPr>
        <a:xfrm>
          <a:off x="14541500" y="1441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62864</xdr:rowOff>
    </xdr:from>
    <xdr:to>
      <xdr:col>81</xdr:col>
      <xdr:colOff>50800</xdr:colOff>
      <xdr:row>84</xdr:row>
      <xdr:rowOff>85725</xdr:rowOff>
    </xdr:to>
    <xdr:cxnSp macro="">
      <xdr:nvCxnSpPr>
        <xdr:cNvPr id="767" name="直線コネクタ 766">
          <a:extLst>
            <a:ext uri="{FF2B5EF4-FFF2-40B4-BE49-F238E27FC236}">
              <a16:creationId xmlns:a16="http://schemas.microsoft.com/office/drawing/2014/main" id="{F18F1204-0864-4EE9-BE7D-9DE43E431B6C}"/>
            </a:ext>
          </a:extLst>
        </xdr:cNvPr>
        <xdr:cNvCxnSpPr/>
      </xdr:nvCxnSpPr>
      <xdr:spPr>
        <a:xfrm>
          <a:off x="14592300" y="1446466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160655</xdr:rowOff>
    </xdr:from>
    <xdr:to>
      <xdr:col>72</xdr:col>
      <xdr:colOff>38100</xdr:colOff>
      <xdr:row>84</xdr:row>
      <xdr:rowOff>90805</xdr:rowOff>
    </xdr:to>
    <xdr:sp macro="" textlink="">
      <xdr:nvSpPr>
        <xdr:cNvPr id="768" name="楕円 767">
          <a:extLst>
            <a:ext uri="{FF2B5EF4-FFF2-40B4-BE49-F238E27FC236}">
              <a16:creationId xmlns:a16="http://schemas.microsoft.com/office/drawing/2014/main" id="{F623EDD4-1D81-4845-8219-62441F75EE2A}"/>
            </a:ext>
          </a:extLst>
        </xdr:cNvPr>
        <xdr:cNvSpPr/>
      </xdr:nvSpPr>
      <xdr:spPr>
        <a:xfrm>
          <a:off x="13652500" y="1439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40005</xdr:rowOff>
    </xdr:from>
    <xdr:to>
      <xdr:col>76</xdr:col>
      <xdr:colOff>114300</xdr:colOff>
      <xdr:row>84</xdr:row>
      <xdr:rowOff>62864</xdr:rowOff>
    </xdr:to>
    <xdr:cxnSp macro="">
      <xdr:nvCxnSpPr>
        <xdr:cNvPr id="769" name="直線コネクタ 768">
          <a:extLst>
            <a:ext uri="{FF2B5EF4-FFF2-40B4-BE49-F238E27FC236}">
              <a16:creationId xmlns:a16="http://schemas.microsoft.com/office/drawing/2014/main" id="{37C0DC43-91D0-48C3-8430-07F1DBD16AB9}"/>
            </a:ext>
          </a:extLst>
        </xdr:cNvPr>
        <xdr:cNvCxnSpPr/>
      </xdr:nvCxnSpPr>
      <xdr:spPr>
        <a:xfrm>
          <a:off x="13703300" y="1444180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139700</xdr:rowOff>
    </xdr:from>
    <xdr:to>
      <xdr:col>67</xdr:col>
      <xdr:colOff>101600</xdr:colOff>
      <xdr:row>84</xdr:row>
      <xdr:rowOff>69850</xdr:rowOff>
    </xdr:to>
    <xdr:sp macro="" textlink="">
      <xdr:nvSpPr>
        <xdr:cNvPr id="770" name="楕円 769">
          <a:extLst>
            <a:ext uri="{FF2B5EF4-FFF2-40B4-BE49-F238E27FC236}">
              <a16:creationId xmlns:a16="http://schemas.microsoft.com/office/drawing/2014/main" id="{391CA9F9-0450-49B2-99D9-8710E780B250}"/>
            </a:ext>
          </a:extLst>
        </xdr:cNvPr>
        <xdr:cNvSpPr/>
      </xdr:nvSpPr>
      <xdr:spPr>
        <a:xfrm>
          <a:off x="127635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19050</xdr:rowOff>
    </xdr:from>
    <xdr:to>
      <xdr:col>71</xdr:col>
      <xdr:colOff>177800</xdr:colOff>
      <xdr:row>84</xdr:row>
      <xdr:rowOff>40005</xdr:rowOff>
    </xdr:to>
    <xdr:cxnSp macro="">
      <xdr:nvCxnSpPr>
        <xdr:cNvPr id="771" name="直線コネクタ 770">
          <a:extLst>
            <a:ext uri="{FF2B5EF4-FFF2-40B4-BE49-F238E27FC236}">
              <a16:creationId xmlns:a16="http://schemas.microsoft.com/office/drawing/2014/main" id="{F661EF03-CAAA-426F-A7EC-C86E43EBE489}"/>
            </a:ext>
          </a:extLst>
        </xdr:cNvPr>
        <xdr:cNvCxnSpPr/>
      </xdr:nvCxnSpPr>
      <xdr:spPr>
        <a:xfrm>
          <a:off x="12814300" y="1442085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145432</xdr:rowOff>
    </xdr:from>
    <xdr:ext cx="405111" cy="259045"/>
    <xdr:sp macro="" textlink="">
      <xdr:nvSpPr>
        <xdr:cNvPr id="772" name="n_1aveValue【消防施設】&#10;有形固定資産減価償却率">
          <a:extLst>
            <a:ext uri="{FF2B5EF4-FFF2-40B4-BE49-F238E27FC236}">
              <a16:creationId xmlns:a16="http://schemas.microsoft.com/office/drawing/2014/main" id="{5E5E4578-A28B-4041-83E9-3C10F31BC003}"/>
            </a:ext>
          </a:extLst>
        </xdr:cNvPr>
        <xdr:cNvSpPr txBox="1"/>
      </xdr:nvSpPr>
      <xdr:spPr>
        <a:xfrm>
          <a:off x="15266044" y="1386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92091</xdr:rowOff>
    </xdr:from>
    <xdr:ext cx="405111" cy="259045"/>
    <xdr:sp macro="" textlink="">
      <xdr:nvSpPr>
        <xdr:cNvPr id="773" name="n_2aveValue【消防施設】&#10;有形固定資産減価償却率">
          <a:extLst>
            <a:ext uri="{FF2B5EF4-FFF2-40B4-BE49-F238E27FC236}">
              <a16:creationId xmlns:a16="http://schemas.microsoft.com/office/drawing/2014/main" id="{076F3523-0ADC-4231-93FD-0E73BA756C44}"/>
            </a:ext>
          </a:extLst>
        </xdr:cNvPr>
        <xdr:cNvSpPr txBox="1"/>
      </xdr:nvSpPr>
      <xdr:spPr>
        <a:xfrm>
          <a:off x="14389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78757</xdr:rowOff>
    </xdr:from>
    <xdr:ext cx="405111" cy="259045"/>
    <xdr:sp macro="" textlink="">
      <xdr:nvSpPr>
        <xdr:cNvPr id="774" name="n_3aveValue【消防施設】&#10;有形固定資産減価償却率">
          <a:extLst>
            <a:ext uri="{FF2B5EF4-FFF2-40B4-BE49-F238E27FC236}">
              <a16:creationId xmlns:a16="http://schemas.microsoft.com/office/drawing/2014/main" id="{FF7932E5-C55A-4A4F-A75C-3FF96B765CF1}"/>
            </a:ext>
          </a:extLst>
        </xdr:cNvPr>
        <xdr:cNvSpPr txBox="1"/>
      </xdr:nvSpPr>
      <xdr:spPr>
        <a:xfrm>
          <a:off x="13500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57802</xdr:rowOff>
    </xdr:from>
    <xdr:ext cx="405111" cy="259045"/>
    <xdr:sp macro="" textlink="">
      <xdr:nvSpPr>
        <xdr:cNvPr id="775" name="n_4aveValue【消防施設】&#10;有形固定資産減価償却率">
          <a:extLst>
            <a:ext uri="{FF2B5EF4-FFF2-40B4-BE49-F238E27FC236}">
              <a16:creationId xmlns:a16="http://schemas.microsoft.com/office/drawing/2014/main" id="{E466E38E-06EB-4BFE-8561-F32033EF05A7}"/>
            </a:ext>
          </a:extLst>
        </xdr:cNvPr>
        <xdr:cNvSpPr txBox="1"/>
      </xdr:nvSpPr>
      <xdr:spPr>
        <a:xfrm>
          <a:off x="12611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127652</xdr:rowOff>
    </xdr:from>
    <xdr:ext cx="405111" cy="259045"/>
    <xdr:sp macro="" textlink="">
      <xdr:nvSpPr>
        <xdr:cNvPr id="776" name="n_1mainValue【消防施設】&#10;有形固定資産減価償却率">
          <a:extLst>
            <a:ext uri="{FF2B5EF4-FFF2-40B4-BE49-F238E27FC236}">
              <a16:creationId xmlns:a16="http://schemas.microsoft.com/office/drawing/2014/main" id="{579E9E07-C2DB-4719-BBA6-D80F16244837}"/>
            </a:ext>
          </a:extLst>
        </xdr:cNvPr>
        <xdr:cNvSpPr txBox="1"/>
      </xdr:nvSpPr>
      <xdr:spPr>
        <a:xfrm>
          <a:off x="15266044" y="1452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104791</xdr:rowOff>
    </xdr:from>
    <xdr:ext cx="405111" cy="259045"/>
    <xdr:sp macro="" textlink="">
      <xdr:nvSpPr>
        <xdr:cNvPr id="777" name="n_2mainValue【消防施設】&#10;有形固定資産減価償却率">
          <a:extLst>
            <a:ext uri="{FF2B5EF4-FFF2-40B4-BE49-F238E27FC236}">
              <a16:creationId xmlns:a16="http://schemas.microsoft.com/office/drawing/2014/main" id="{1AA63036-3425-43B3-A14E-DE1B4CC11216}"/>
            </a:ext>
          </a:extLst>
        </xdr:cNvPr>
        <xdr:cNvSpPr txBox="1"/>
      </xdr:nvSpPr>
      <xdr:spPr>
        <a:xfrm>
          <a:off x="14389744" y="1450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81932</xdr:rowOff>
    </xdr:from>
    <xdr:ext cx="405111" cy="259045"/>
    <xdr:sp macro="" textlink="">
      <xdr:nvSpPr>
        <xdr:cNvPr id="778" name="n_3mainValue【消防施設】&#10;有形固定資産減価償却率">
          <a:extLst>
            <a:ext uri="{FF2B5EF4-FFF2-40B4-BE49-F238E27FC236}">
              <a16:creationId xmlns:a16="http://schemas.microsoft.com/office/drawing/2014/main" id="{1A6BCC8A-C66F-4071-9FEC-433E902B6561}"/>
            </a:ext>
          </a:extLst>
        </xdr:cNvPr>
        <xdr:cNvSpPr txBox="1"/>
      </xdr:nvSpPr>
      <xdr:spPr>
        <a:xfrm>
          <a:off x="13500744" y="1448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60977</xdr:rowOff>
    </xdr:from>
    <xdr:ext cx="405111" cy="259045"/>
    <xdr:sp macro="" textlink="">
      <xdr:nvSpPr>
        <xdr:cNvPr id="779" name="n_4mainValue【消防施設】&#10;有形固定資産減価償却率">
          <a:extLst>
            <a:ext uri="{FF2B5EF4-FFF2-40B4-BE49-F238E27FC236}">
              <a16:creationId xmlns:a16="http://schemas.microsoft.com/office/drawing/2014/main" id="{8C547AA5-5FB9-4F77-9C35-5B7BE226D95C}"/>
            </a:ext>
          </a:extLst>
        </xdr:cNvPr>
        <xdr:cNvSpPr txBox="1"/>
      </xdr:nvSpPr>
      <xdr:spPr>
        <a:xfrm>
          <a:off x="12611744" y="1446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a:extLst>
            <a:ext uri="{FF2B5EF4-FFF2-40B4-BE49-F238E27FC236}">
              <a16:creationId xmlns:a16="http://schemas.microsoft.com/office/drawing/2014/main" id="{1BB24A19-D429-483A-9427-153ECDAAD6B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a:extLst>
            <a:ext uri="{FF2B5EF4-FFF2-40B4-BE49-F238E27FC236}">
              <a16:creationId xmlns:a16="http://schemas.microsoft.com/office/drawing/2014/main" id="{54CF9CF8-F035-4BC5-8690-A96A4373DAC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a:extLst>
            <a:ext uri="{FF2B5EF4-FFF2-40B4-BE49-F238E27FC236}">
              <a16:creationId xmlns:a16="http://schemas.microsoft.com/office/drawing/2014/main" id="{BB13599F-41F2-4B33-BDB0-53F83530211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a:extLst>
            <a:ext uri="{FF2B5EF4-FFF2-40B4-BE49-F238E27FC236}">
              <a16:creationId xmlns:a16="http://schemas.microsoft.com/office/drawing/2014/main" id="{1F41F2E6-5A54-45A9-8BC2-FF1B80C4672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a:extLst>
            <a:ext uri="{FF2B5EF4-FFF2-40B4-BE49-F238E27FC236}">
              <a16:creationId xmlns:a16="http://schemas.microsoft.com/office/drawing/2014/main" id="{A39D5A8A-1462-4261-8518-326AFCE622F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a:extLst>
            <a:ext uri="{FF2B5EF4-FFF2-40B4-BE49-F238E27FC236}">
              <a16:creationId xmlns:a16="http://schemas.microsoft.com/office/drawing/2014/main" id="{2098035D-4FAC-4803-8720-12907DC8E89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a:extLst>
            <a:ext uri="{FF2B5EF4-FFF2-40B4-BE49-F238E27FC236}">
              <a16:creationId xmlns:a16="http://schemas.microsoft.com/office/drawing/2014/main" id="{A4D91CDD-9810-4F5F-AD6F-FDF08461C5B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a:extLst>
            <a:ext uri="{FF2B5EF4-FFF2-40B4-BE49-F238E27FC236}">
              <a16:creationId xmlns:a16="http://schemas.microsoft.com/office/drawing/2014/main" id="{FD38EC38-3FD1-4482-B20E-640834BFFA4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a:extLst>
            <a:ext uri="{FF2B5EF4-FFF2-40B4-BE49-F238E27FC236}">
              <a16:creationId xmlns:a16="http://schemas.microsoft.com/office/drawing/2014/main" id="{759C3F68-23D7-4A04-A455-AA679EC0474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a:extLst>
            <a:ext uri="{FF2B5EF4-FFF2-40B4-BE49-F238E27FC236}">
              <a16:creationId xmlns:a16="http://schemas.microsoft.com/office/drawing/2014/main" id="{7D4EF284-84CB-46A9-BCBD-1BC6DC12A36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0" name="直線コネクタ 789">
          <a:extLst>
            <a:ext uri="{FF2B5EF4-FFF2-40B4-BE49-F238E27FC236}">
              <a16:creationId xmlns:a16="http://schemas.microsoft.com/office/drawing/2014/main" id="{31A2F463-8EB8-492F-A383-04372CF5582C}"/>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1" name="テキスト ボックス 790">
          <a:extLst>
            <a:ext uri="{FF2B5EF4-FFF2-40B4-BE49-F238E27FC236}">
              <a16:creationId xmlns:a16="http://schemas.microsoft.com/office/drawing/2014/main" id="{BA787903-657F-4D53-9357-6D88BD211D4B}"/>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2" name="直線コネクタ 791">
          <a:extLst>
            <a:ext uri="{FF2B5EF4-FFF2-40B4-BE49-F238E27FC236}">
              <a16:creationId xmlns:a16="http://schemas.microsoft.com/office/drawing/2014/main" id="{BFFE9F91-2C70-4897-A15A-5DCBF82E5868}"/>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3" name="テキスト ボックス 792">
          <a:extLst>
            <a:ext uri="{FF2B5EF4-FFF2-40B4-BE49-F238E27FC236}">
              <a16:creationId xmlns:a16="http://schemas.microsoft.com/office/drawing/2014/main" id="{271600E2-B1A0-435E-BE4B-750E4CA231AC}"/>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4" name="直線コネクタ 793">
          <a:extLst>
            <a:ext uri="{FF2B5EF4-FFF2-40B4-BE49-F238E27FC236}">
              <a16:creationId xmlns:a16="http://schemas.microsoft.com/office/drawing/2014/main" id="{7F829C41-3BED-4CB0-8DF3-360DC23918FA}"/>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5" name="テキスト ボックス 794">
          <a:extLst>
            <a:ext uri="{FF2B5EF4-FFF2-40B4-BE49-F238E27FC236}">
              <a16:creationId xmlns:a16="http://schemas.microsoft.com/office/drawing/2014/main" id="{42587BC9-45B4-4754-B98E-0081151DBEB1}"/>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6" name="直線コネクタ 795">
          <a:extLst>
            <a:ext uri="{FF2B5EF4-FFF2-40B4-BE49-F238E27FC236}">
              <a16:creationId xmlns:a16="http://schemas.microsoft.com/office/drawing/2014/main" id="{D6926254-F02D-4C19-89E3-CD4994CF4B47}"/>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7" name="テキスト ボックス 796">
          <a:extLst>
            <a:ext uri="{FF2B5EF4-FFF2-40B4-BE49-F238E27FC236}">
              <a16:creationId xmlns:a16="http://schemas.microsoft.com/office/drawing/2014/main" id="{8A938412-BC3D-4F83-9E06-D3BAF6AEFAD9}"/>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8" name="直線コネクタ 797">
          <a:extLst>
            <a:ext uri="{FF2B5EF4-FFF2-40B4-BE49-F238E27FC236}">
              <a16:creationId xmlns:a16="http://schemas.microsoft.com/office/drawing/2014/main" id="{4FFDDB2F-7657-4457-8289-060A8E8228D4}"/>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9" name="テキスト ボックス 798">
          <a:extLst>
            <a:ext uri="{FF2B5EF4-FFF2-40B4-BE49-F238E27FC236}">
              <a16:creationId xmlns:a16="http://schemas.microsoft.com/office/drawing/2014/main" id="{6C8C318A-DBD4-4FB7-92BB-87D07E8CD211}"/>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0" name="直線コネクタ 799">
          <a:extLst>
            <a:ext uri="{FF2B5EF4-FFF2-40B4-BE49-F238E27FC236}">
              <a16:creationId xmlns:a16="http://schemas.microsoft.com/office/drawing/2014/main" id="{0B369202-86EB-4FFC-A02B-8E3FE95F4E2E}"/>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1" name="テキスト ボックス 800">
          <a:extLst>
            <a:ext uri="{FF2B5EF4-FFF2-40B4-BE49-F238E27FC236}">
              <a16:creationId xmlns:a16="http://schemas.microsoft.com/office/drawing/2014/main" id="{66BCC790-12D4-41E7-B276-23BF75C809E7}"/>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601F626C-351F-4F56-A00E-001653D40EA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2B000BC3-B1FE-4A58-8A11-44F52B23381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2FBAAFBF-0D3D-43FF-AE78-FEF4DF10B7F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77288</xdr:rowOff>
    </xdr:from>
    <xdr:to>
      <xdr:col>116</xdr:col>
      <xdr:colOff>62864</xdr:colOff>
      <xdr:row>85</xdr:row>
      <xdr:rowOff>111579</xdr:rowOff>
    </xdr:to>
    <xdr:cxnSp macro="">
      <xdr:nvCxnSpPr>
        <xdr:cNvPr id="805" name="直線コネクタ 804">
          <a:extLst>
            <a:ext uri="{FF2B5EF4-FFF2-40B4-BE49-F238E27FC236}">
              <a16:creationId xmlns:a16="http://schemas.microsoft.com/office/drawing/2014/main" id="{266CBCBD-9075-4921-8F50-A95ACAB43AF0}"/>
            </a:ext>
          </a:extLst>
        </xdr:cNvPr>
        <xdr:cNvCxnSpPr/>
      </xdr:nvCxnSpPr>
      <xdr:spPr>
        <a:xfrm flipV="1">
          <a:off x="22160864" y="13450388"/>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macro="" textlink="">
      <xdr:nvSpPr>
        <xdr:cNvPr id="806" name="【消防施設】&#10;一人当たり面積最小値テキスト">
          <a:extLst>
            <a:ext uri="{FF2B5EF4-FFF2-40B4-BE49-F238E27FC236}">
              <a16:creationId xmlns:a16="http://schemas.microsoft.com/office/drawing/2014/main" id="{E18DD95E-AFF3-4C08-A450-2891E648F71A}"/>
            </a:ext>
          </a:extLst>
        </xdr:cNvPr>
        <xdr:cNvSpPr txBox="1"/>
      </xdr:nvSpPr>
      <xdr:spPr>
        <a:xfrm>
          <a:off x="22199600" y="1468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807" name="直線コネクタ 806">
          <a:extLst>
            <a:ext uri="{FF2B5EF4-FFF2-40B4-BE49-F238E27FC236}">
              <a16:creationId xmlns:a16="http://schemas.microsoft.com/office/drawing/2014/main" id="{259EE344-4A62-4AF2-9A3F-410E3BAE1402}"/>
            </a:ext>
          </a:extLst>
        </xdr:cNvPr>
        <xdr:cNvCxnSpPr/>
      </xdr:nvCxnSpPr>
      <xdr:spPr>
        <a:xfrm>
          <a:off x="22072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23965</xdr:rowOff>
    </xdr:from>
    <xdr:ext cx="469744" cy="259045"/>
    <xdr:sp macro="" textlink="">
      <xdr:nvSpPr>
        <xdr:cNvPr id="808" name="【消防施設】&#10;一人当たり面積最大値テキスト">
          <a:extLst>
            <a:ext uri="{FF2B5EF4-FFF2-40B4-BE49-F238E27FC236}">
              <a16:creationId xmlns:a16="http://schemas.microsoft.com/office/drawing/2014/main" id="{90CEC154-F18D-4279-B60F-387797710B64}"/>
            </a:ext>
          </a:extLst>
        </xdr:cNvPr>
        <xdr:cNvSpPr txBox="1"/>
      </xdr:nvSpPr>
      <xdr:spPr>
        <a:xfrm>
          <a:off x="22199600" y="1322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77288</xdr:rowOff>
    </xdr:from>
    <xdr:to>
      <xdr:col>116</xdr:col>
      <xdr:colOff>152400</xdr:colOff>
      <xdr:row>78</xdr:row>
      <xdr:rowOff>77288</xdr:rowOff>
    </xdr:to>
    <xdr:cxnSp macro="">
      <xdr:nvCxnSpPr>
        <xdr:cNvPr id="809" name="直線コネクタ 808">
          <a:extLst>
            <a:ext uri="{FF2B5EF4-FFF2-40B4-BE49-F238E27FC236}">
              <a16:creationId xmlns:a16="http://schemas.microsoft.com/office/drawing/2014/main" id="{1C871ABA-2F9F-474A-9CA8-A1D1C91CDA26}"/>
            </a:ext>
          </a:extLst>
        </xdr:cNvPr>
        <xdr:cNvCxnSpPr/>
      </xdr:nvCxnSpPr>
      <xdr:spPr>
        <a:xfrm>
          <a:off x="22072600" y="1345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17978</xdr:rowOff>
    </xdr:from>
    <xdr:ext cx="469744" cy="259045"/>
    <xdr:sp macro="" textlink="">
      <xdr:nvSpPr>
        <xdr:cNvPr id="810" name="【消防施設】&#10;一人当たり面積平均値テキスト">
          <a:extLst>
            <a:ext uri="{FF2B5EF4-FFF2-40B4-BE49-F238E27FC236}">
              <a16:creationId xmlns:a16="http://schemas.microsoft.com/office/drawing/2014/main" id="{2F814B42-905E-4864-9047-1305E080B65C}"/>
            </a:ext>
          </a:extLst>
        </xdr:cNvPr>
        <xdr:cNvSpPr txBox="1"/>
      </xdr:nvSpPr>
      <xdr:spPr>
        <a:xfrm>
          <a:off x="22199600" y="14076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39551</xdr:rowOff>
    </xdr:from>
    <xdr:to>
      <xdr:col>116</xdr:col>
      <xdr:colOff>114300</xdr:colOff>
      <xdr:row>82</xdr:row>
      <xdr:rowOff>141151</xdr:rowOff>
    </xdr:to>
    <xdr:sp macro="" textlink="">
      <xdr:nvSpPr>
        <xdr:cNvPr id="811" name="フローチャート: 判断 810">
          <a:extLst>
            <a:ext uri="{FF2B5EF4-FFF2-40B4-BE49-F238E27FC236}">
              <a16:creationId xmlns:a16="http://schemas.microsoft.com/office/drawing/2014/main" id="{438BB254-8C2D-4E5C-8C42-881E70795BFE}"/>
            </a:ext>
          </a:extLst>
        </xdr:cNvPr>
        <xdr:cNvSpPr/>
      </xdr:nvSpPr>
      <xdr:spPr>
        <a:xfrm>
          <a:off x="221107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812" name="フローチャート: 判断 811">
          <a:extLst>
            <a:ext uri="{FF2B5EF4-FFF2-40B4-BE49-F238E27FC236}">
              <a16:creationId xmlns:a16="http://schemas.microsoft.com/office/drawing/2014/main" id="{421224F7-7B47-48B3-AD0E-30A0E099527E}"/>
            </a:ext>
          </a:extLst>
        </xdr:cNvPr>
        <xdr:cNvSpPr/>
      </xdr:nvSpPr>
      <xdr:spPr>
        <a:xfrm>
          <a:off x="2127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39551</xdr:rowOff>
    </xdr:from>
    <xdr:to>
      <xdr:col>107</xdr:col>
      <xdr:colOff>101600</xdr:colOff>
      <xdr:row>82</xdr:row>
      <xdr:rowOff>141151</xdr:rowOff>
    </xdr:to>
    <xdr:sp macro="" textlink="">
      <xdr:nvSpPr>
        <xdr:cNvPr id="813" name="フローチャート: 判断 812">
          <a:extLst>
            <a:ext uri="{FF2B5EF4-FFF2-40B4-BE49-F238E27FC236}">
              <a16:creationId xmlns:a16="http://schemas.microsoft.com/office/drawing/2014/main" id="{657E129B-806B-46D0-AB97-F96BCA7EF75B}"/>
            </a:ext>
          </a:extLst>
        </xdr:cNvPr>
        <xdr:cNvSpPr/>
      </xdr:nvSpPr>
      <xdr:spPr>
        <a:xfrm>
          <a:off x="20383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117929</xdr:rowOff>
    </xdr:from>
    <xdr:to>
      <xdr:col>102</xdr:col>
      <xdr:colOff>165100</xdr:colOff>
      <xdr:row>83</xdr:row>
      <xdr:rowOff>48079</xdr:rowOff>
    </xdr:to>
    <xdr:sp macro="" textlink="">
      <xdr:nvSpPr>
        <xdr:cNvPr id="814" name="フローチャート: 判断 813">
          <a:extLst>
            <a:ext uri="{FF2B5EF4-FFF2-40B4-BE49-F238E27FC236}">
              <a16:creationId xmlns:a16="http://schemas.microsoft.com/office/drawing/2014/main" id="{B47CEEB4-AD85-4805-8865-226E45B243E4}"/>
            </a:ext>
          </a:extLst>
        </xdr:cNvPr>
        <xdr:cNvSpPr/>
      </xdr:nvSpPr>
      <xdr:spPr>
        <a:xfrm>
          <a:off x="19494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124461</xdr:rowOff>
    </xdr:from>
    <xdr:to>
      <xdr:col>98</xdr:col>
      <xdr:colOff>38100</xdr:colOff>
      <xdr:row>83</xdr:row>
      <xdr:rowOff>54611</xdr:rowOff>
    </xdr:to>
    <xdr:sp macro="" textlink="">
      <xdr:nvSpPr>
        <xdr:cNvPr id="815" name="フローチャート: 判断 814">
          <a:extLst>
            <a:ext uri="{FF2B5EF4-FFF2-40B4-BE49-F238E27FC236}">
              <a16:creationId xmlns:a16="http://schemas.microsoft.com/office/drawing/2014/main" id="{8452775A-FC23-4721-AA81-A5C894A758FC}"/>
            </a:ext>
          </a:extLst>
        </xdr:cNvPr>
        <xdr:cNvSpPr/>
      </xdr:nvSpPr>
      <xdr:spPr>
        <a:xfrm>
          <a:off x="18605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1B89EFEA-D0A2-4CC1-A70C-5177E207E4B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DFAD0941-E7A4-46A4-ABCD-4440110CB91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B427B118-4183-4CFE-9FF8-ADA0AB36542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2733EA59-B1EB-43E5-97F3-898081772DD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11D5281D-4F68-484F-B2B8-C255317A69D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152219</xdr:rowOff>
    </xdr:from>
    <xdr:to>
      <xdr:col>116</xdr:col>
      <xdr:colOff>114300</xdr:colOff>
      <xdr:row>82</xdr:row>
      <xdr:rowOff>82369</xdr:rowOff>
    </xdr:to>
    <xdr:sp macro="" textlink="">
      <xdr:nvSpPr>
        <xdr:cNvPr id="821" name="楕円 820">
          <a:extLst>
            <a:ext uri="{FF2B5EF4-FFF2-40B4-BE49-F238E27FC236}">
              <a16:creationId xmlns:a16="http://schemas.microsoft.com/office/drawing/2014/main" id="{AAA26496-612F-4A34-ACC0-66EC314DBDA1}"/>
            </a:ext>
          </a:extLst>
        </xdr:cNvPr>
        <xdr:cNvSpPr/>
      </xdr:nvSpPr>
      <xdr:spPr>
        <a:xfrm>
          <a:off x="22110700" y="1403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3646</xdr:rowOff>
    </xdr:from>
    <xdr:ext cx="469744" cy="259045"/>
    <xdr:sp macro="" textlink="">
      <xdr:nvSpPr>
        <xdr:cNvPr id="822" name="【消防施設】&#10;一人当たり面積該当値テキスト">
          <a:extLst>
            <a:ext uri="{FF2B5EF4-FFF2-40B4-BE49-F238E27FC236}">
              <a16:creationId xmlns:a16="http://schemas.microsoft.com/office/drawing/2014/main" id="{7CD92C53-73A3-4771-9A07-B819794541A5}"/>
            </a:ext>
          </a:extLst>
        </xdr:cNvPr>
        <xdr:cNvSpPr txBox="1"/>
      </xdr:nvSpPr>
      <xdr:spPr>
        <a:xfrm>
          <a:off x="22199600" y="1389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165281</xdr:rowOff>
    </xdr:from>
    <xdr:to>
      <xdr:col>112</xdr:col>
      <xdr:colOff>38100</xdr:colOff>
      <xdr:row>82</xdr:row>
      <xdr:rowOff>95431</xdr:rowOff>
    </xdr:to>
    <xdr:sp macro="" textlink="">
      <xdr:nvSpPr>
        <xdr:cNvPr id="823" name="楕円 822">
          <a:extLst>
            <a:ext uri="{FF2B5EF4-FFF2-40B4-BE49-F238E27FC236}">
              <a16:creationId xmlns:a16="http://schemas.microsoft.com/office/drawing/2014/main" id="{34E87FE8-49C4-437A-A0CA-2ACF4D2931C0}"/>
            </a:ext>
          </a:extLst>
        </xdr:cNvPr>
        <xdr:cNvSpPr/>
      </xdr:nvSpPr>
      <xdr:spPr>
        <a:xfrm>
          <a:off x="21272500" y="1405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31569</xdr:rowOff>
    </xdr:from>
    <xdr:to>
      <xdr:col>116</xdr:col>
      <xdr:colOff>63500</xdr:colOff>
      <xdr:row>82</xdr:row>
      <xdr:rowOff>44631</xdr:rowOff>
    </xdr:to>
    <xdr:cxnSp macro="">
      <xdr:nvCxnSpPr>
        <xdr:cNvPr id="824" name="直線コネクタ 823">
          <a:extLst>
            <a:ext uri="{FF2B5EF4-FFF2-40B4-BE49-F238E27FC236}">
              <a16:creationId xmlns:a16="http://schemas.microsoft.com/office/drawing/2014/main" id="{BA2A79B7-C510-4F8A-8616-3B512F8C1A59}"/>
            </a:ext>
          </a:extLst>
        </xdr:cNvPr>
        <xdr:cNvCxnSpPr/>
      </xdr:nvCxnSpPr>
      <xdr:spPr>
        <a:xfrm flipV="1">
          <a:off x="21323300" y="14090469"/>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6894</xdr:rowOff>
    </xdr:from>
    <xdr:to>
      <xdr:col>107</xdr:col>
      <xdr:colOff>101600</xdr:colOff>
      <xdr:row>82</xdr:row>
      <xdr:rowOff>108494</xdr:rowOff>
    </xdr:to>
    <xdr:sp macro="" textlink="">
      <xdr:nvSpPr>
        <xdr:cNvPr id="825" name="楕円 824">
          <a:extLst>
            <a:ext uri="{FF2B5EF4-FFF2-40B4-BE49-F238E27FC236}">
              <a16:creationId xmlns:a16="http://schemas.microsoft.com/office/drawing/2014/main" id="{0DA868C2-BF63-4DEF-80FA-B424EC9EAB0E}"/>
            </a:ext>
          </a:extLst>
        </xdr:cNvPr>
        <xdr:cNvSpPr/>
      </xdr:nvSpPr>
      <xdr:spPr>
        <a:xfrm>
          <a:off x="20383500" y="1406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44631</xdr:rowOff>
    </xdr:from>
    <xdr:to>
      <xdr:col>111</xdr:col>
      <xdr:colOff>177800</xdr:colOff>
      <xdr:row>82</xdr:row>
      <xdr:rowOff>57694</xdr:rowOff>
    </xdr:to>
    <xdr:cxnSp macro="">
      <xdr:nvCxnSpPr>
        <xdr:cNvPr id="826" name="直線コネクタ 825">
          <a:extLst>
            <a:ext uri="{FF2B5EF4-FFF2-40B4-BE49-F238E27FC236}">
              <a16:creationId xmlns:a16="http://schemas.microsoft.com/office/drawing/2014/main" id="{D1026A51-BCD7-44AF-A8EC-9FCD181CE9E3}"/>
            </a:ext>
          </a:extLst>
        </xdr:cNvPr>
        <xdr:cNvCxnSpPr/>
      </xdr:nvCxnSpPr>
      <xdr:spPr>
        <a:xfrm flipV="1">
          <a:off x="20434300" y="1410353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363</xdr:rowOff>
    </xdr:from>
    <xdr:to>
      <xdr:col>102</xdr:col>
      <xdr:colOff>165100</xdr:colOff>
      <xdr:row>82</xdr:row>
      <xdr:rowOff>101963</xdr:rowOff>
    </xdr:to>
    <xdr:sp macro="" textlink="">
      <xdr:nvSpPr>
        <xdr:cNvPr id="827" name="楕円 826">
          <a:extLst>
            <a:ext uri="{FF2B5EF4-FFF2-40B4-BE49-F238E27FC236}">
              <a16:creationId xmlns:a16="http://schemas.microsoft.com/office/drawing/2014/main" id="{EFE2ED36-7FE5-4DA1-95DF-B1467BA366DF}"/>
            </a:ext>
          </a:extLst>
        </xdr:cNvPr>
        <xdr:cNvSpPr/>
      </xdr:nvSpPr>
      <xdr:spPr>
        <a:xfrm>
          <a:off x="19494500" y="1405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51163</xdr:rowOff>
    </xdr:from>
    <xdr:to>
      <xdr:col>107</xdr:col>
      <xdr:colOff>50800</xdr:colOff>
      <xdr:row>82</xdr:row>
      <xdr:rowOff>57694</xdr:rowOff>
    </xdr:to>
    <xdr:cxnSp macro="">
      <xdr:nvCxnSpPr>
        <xdr:cNvPr id="828" name="直線コネクタ 827">
          <a:extLst>
            <a:ext uri="{FF2B5EF4-FFF2-40B4-BE49-F238E27FC236}">
              <a16:creationId xmlns:a16="http://schemas.microsoft.com/office/drawing/2014/main" id="{EAA2E3F4-0BC4-46FC-BCA2-80F7CA99395F}"/>
            </a:ext>
          </a:extLst>
        </xdr:cNvPr>
        <xdr:cNvCxnSpPr/>
      </xdr:nvCxnSpPr>
      <xdr:spPr>
        <a:xfrm>
          <a:off x="19545300" y="1411006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13426</xdr:rowOff>
    </xdr:from>
    <xdr:to>
      <xdr:col>98</xdr:col>
      <xdr:colOff>38100</xdr:colOff>
      <xdr:row>82</xdr:row>
      <xdr:rowOff>115026</xdr:rowOff>
    </xdr:to>
    <xdr:sp macro="" textlink="">
      <xdr:nvSpPr>
        <xdr:cNvPr id="829" name="楕円 828">
          <a:extLst>
            <a:ext uri="{FF2B5EF4-FFF2-40B4-BE49-F238E27FC236}">
              <a16:creationId xmlns:a16="http://schemas.microsoft.com/office/drawing/2014/main" id="{F087F3F7-6099-4169-8743-B3A87BDCD061}"/>
            </a:ext>
          </a:extLst>
        </xdr:cNvPr>
        <xdr:cNvSpPr/>
      </xdr:nvSpPr>
      <xdr:spPr>
        <a:xfrm>
          <a:off x="18605500" y="1407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51163</xdr:rowOff>
    </xdr:from>
    <xdr:to>
      <xdr:col>102</xdr:col>
      <xdr:colOff>114300</xdr:colOff>
      <xdr:row>82</xdr:row>
      <xdr:rowOff>64226</xdr:rowOff>
    </xdr:to>
    <xdr:cxnSp macro="">
      <xdr:nvCxnSpPr>
        <xdr:cNvPr id="830" name="直線コネクタ 829">
          <a:extLst>
            <a:ext uri="{FF2B5EF4-FFF2-40B4-BE49-F238E27FC236}">
              <a16:creationId xmlns:a16="http://schemas.microsoft.com/office/drawing/2014/main" id="{814D3B2E-65A3-4AB4-AF83-CF663503B2CF}"/>
            </a:ext>
          </a:extLst>
        </xdr:cNvPr>
        <xdr:cNvCxnSpPr/>
      </xdr:nvCxnSpPr>
      <xdr:spPr>
        <a:xfrm flipV="1">
          <a:off x="18656300" y="1411006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145341</xdr:rowOff>
    </xdr:from>
    <xdr:ext cx="469744" cy="259045"/>
    <xdr:sp macro="" textlink="">
      <xdr:nvSpPr>
        <xdr:cNvPr id="831" name="n_1aveValue【消防施設】&#10;一人当たり面積">
          <a:extLst>
            <a:ext uri="{FF2B5EF4-FFF2-40B4-BE49-F238E27FC236}">
              <a16:creationId xmlns:a16="http://schemas.microsoft.com/office/drawing/2014/main" id="{E6562F8A-D0FA-416F-A97C-D30AFBE837B8}"/>
            </a:ext>
          </a:extLst>
        </xdr:cNvPr>
        <xdr:cNvSpPr txBox="1"/>
      </xdr:nvSpPr>
      <xdr:spPr>
        <a:xfrm>
          <a:off x="21075727" y="1420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132278</xdr:rowOff>
    </xdr:from>
    <xdr:ext cx="469744" cy="259045"/>
    <xdr:sp macro="" textlink="">
      <xdr:nvSpPr>
        <xdr:cNvPr id="832" name="n_2aveValue【消防施設】&#10;一人当たり面積">
          <a:extLst>
            <a:ext uri="{FF2B5EF4-FFF2-40B4-BE49-F238E27FC236}">
              <a16:creationId xmlns:a16="http://schemas.microsoft.com/office/drawing/2014/main" id="{64CD79C7-2083-4D29-A888-C772F98CDF76}"/>
            </a:ext>
          </a:extLst>
        </xdr:cNvPr>
        <xdr:cNvSpPr txBox="1"/>
      </xdr:nvSpPr>
      <xdr:spPr>
        <a:xfrm>
          <a:off x="20199427" y="14191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39206</xdr:rowOff>
    </xdr:from>
    <xdr:ext cx="469744" cy="259045"/>
    <xdr:sp macro="" textlink="">
      <xdr:nvSpPr>
        <xdr:cNvPr id="833" name="n_3aveValue【消防施設】&#10;一人当たり面積">
          <a:extLst>
            <a:ext uri="{FF2B5EF4-FFF2-40B4-BE49-F238E27FC236}">
              <a16:creationId xmlns:a16="http://schemas.microsoft.com/office/drawing/2014/main" id="{784CB62C-EE53-4100-94FD-D5062C1115A2}"/>
            </a:ext>
          </a:extLst>
        </xdr:cNvPr>
        <xdr:cNvSpPr txBox="1"/>
      </xdr:nvSpPr>
      <xdr:spPr>
        <a:xfrm>
          <a:off x="19310427" y="1426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45738</xdr:rowOff>
    </xdr:from>
    <xdr:ext cx="469744" cy="259045"/>
    <xdr:sp macro="" textlink="">
      <xdr:nvSpPr>
        <xdr:cNvPr id="834" name="n_4aveValue【消防施設】&#10;一人当たり面積">
          <a:extLst>
            <a:ext uri="{FF2B5EF4-FFF2-40B4-BE49-F238E27FC236}">
              <a16:creationId xmlns:a16="http://schemas.microsoft.com/office/drawing/2014/main" id="{10FB585D-858B-4D66-84D1-34DC3CBD5FCD}"/>
            </a:ext>
          </a:extLst>
        </xdr:cNvPr>
        <xdr:cNvSpPr txBox="1"/>
      </xdr:nvSpPr>
      <xdr:spPr>
        <a:xfrm>
          <a:off x="184214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111958</xdr:rowOff>
    </xdr:from>
    <xdr:ext cx="469744" cy="259045"/>
    <xdr:sp macro="" textlink="">
      <xdr:nvSpPr>
        <xdr:cNvPr id="835" name="n_1mainValue【消防施設】&#10;一人当たり面積">
          <a:extLst>
            <a:ext uri="{FF2B5EF4-FFF2-40B4-BE49-F238E27FC236}">
              <a16:creationId xmlns:a16="http://schemas.microsoft.com/office/drawing/2014/main" id="{84B3974C-4772-4AD0-81E3-AC9DA39C3022}"/>
            </a:ext>
          </a:extLst>
        </xdr:cNvPr>
        <xdr:cNvSpPr txBox="1"/>
      </xdr:nvSpPr>
      <xdr:spPr>
        <a:xfrm>
          <a:off x="21075727" y="1382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125021</xdr:rowOff>
    </xdr:from>
    <xdr:ext cx="469744" cy="259045"/>
    <xdr:sp macro="" textlink="">
      <xdr:nvSpPr>
        <xdr:cNvPr id="836" name="n_2mainValue【消防施設】&#10;一人当たり面積">
          <a:extLst>
            <a:ext uri="{FF2B5EF4-FFF2-40B4-BE49-F238E27FC236}">
              <a16:creationId xmlns:a16="http://schemas.microsoft.com/office/drawing/2014/main" id="{4C4F9675-9AD9-4ECE-9748-7962A6DA3391}"/>
            </a:ext>
          </a:extLst>
        </xdr:cNvPr>
        <xdr:cNvSpPr txBox="1"/>
      </xdr:nvSpPr>
      <xdr:spPr>
        <a:xfrm>
          <a:off x="20199427" y="1384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118490</xdr:rowOff>
    </xdr:from>
    <xdr:ext cx="469744" cy="259045"/>
    <xdr:sp macro="" textlink="">
      <xdr:nvSpPr>
        <xdr:cNvPr id="837" name="n_3mainValue【消防施設】&#10;一人当たり面積">
          <a:extLst>
            <a:ext uri="{FF2B5EF4-FFF2-40B4-BE49-F238E27FC236}">
              <a16:creationId xmlns:a16="http://schemas.microsoft.com/office/drawing/2014/main" id="{B1E5B2E5-8A4D-4A9F-BB87-4591B448E0C6}"/>
            </a:ext>
          </a:extLst>
        </xdr:cNvPr>
        <xdr:cNvSpPr txBox="1"/>
      </xdr:nvSpPr>
      <xdr:spPr>
        <a:xfrm>
          <a:off x="19310427" y="1383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131553</xdr:rowOff>
    </xdr:from>
    <xdr:ext cx="469744" cy="259045"/>
    <xdr:sp macro="" textlink="">
      <xdr:nvSpPr>
        <xdr:cNvPr id="838" name="n_4mainValue【消防施設】&#10;一人当たり面積">
          <a:extLst>
            <a:ext uri="{FF2B5EF4-FFF2-40B4-BE49-F238E27FC236}">
              <a16:creationId xmlns:a16="http://schemas.microsoft.com/office/drawing/2014/main" id="{D12552D8-0BE2-4EE0-AF9B-DB480AE8F4F2}"/>
            </a:ext>
          </a:extLst>
        </xdr:cNvPr>
        <xdr:cNvSpPr txBox="1"/>
      </xdr:nvSpPr>
      <xdr:spPr>
        <a:xfrm>
          <a:off x="18421427" y="1384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FBE61A91-A3F3-40E3-9504-5DDFA1361D6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78851E10-981B-4DE4-970D-73053AF64E8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9A99D028-5FD8-412B-8604-25621BEA4DE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A63EC3A1-B4A8-4B15-A7D5-DD6AF0903CB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2104EACC-7C8F-41C9-B97E-03CAA942C4B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D91E9989-3F12-4AD6-AF0D-9063A26BCE6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FB596CEB-D46E-420E-968F-6E1FEB7A685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996C44E1-E4FF-463A-9ECF-1231108EC24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713AC241-9E89-4368-9659-13EE7E75718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31A433FA-5B5C-4935-B618-003A9628281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5D3D19CD-8383-4316-AF09-C4F0E51490D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657D5414-A4D6-44D5-86E5-77B8D98F7D7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0B78D32B-7E9C-42CF-93A2-8B8121B8BD5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A76F3798-B71B-4B28-A31B-8270E0698E3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8697B699-6EA7-4AC0-958E-9F673CC1F85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77EADE7A-2FB8-4BA6-87D3-4A13490C9DA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61A70565-C3F7-4938-A7AC-BD784D3C55F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0C87D448-F2E7-478E-8D9D-7FFA734F1F4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3B3EC9F7-FA62-4E48-81A2-C9D7EC1D7D6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DFF5B62A-CC22-4C22-8CC2-A8341600D39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F6AB0503-7F79-461E-9880-3FE47F01656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6BACC104-B396-4095-9D8B-D6CAEF11493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A02B477C-101C-4F4A-A44C-F694836F047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F551B254-B059-48CA-BCD5-5045CC9F339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F532D3A7-E06B-4FD0-80EB-6AB56F421CA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169273</xdr:rowOff>
    </xdr:from>
    <xdr:to>
      <xdr:col>85</xdr:col>
      <xdr:colOff>126364</xdr:colOff>
      <xdr:row>108</xdr:row>
      <xdr:rowOff>17418</xdr:rowOff>
    </xdr:to>
    <xdr:cxnSp macro="">
      <xdr:nvCxnSpPr>
        <xdr:cNvPr id="864" name="直線コネクタ 863">
          <a:extLst>
            <a:ext uri="{FF2B5EF4-FFF2-40B4-BE49-F238E27FC236}">
              <a16:creationId xmlns:a16="http://schemas.microsoft.com/office/drawing/2014/main" id="{5924666E-3F46-43B2-A753-D49D8AC195D3}"/>
            </a:ext>
          </a:extLst>
        </xdr:cNvPr>
        <xdr:cNvCxnSpPr/>
      </xdr:nvCxnSpPr>
      <xdr:spPr>
        <a:xfrm flipV="1">
          <a:off x="16318864" y="17314273"/>
          <a:ext cx="0" cy="1219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21245</xdr:rowOff>
    </xdr:from>
    <xdr:ext cx="405111" cy="259045"/>
    <xdr:sp macro="" textlink="">
      <xdr:nvSpPr>
        <xdr:cNvPr id="865" name="【庁舎】&#10;有形固定資産減価償却率最小値テキスト">
          <a:extLst>
            <a:ext uri="{FF2B5EF4-FFF2-40B4-BE49-F238E27FC236}">
              <a16:creationId xmlns:a16="http://schemas.microsoft.com/office/drawing/2014/main" id="{4506FB46-FD0F-46DE-843D-390C70AB7DF7}"/>
            </a:ext>
          </a:extLst>
        </xdr:cNvPr>
        <xdr:cNvSpPr txBox="1"/>
      </xdr:nvSpPr>
      <xdr:spPr>
        <a:xfrm>
          <a:off x="16357600" y="1853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17418</xdr:rowOff>
    </xdr:from>
    <xdr:to>
      <xdr:col>86</xdr:col>
      <xdr:colOff>25400</xdr:colOff>
      <xdr:row>108</xdr:row>
      <xdr:rowOff>17418</xdr:rowOff>
    </xdr:to>
    <xdr:cxnSp macro="">
      <xdr:nvCxnSpPr>
        <xdr:cNvPr id="866" name="直線コネクタ 865">
          <a:extLst>
            <a:ext uri="{FF2B5EF4-FFF2-40B4-BE49-F238E27FC236}">
              <a16:creationId xmlns:a16="http://schemas.microsoft.com/office/drawing/2014/main" id="{4BF76C18-45BE-4647-A2B1-7F88299B9779}"/>
            </a:ext>
          </a:extLst>
        </xdr:cNvPr>
        <xdr:cNvCxnSpPr/>
      </xdr:nvCxnSpPr>
      <xdr:spPr>
        <a:xfrm>
          <a:off x="16230600" y="1853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115950</xdr:rowOff>
    </xdr:from>
    <xdr:ext cx="405111" cy="259045"/>
    <xdr:sp macro="" textlink="">
      <xdr:nvSpPr>
        <xdr:cNvPr id="867" name="【庁舎】&#10;有形固定資産減価償却率最大値テキスト">
          <a:extLst>
            <a:ext uri="{FF2B5EF4-FFF2-40B4-BE49-F238E27FC236}">
              <a16:creationId xmlns:a16="http://schemas.microsoft.com/office/drawing/2014/main" id="{5F32B2D1-5E4F-4B18-BF4A-EFAE1B8CB024}"/>
            </a:ext>
          </a:extLst>
        </xdr:cNvPr>
        <xdr:cNvSpPr txBox="1"/>
      </xdr:nvSpPr>
      <xdr:spPr>
        <a:xfrm>
          <a:off x="16357600" y="1708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169273</xdr:rowOff>
    </xdr:from>
    <xdr:to>
      <xdr:col>86</xdr:col>
      <xdr:colOff>25400</xdr:colOff>
      <xdr:row>100</xdr:row>
      <xdr:rowOff>169273</xdr:rowOff>
    </xdr:to>
    <xdr:cxnSp macro="">
      <xdr:nvCxnSpPr>
        <xdr:cNvPr id="868" name="直線コネクタ 867">
          <a:extLst>
            <a:ext uri="{FF2B5EF4-FFF2-40B4-BE49-F238E27FC236}">
              <a16:creationId xmlns:a16="http://schemas.microsoft.com/office/drawing/2014/main" id="{447C2344-BF2E-4732-92CA-FBCC41C53370}"/>
            </a:ext>
          </a:extLst>
        </xdr:cNvPr>
        <xdr:cNvCxnSpPr/>
      </xdr:nvCxnSpPr>
      <xdr:spPr>
        <a:xfrm>
          <a:off x="16230600" y="173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116857</xdr:rowOff>
    </xdr:from>
    <xdr:ext cx="405111" cy="259045"/>
    <xdr:sp macro="" textlink="">
      <xdr:nvSpPr>
        <xdr:cNvPr id="869" name="【庁舎】&#10;有形固定資産減価償却率平均値テキスト">
          <a:extLst>
            <a:ext uri="{FF2B5EF4-FFF2-40B4-BE49-F238E27FC236}">
              <a16:creationId xmlns:a16="http://schemas.microsoft.com/office/drawing/2014/main" id="{FCAD63F4-6494-45C7-81A7-1D770E8D9FC0}"/>
            </a:ext>
          </a:extLst>
        </xdr:cNvPr>
        <xdr:cNvSpPr txBox="1"/>
      </xdr:nvSpPr>
      <xdr:spPr>
        <a:xfrm>
          <a:off x="16357600" y="1760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870" name="フローチャート: 判断 869">
          <a:extLst>
            <a:ext uri="{FF2B5EF4-FFF2-40B4-BE49-F238E27FC236}">
              <a16:creationId xmlns:a16="http://schemas.microsoft.com/office/drawing/2014/main" id="{6B435D0E-7691-4667-9FD7-B6A9A7F5BB3F}"/>
            </a:ext>
          </a:extLst>
        </xdr:cNvPr>
        <xdr:cNvSpPr/>
      </xdr:nvSpPr>
      <xdr:spPr>
        <a:xfrm>
          <a:off x="16268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121738</xdr:rowOff>
    </xdr:from>
    <xdr:to>
      <xdr:col>81</xdr:col>
      <xdr:colOff>101600</xdr:colOff>
      <xdr:row>104</xdr:row>
      <xdr:rowOff>51888</xdr:rowOff>
    </xdr:to>
    <xdr:sp macro="" textlink="">
      <xdr:nvSpPr>
        <xdr:cNvPr id="871" name="フローチャート: 判断 870">
          <a:extLst>
            <a:ext uri="{FF2B5EF4-FFF2-40B4-BE49-F238E27FC236}">
              <a16:creationId xmlns:a16="http://schemas.microsoft.com/office/drawing/2014/main" id="{5A98C9D4-94E2-45B3-A79B-E690692C5FB6}"/>
            </a:ext>
          </a:extLst>
        </xdr:cNvPr>
        <xdr:cNvSpPr/>
      </xdr:nvSpPr>
      <xdr:spPr>
        <a:xfrm>
          <a:off x="154305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89081</xdr:rowOff>
    </xdr:from>
    <xdr:to>
      <xdr:col>76</xdr:col>
      <xdr:colOff>165100</xdr:colOff>
      <xdr:row>104</xdr:row>
      <xdr:rowOff>19231</xdr:rowOff>
    </xdr:to>
    <xdr:sp macro="" textlink="">
      <xdr:nvSpPr>
        <xdr:cNvPr id="872" name="フローチャート: 判断 871">
          <a:extLst>
            <a:ext uri="{FF2B5EF4-FFF2-40B4-BE49-F238E27FC236}">
              <a16:creationId xmlns:a16="http://schemas.microsoft.com/office/drawing/2014/main" id="{C08014B6-368B-4C87-9C68-0CEF38060C4F}"/>
            </a:ext>
          </a:extLst>
        </xdr:cNvPr>
        <xdr:cNvSpPr/>
      </xdr:nvSpPr>
      <xdr:spPr>
        <a:xfrm>
          <a:off x="14541500" y="1774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142966</xdr:rowOff>
    </xdr:from>
    <xdr:to>
      <xdr:col>72</xdr:col>
      <xdr:colOff>38100</xdr:colOff>
      <xdr:row>104</xdr:row>
      <xdr:rowOff>73116</xdr:rowOff>
    </xdr:to>
    <xdr:sp macro="" textlink="">
      <xdr:nvSpPr>
        <xdr:cNvPr id="873" name="フローチャート: 判断 872">
          <a:extLst>
            <a:ext uri="{FF2B5EF4-FFF2-40B4-BE49-F238E27FC236}">
              <a16:creationId xmlns:a16="http://schemas.microsoft.com/office/drawing/2014/main" id="{1E656F1F-4DAE-420B-93FB-AE81D8DA5BB9}"/>
            </a:ext>
          </a:extLst>
        </xdr:cNvPr>
        <xdr:cNvSpPr/>
      </xdr:nvSpPr>
      <xdr:spPr>
        <a:xfrm>
          <a:off x="13652500" y="178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123371</xdr:rowOff>
    </xdr:from>
    <xdr:to>
      <xdr:col>67</xdr:col>
      <xdr:colOff>101600</xdr:colOff>
      <xdr:row>104</xdr:row>
      <xdr:rowOff>53521</xdr:rowOff>
    </xdr:to>
    <xdr:sp macro="" textlink="">
      <xdr:nvSpPr>
        <xdr:cNvPr id="874" name="フローチャート: 判断 873">
          <a:extLst>
            <a:ext uri="{FF2B5EF4-FFF2-40B4-BE49-F238E27FC236}">
              <a16:creationId xmlns:a16="http://schemas.microsoft.com/office/drawing/2014/main" id="{37EE7426-E63A-465D-9610-2EB654E4BC5A}"/>
            </a:ext>
          </a:extLst>
        </xdr:cNvPr>
        <xdr:cNvSpPr/>
      </xdr:nvSpPr>
      <xdr:spPr>
        <a:xfrm>
          <a:off x="12763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64CAB8-0374-45C7-8352-8A884737E36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EF81D14D-541B-4C6E-9B4B-6F75976EF8E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BDB40A4D-123E-4A95-93DC-55C97A27CF2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3398FCD7-E482-4208-87AF-D720F9514A1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92ACC6F1-A966-4F6F-8675-CE9B771D36B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907</xdr:rowOff>
    </xdr:from>
    <xdr:to>
      <xdr:col>85</xdr:col>
      <xdr:colOff>177800</xdr:colOff>
      <xdr:row>105</xdr:row>
      <xdr:rowOff>102507</xdr:rowOff>
    </xdr:to>
    <xdr:sp macro="" textlink="">
      <xdr:nvSpPr>
        <xdr:cNvPr id="880" name="楕円 879">
          <a:extLst>
            <a:ext uri="{FF2B5EF4-FFF2-40B4-BE49-F238E27FC236}">
              <a16:creationId xmlns:a16="http://schemas.microsoft.com/office/drawing/2014/main" id="{4E684319-476F-489B-B65E-DE98216ADFD2}"/>
            </a:ext>
          </a:extLst>
        </xdr:cNvPr>
        <xdr:cNvSpPr/>
      </xdr:nvSpPr>
      <xdr:spPr>
        <a:xfrm>
          <a:off x="162687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150784</xdr:rowOff>
    </xdr:from>
    <xdr:ext cx="405111" cy="259045"/>
    <xdr:sp macro="" textlink="">
      <xdr:nvSpPr>
        <xdr:cNvPr id="881" name="【庁舎】&#10;有形固定資産減価償却率該当値テキスト">
          <a:extLst>
            <a:ext uri="{FF2B5EF4-FFF2-40B4-BE49-F238E27FC236}">
              <a16:creationId xmlns:a16="http://schemas.microsoft.com/office/drawing/2014/main" id="{616393B4-7253-4C56-B417-CD799FB03BAB}"/>
            </a:ext>
          </a:extLst>
        </xdr:cNvPr>
        <xdr:cNvSpPr txBox="1"/>
      </xdr:nvSpPr>
      <xdr:spPr>
        <a:xfrm>
          <a:off x="16357600"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156029</xdr:rowOff>
    </xdr:from>
    <xdr:to>
      <xdr:col>81</xdr:col>
      <xdr:colOff>101600</xdr:colOff>
      <xdr:row>105</xdr:row>
      <xdr:rowOff>86179</xdr:rowOff>
    </xdr:to>
    <xdr:sp macro="" textlink="">
      <xdr:nvSpPr>
        <xdr:cNvPr id="882" name="楕円 881">
          <a:extLst>
            <a:ext uri="{FF2B5EF4-FFF2-40B4-BE49-F238E27FC236}">
              <a16:creationId xmlns:a16="http://schemas.microsoft.com/office/drawing/2014/main" id="{86A6C311-356C-4E41-A8D6-C8C9CC5A3708}"/>
            </a:ext>
          </a:extLst>
        </xdr:cNvPr>
        <xdr:cNvSpPr/>
      </xdr:nvSpPr>
      <xdr:spPr>
        <a:xfrm>
          <a:off x="15430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35379</xdr:rowOff>
    </xdr:from>
    <xdr:to>
      <xdr:col>85</xdr:col>
      <xdr:colOff>127000</xdr:colOff>
      <xdr:row>105</xdr:row>
      <xdr:rowOff>51707</xdr:rowOff>
    </xdr:to>
    <xdr:cxnSp macro="">
      <xdr:nvCxnSpPr>
        <xdr:cNvPr id="883" name="直線コネクタ 882">
          <a:extLst>
            <a:ext uri="{FF2B5EF4-FFF2-40B4-BE49-F238E27FC236}">
              <a16:creationId xmlns:a16="http://schemas.microsoft.com/office/drawing/2014/main" id="{D9FFD767-7253-4340-82E7-E4D8C3D201F5}"/>
            </a:ext>
          </a:extLst>
        </xdr:cNvPr>
        <xdr:cNvCxnSpPr/>
      </xdr:nvCxnSpPr>
      <xdr:spPr>
        <a:xfrm>
          <a:off x="15481300" y="18037629"/>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121738</xdr:rowOff>
    </xdr:from>
    <xdr:to>
      <xdr:col>76</xdr:col>
      <xdr:colOff>165100</xdr:colOff>
      <xdr:row>105</xdr:row>
      <xdr:rowOff>51888</xdr:rowOff>
    </xdr:to>
    <xdr:sp macro="" textlink="">
      <xdr:nvSpPr>
        <xdr:cNvPr id="884" name="楕円 883">
          <a:extLst>
            <a:ext uri="{FF2B5EF4-FFF2-40B4-BE49-F238E27FC236}">
              <a16:creationId xmlns:a16="http://schemas.microsoft.com/office/drawing/2014/main" id="{096482AE-D909-4A6F-8FFA-A2A989FA8F8E}"/>
            </a:ext>
          </a:extLst>
        </xdr:cNvPr>
        <xdr:cNvSpPr/>
      </xdr:nvSpPr>
      <xdr:spPr>
        <a:xfrm>
          <a:off x="14541500" y="1795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1088</xdr:rowOff>
    </xdr:from>
    <xdr:to>
      <xdr:col>81</xdr:col>
      <xdr:colOff>50800</xdr:colOff>
      <xdr:row>105</xdr:row>
      <xdr:rowOff>35379</xdr:rowOff>
    </xdr:to>
    <xdr:cxnSp macro="">
      <xdr:nvCxnSpPr>
        <xdr:cNvPr id="885" name="直線コネクタ 884">
          <a:extLst>
            <a:ext uri="{FF2B5EF4-FFF2-40B4-BE49-F238E27FC236}">
              <a16:creationId xmlns:a16="http://schemas.microsoft.com/office/drawing/2014/main" id="{68F87678-E6D8-42B0-A3D5-08FB2C090DB2}"/>
            </a:ext>
          </a:extLst>
        </xdr:cNvPr>
        <xdr:cNvCxnSpPr/>
      </xdr:nvCxnSpPr>
      <xdr:spPr>
        <a:xfrm>
          <a:off x="14592300" y="1800333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43362</xdr:rowOff>
    </xdr:from>
    <xdr:to>
      <xdr:col>72</xdr:col>
      <xdr:colOff>38100</xdr:colOff>
      <xdr:row>104</xdr:row>
      <xdr:rowOff>144962</xdr:rowOff>
    </xdr:to>
    <xdr:sp macro="" textlink="">
      <xdr:nvSpPr>
        <xdr:cNvPr id="886" name="楕円 885">
          <a:extLst>
            <a:ext uri="{FF2B5EF4-FFF2-40B4-BE49-F238E27FC236}">
              <a16:creationId xmlns:a16="http://schemas.microsoft.com/office/drawing/2014/main" id="{20E71AC4-69EF-424D-9D8D-369D57F191CF}"/>
            </a:ext>
          </a:extLst>
        </xdr:cNvPr>
        <xdr:cNvSpPr/>
      </xdr:nvSpPr>
      <xdr:spPr>
        <a:xfrm>
          <a:off x="13652500" y="1787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94162</xdr:rowOff>
    </xdr:from>
    <xdr:to>
      <xdr:col>76</xdr:col>
      <xdr:colOff>114300</xdr:colOff>
      <xdr:row>105</xdr:row>
      <xdr:rowOff>1088</xdr:rowOff>
    </xdr:to>
    <xdr:cxnSp macro="">
      <xdr:nvCxnSpPr>
        <xdr:cNvPr id="887" name="直線コネクタ 886">
          <a:extLst>
            <a:ext uri="{FF2B5EF4-FFF2-40B4-BE49-F238E27FC236}">
              <a16:creationId xmlns:a16="http://schemas.microsoft.com/office/drawing/2014/main" id="{A9FDD01B-75E0-4756-A535-902CE25856F2}"/>
            </a:ext>
          </a:extLst>
        </xdr:cNvPr>
        <xdr:cNvCxnSpPr/>
      </xdr:nvCxnSpPr>
      <xdr:spPr>
        <a:xfrm>
          <a:off x="13703300" y="17924962"/>
          <a:ext cx="8890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13970</xdr:rowOff>
    </xdr:from>
    <xdr:to>
      <xdr:col>67</xdr:col>
      <xdr:colOff>101600</xdr:colOff>
      <xdr:row>104</xdr:row>
      <xdr:rowOff>115570</xdr:rowOff>
    </xdr:to>
    <xdr:sp macro="" textlink="">
      <xdr:nvSpPr>
        <xdr:cNvPr id="888" name="楕円 887">
          <a:extLst>
            <a:ext uri="{FF2B5EF4-FFF2-40B4-BE49-F238E27FC236}">
              <a16:creationId xmlns:a16="http://schemas.microsoft.com/office/drawing/2014/main" id="{175BFFFF-50EB-4986-AEFA-66685FF7E569}"/>
            </a:ext>
          </a:extLst>
        </xdr:cNvPr>
        <xdr:cNvSpPr/>
      </xdr:nvSpPr>
      <xdr:spPr>
        <a:xfrm>
          <a:off x="12763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64770</xdr:rowOff>
    </xdr:from>
    <xdr:to>
      <xdr:col>71</xdr:col>
      <xdr:colOff>177800</xdr:colOff>
      <xdr:row>104</xdr:row>
      <xdr:rowOff>94162</xdr:rowOff>
    </xdr:to>
    <xdr:cxnSp macro="">
      <xdr:nvCxnSpPr>
        <xdr:cNvPr id="889" name="直線コネクタ 888">
          <a:extLst>
            <a:ext uri="{FF2B5EF4-FFF2-40B4-BE49-F238E27FC236}">
              <a16:creationId xmlns:a16="http://schemas.microsoft.com/office/drawing/2014/main" id="{26EE8EBA-F149-4E2B-82A0-EE6812ED0D7A}"/>
            </a:ext>
          </a:extLst>
        </xdr:cNvPr>
        <xdr:cNvCxnSpPr/>
      </xdr:nvCxnSpPr>
      <xdr:spPr>
        <a:xfrm>
          <a:off x="12814300" y="1789557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68415</xdr:rowOff>
    </xdr:from>
    <xdr:ext cx="405111" cy="259045"/>
    <xdr:sp macro="" textlink="">
      <xdr:nvSpPr>
        <xdr:cNvPr id="890" name="n_1aveValue【庁舎】&#10;有形固定資産減価償却率">
          <a:extLst>
            <a:ext uri="{FF2B5EF4-FFF2-40B4-BE49-F238E27FC236}">
              <a16:creationId xmlns:a16="http://schemas.microsoft.com/office/drawing/2014/main" id="{7AE0F27C-BB64-4296-B89F-D458C02938F6}"/>
            </a:ext>
          </a:extLst>
        </xdr:cNvPr>
        <xdr:cNvSpPr txBox="1"/>
      </xdr:nvSpPr>
      <xdr:spPr>
        <a:xfrm>
          <a:off x="15266044" y="1755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35758</xdr:rowOff>
    </xdr:from>
    <xdr:ext cx="405111" cy="259045"/>
    <xdr:sp macro="" textlink="">
      <xdr:nvSpPr>
        <xdr:cNvPr id="891" name="n_2aveValue【庁舎】&#10;有形固定資産減価償却率">
          <a:extLst>
            <a:ext uri="{FF2B5EF4-FFF2-40B4-BE49-F238E27FC236}">
              <a16:creationId xmlns:a16="http://schemas.microsoft.com/office/drawing/2014/main" id="{24C53454-1C13-4788-817F-1579543148F2}"/>
            </a:ext>
          </a:extLst>
        </xdr:cNvPr>
        <xdr:cNvSpPr txBox="1"/>
      </xdr:nvSpPr>
      <xdr:spPr>
        <a:xfrm>
          <a:off x="14389744" y="1752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89643</xdr:rowOff>
    </xdr:from>
    <xdr:ext cx="405111" cy="259045"/>
    <xdr:sp macro="" textlink="">
      <xdr:nvSpPr>
        <xdr:cNvPr id="892" name="n_3aveValue【庁舎】&#10;有形固定資産減価償却率">
          <a:extLst>
            <a:ext uri="{FF2B5EF4-FFF2-40B4-BE49-F238E27FC236}">
              <a16:creationId xmlns:a16="http://schemas.microsoft.com/office/drawing/2014/main" id="{5A45BE50-48EE-4496-B1A4-7AABC7EB7689}"/>
            </a:ext>
          </a:extLst>
        </xdr:cNvPr>
        <xdr:cNvSpPr txBox="1"/>
      </xdr:nvSpPr>
      <xdr:spPr>
        <a:xfrm>
          <a:off x="13500744" y="1757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70048</xdr:rowOff>
    </xdr:from>
    <xdr:ext cx="405111" cy="259045"/>
    <xdr:sp macro="" textlink="">
      <xdr:nvSpPr>
        <xdr:cNvPr id="893" name="n_4aveValue【庁舎】&#10;有形固定資産減価償却率">
          <a:extLst>
            <a:ext uri="{FF2B5EF4-FFF2-40B4-BE49-F238E27FC236}">
              <a16:creationId xmlns:a16="http://schemas.microsoft.com/office/drawing/2014/main" id="{238F1CDC-6FEF-482D-9ADE-CCB3BED32475}"/>
            </a:ext>
          </a:extLst>
        </xdr:cNvPr>
        <xdr:cNvSpPr txBox="1"/>
      </xdr:nvSpPr>
      <xdr:spPr>
        <a:xfrm>
          <a:off x="126117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77306</xdr:rowOff>
    </xdr:from>
    <xdr:ext cx="405111" cy="259045"/>
    <xdr:sp macro="" textlink="">
      <xdr:nvSpPr>
        <xdr:cNvPr id="894" name="n_1mainValue【庁舎】&#10;有形固定資産減価償却率">
          <a:extLst>
            <a:ext uri="{FF2B5EF4-FFF2-40B4-BE49-F238E27FC236}">
              <a16:creationId xmlns:a16="http://schemas.microsoft.com/office/drawing/2014/main" id="{B77959D1-A8DA-489A-9ABF-17F3D1D7E26A}"/>
            </a:ext>
          </a:extLst>
        </xdr:cNvPr>
        <xdr:cNvSpPr txBox="1"/>
      </xdr:nvSpPr>
      <xdr:spPr>
        <a:xfrm>
          <a:off x="152660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43015</xdr:rowOff>
    </xdr:from>
    <xdr:ext cx="405111" cy="259045"/>
    <xdr:sp macro="" textlink="">
      <xdr:nvSpPr>
        <xdr:cNvPr id="895" name="n_2mainValue【庁舎】&#10;有形固定資産減価償却率">
          <a:extLst>
            <a:ext uri="{FF2B5EF4-FFF2-40B4-BE49-F238E27FC236}">
              <a16:creationId xmlns:a16="http://schemas.microsoft.com/office/drawing/2014/main" id="{590259AE-3855-4C0C-84FB-CC7D116251E9}"/>
            </a:ext>
          </a:extLst>
        </xdr:cNvPr>
        <xdr:cNvSpPr txBox="1"/>
      </xdr:nvSpPr>
      <xdr:spPr>
        <a:xfrm>
          <a:off x="143897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136089</xdr:rowOff>
    </xdr:from>
    <xdr:ext cx="405111" cy="259045"/>
    <xdr:sp macro="" textlink="">
      <xdr:nvSpPr>
        <xdr:cNvPr id="896" name="n_3mainValue【庁舎】&#10;有形固定資産減価償却率">
          <a:extLst>
            <a:ext uri="{FF2B5EF4-FFF2-40B4-BE49-F238E27FC236}">
              <a16:creationId xmlns:a16="http://schemas.microsoft.com/office/drawing/2014/main" id="{10AAA10D-229F-4526-BA79-98D72EABC0F9}"/>
            </a:ext>
          </a:extLst>
        </xdr:cNvPr>
        <xdr:cNvSpPr txBox="1"/>
      </xdr:nvSpPr>
      <xdr:spPr>
        <a:xfrm>
          <a:off x="13500744" y="1796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106697</xdr:rowOff>
    </xdr:from>
    <xdr:ext cx="405111" cy="259045"/>
    <xdr:sp macro="" textlink="">
      <xdr:nvSpPr>
        <xdr:cNvPr id="897" name="n_4mainValue【庁舎】&#10;有形固定資産減価償却率">
          <a:extLst>
            <a:ext uri="{FF2B5EF4-FFF2-40B4-BE49-F238E27FC236}">
              <a16:creationId xmlns:a16="http://schemas.microsoft.com/office/drawing/2014/main" id="{AC86DD9E-D40D-4AD5-AC60-2B2A6480361D}"/>
            </a:ext>
          </a:extLst>
        </xdr:cNvPr>
        <xdr:cNvSpPr txBox="1"/>
      </xdr:nvSpPr>
      <xdr:spPr>
        <a:xfrm>
          <a:off x="126117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92FBDF16-FC16-4174-8285-9A67FD958CE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9C816A6D-46DC-4EA2-8797-8D3EE3E6674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A4639B20-4288-4AC6-950A-167F7740C6F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D664B6A1-263E-490B-920B-768B948049B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74339B18-02BE-4793-B34D-47780FF9A48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8A3284D5-F334-4398-BD35-569040A8562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1173D7B7-D23D-4211-AFE9-18B3AA9F340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2F9DBED2-C5F9-4B2D-B3B3-ED606ECDCE9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10B074DB-B533-471F-A6F7-5F32D6E2131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A50488BE-47F5-468C-8716-99E889FDC03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8" name="直線コネクタ 907">
          <a:extLst>
            <a:ext uri="{FF2B5EF4-FFF2-40B4-BE49-F238E27FC236}">
              <a16:creationId xmlns:a16="http://schemas.microsoft.com/office/drawing/2014/main" id="{6A005FEC-2317-43A6-853D-D86B8D6A6CAE}"/>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9" name="テキスト ボックス 908">
          <a:extLst>
            <a:ext uri="{FF2B5EF4-FFF2-40B4-BE49-F238E27FC236}">
              <a16:creationId xmlns:a16="http://schemas.microsoft.com/office/drawing/2014/main" id="{C418D20F-A8EA-46BF-A1AA-FA2025AD5D34}"/>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0" name="直線コネクタ 909">
          <a:extLst>
            <a:ext uri="{FF2B5EF4-FFF2-40B4-BE49-F238E27FC236}">
              <a16:creationId xmlns:a16="http://schemas.microsoft.com/office/drawing/2014/main" id="{D34DDC87-5DB6-4ED3-8586-C94B86CA9192}"/>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1" name="テキスト ボックス 910">
          <a:extLst>
            <a:ext uri="{FF2B5EF4-FFF2-40B4-BE49-F238E27FC236}">
              <a16:creationId xmlns:a16="http://schemas.microsoft.com/office/drawing/2014/main" id="{58473223-8B3B-44A1-A85C-45CE9617DA29}"/>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a:extLst>
            <a:ext uri="{FF2B5EF4-FFF2-40B4-BE49-F238E27FC236}">
              <a16:creationId xmlns:a16="http://schemas.microsoft.com/office/drawing/2014/main" id="{0176490D-0B94-4FE4-B8C4-2224DD48A16C}"/>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3" name="テキスト ボックス 912">
          <a:extLst>
            <a:ext uri="{FF2B5EF4-FFF2-40B4-BE49-F238E27FC236}">
              <a16:creationId xmlns:a16="http://schemas.microsoft.com/office/drawing/2014/main" id="{AABB1868-549D-40BE-AC0C-2A32DE5FB8E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4" name="直線コネクタ 913">
          <a:extLst>
            <a:ext uri="{FF2B5EF4-FFF2-40B4-BE49-F238E27FC236}">
              <a16:creationId xmlns:a16="http://schemas.microsoft.com/office/drawing/2014/main" id="{6DA0E7F0-21A0-4C7E-A6C0-F282DAD09225}"/>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5" name="テキスト ボックス 914">
          <a:extLst>
            <a:ext uri="{FF2B5EF4-FFF2-40B4-BE49-F238E27FC236}">
              <a16:creationId xmlns:a16="http://schemas.microsoft.com/office/drawing/2014/main" id="{F4DAC11F-3DF7-4E7C-B027-BE40273BD3F5}"/>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6" name="直線コネクタ 915">
          <a:extLst>
            <a:ext uri="{FF2B5EF4-FFF2-40B4-BE49-F238E27FC236}">
              <a16:creationId xmlns:a16="http://schemas.microsoft.com/office/drawing/2014/main" id="{2A8FE030-30CC-4BBC-9D0A-FA3350ED618D}"/>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7" name="テキスト ボックス 916">
          <a:extLst>
            <a:ext uri="{FF2B5EF4-FFF2-40B4-BE49-F238E27FC236}">
              <a16:creationId xmlns:a16="http://schemas.microsoft.com/office/drawing/2014/main" id="{6843ED34-C8F0-4A25-B01A-68B691E86867}"/>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id="{231CF319-00E9-4BE6-9ACF-716100A91AA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a:extLst>
            <a:ext uri="{FF2B5EF4-FFF2-40B4-BE49-F238E27FC236}">
              <a16:creationId xmlns:a16="http://schemas.microsoft.com/office/drawing/2014/main" id="{E79FAF86-9588-433B-B8FD-51001183B16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庁舎】&#10;一人当たり面積グラフ枠">
          <a:extLst>
            <a:ext uri="{FF2B5EF4-FFF2-40B4-BE49-F238E27FC236}">
              <a16:creationId xmlns:a16="http://schemas.microsoft.com/office/drawing/2014/main" id="{285E7630-27E9-486C-9598-6BF0FD3EE2A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3811</xdr:rowOff>
    </xdr:from>
    <xdr:to>
      <xdr:col>116</xdr:col>
      <xdr:colOff>62864</xdr:colOff>
      <xdr:row>108</xdr:row>
      <xdr:rowOff>24764</xdr:rowOff>
    </xdr:to>
    <xdr:cxnSp macro="">
      <xdr:nvCxnSpPr>
        <xdr:cNvPr id="921" name="直線コネクタ 920">
          <a:extLst>
            <a:ext uri="{FF2B5EF4-FFF2-40B4-BE49-F238E27FC236}">
              <a16:creationId xmlns:a16="http://schemas.microsoft.com/office/drawing/2014/main" id="{2BD2DF0A-E0CE-46F5-9C3F-EF08DE368EE7}"/>
            </a:ext>
          </a:extLst>
        </xdr:cNvPr>
        <xdr:cNvCxnSpPr/>
      </xdr:nvCxnSpPr>
      <xdr:spPr>
        <a:xfrm flipV="1">
          <a:off x="22160864" y="17320261"/>
          <a:ext cx="0" cy="1221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28591</xdr:rowOff>
    </xdr:from>
    <xdr:ext cx="469744" cy="259045"/>
    <xdr:sp macro="" textlink="">
      <xdr:nvSpPr>
        <xdr:cNvPr id="922" name="【庁舎】&#10;一人当たり面積最小値テキスト">
          <a:extLst>
            <a:ext uri="{FF2B5EF4-FFF2-40B4-BE49-F238E27FC236}">
              <a16:creationId xmlns:a16="http://schemas.microsoft.com/office/drawing/2014/main" id="{D65446FD-18EC-4B2E-BB8F-D874E01D6D1B}"/>
            </a:ext>
          </a:extLst>
        </xdr:cNvPr>
        <xdr:cNvSpPr txBox="1"/>
      </xdr:nvSpPr>
      <xdr:spPr>
        <a:xfrm>
          <a:off x="22199600" y="1854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24764</xdr:rowOff>
    </xdr:from>
    <xdr:to>
      <xdr:col>116</xdr:col>
      <xdr:colOff>152400</xdr:colOff>
      <xdr:row>108</xdr:row>
      <xdr:rowOff>24764</xdr:rowOff>
    </xdr:to>
    <xdr:cxnSp macro="">
      <xdr:nvCxnSpPr>
        <xdr:cNvPr id="923" name="直線コネクタ 922">
          <a:extLst>
            <a:ext uri="{FF2B5EF4-FFF2-40B4-BE49-F238E27FC236}">
              <a16:creationId xmlns:a16="http://schemas.microsoft.com/office/drawing/2014/main" id="{9ACEA9F0-6869-4BDB-809A-AE64D49D1C4A}"/>
            </a:ext>
          </a:extLst>
        </xdr:cNvPr>
        <xdr:cNvCxnSpPr/>
      </xdr:nvCxnSpPr>
      <xdr:spPr>
        <a:xfrm>
          <a:off x="22072600" y="1854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121938</xdr:rowOff>
    </xdr:from>
    <xdr:ext cx="469744" cy="259045"/>
    <xdr:sp macro="" textlink="">
      <xdr:nvSpPr>
        <xdr:cNvPr id="924" name="【庁舎】&#10;一人当たり面積最大値テキスト">
          <a:extLst>
            <a:ext uri="{FF2B5EF4-FFF2-40B4-BE49-F238E27FC236}">
              <a16:creationId xmlns:a16="http://schemas.microsoft.com/office/drawing/2014/main" id="{116F63F7-8648-4A96-87DA-2FCD39D40A27}"/>
            </a:ext>
          </a:extLst>
        </xdr:cNvPr>
        <xdr:cNvSpPr txBox="1"/>
      </xdr:nvSpPr>
      <xdr:spPr>
        <a:xfrm>
          <a:off x="22199600" y="1709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3811</xdr:rowOff>
    </xdr:from>
    <xdr:to>
      <xdr:col>116</xdr:col>
      <xdr:colOff>152400</xdr:colOff>
      <xdr:row>101</xdr:row>
      <xdr:rowOff>3811</xdr:rowOff>
    </xdr:to>
    <xdr:cxnSp macro="">
      <xdr:nvCxnSpPr>
        <xdr:cNvPr id="925" name="直線コネクタ 924">
          <a:extLst>
            <a:ext uri="{FF2B5EF4-FFF2-40B4-BE49-F238E27FC236}">
              <a16:creationId xmlns:a16="http://schemas.microsoft.com/office/drawing/2014/main" id="{1133AFCF-8C1C-45B2-B1DB-7F7D2F6F75C2}"/>
            </a:ext>
          </a:extLst>
        </xdr:cNvPr>
        <xdr:cNvCxnSpPr/>
      </xdr:nvCxnSpPr>
      <xdr:spPr>
        <a:xfrm>
          <a:off x="22072600" y="1732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118127</xdr:rowOff>
    </xdr:from>
    <xdr:ext cx="469744" cy="259045"/>
    <xdr:sp macro="" textlink="">
      <xdr:nvSpPr>
        <xdr:cNvPr id="926" name="【庁舎】&#10;一人当たり面積平均値テキスト">
          <a:extLst>
            <a:ext uri="{FF2B5EF4-FFF2-40B4-BE49-F238E27FC236}">
              <a16:creationId xmlns:a16="http://schemas.microsoft.com/office/drawing/2014/main" id="{938A45B6-6368-440A-B3D6-3268B880ED7C}"/>
            </a:ext>
          </a:extLst>
        </xdr:cNvPr>
        <xdr:cNvSpPr txBox="1"/>
      </xdr:nvSpPr>
      <xdr:spPr>
        <a:xfrm>
          <a:off x="22199600" y="1794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139700</xdr:rowOff>
    </xdr:from>
    <xdr:to>
      <xdr:col>116</xdr:col>
      <xdr:colOff>114300</xdr:colOff>
      <xdr:row>105</xdr:row>
      <xdr:rowOff>69850</xdr:rowOff>
    </xdr:to>
    <xdr:sp macro="" textlink="">
      <xdr:nvSpPr>
        <xdr:cNvPr id="927" name="フローチャート: 判断 926">
          <a:extLst>
            <a:ext uri="{FF2B5EF4-FFF2-40B4-BE49-F238E27FC236}">
              <a16:creationId xmlns:a16="http://schemas.microsoft.com/office/drawing/2014/main" id="{AC743D62-EBAA-4088-ABA1-93CFD84E7111}"/>
            </a:ext>
          </a:extLst>
        </xdr:cNvPr>
        <xdr:cNvSpPr/>
      </xdr:nvSpPr>
      <xdr:spPr>
        <a:xfrm>
          <a:off x="22110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15875</xdr:rowOff>
    </xdr:from>
    <xdr:to>
      <xdr:col>112</xdr:col>
      <xdr:colOff>38100</xdr:colOff>
      <xdr:row>105</xdr:row>
      <xdr:rowOff>117475</xdr:rowOff>
    </xdr:to>
    <xdr:sp macro="" textlink="">
      <xdr:nvSpPr>
        <xdr:cNvPr id="928" name="フローチャート: 判断 927">
          <a:extLst>
            <a:ext uri="{FF2B5EF4-FFF2-40B4-BE49-F238E27FC236}">
              <a16:creationId xmlns:a16="http://schemas.microsoft.com/office/drawing/2014/main" id="{B7589260-6778-450A-ACD4-7444EB0DA7C0}"/>
            </a:ext>
          </a:extLst>
        </xdr:cNvPr>
        <xdr:cNvSpPr/>
      </xdr:nvSpPr>
      <xdr:spPr>
        <a:xfrm>
          <a:off x="21272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10161</xdr:rowOff>
    </xdr:from>
    <xdr:to>
      <xdr:col>107</xdr:col>
      <xdr:colOff>101600</xdr:colOff>
      <xdr:row>105</xdr:row>
      <xdr:rowOff>111761</xdr:rowOff>
    </xdr:to>
    <xdr:sp macro="" textlink="">
      <xdr:nvSpPr>
        <xdr:cNvPr id="929" name="フローチャート: 判断 928">
          <a:extLst>
            <a:ext uri="{FF2B5EF4-FFF2-40B4-BE49-F238E27FC236}">
              <a16:creationId xmlns:a16="http://schemas.microsoft.com/office/drawing/2014/main" id="{45700F51-9EDA-4F91-9192-7DEFA061189B}"/>
            </a:ext>
          </a:extLst>
        </xdr:cNvPr>
        <xdr:cNvSpPr/>
      </xdr:nvSpPr>
      <xdr:spPr>
        <a:xfrm>
          <a:off x="20383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92075</xdr:rowOff>
    </xdr:from>
    <xdr:to>
      <xdr:col>102</xdr:col>
      <xdr:colOff>165100</xdr:colOff>
      <xdr:row>106</xdr:row>
      <xdr:rowOff>22225</xdr:rowOff>
    </xdr:to>
    <xdr:sp macro="" textlink="">
      <xdr:nvSpPr>
        <xdr:cNvPr id="930" name="フローチャート: 判断 929">
          <a:extLst>
            <a:ext uri="{FF2B5EF4-FFF2-40B4-BE49-F238E27FC236}">
              <a16:creationId xmlns:a16="http://schemas.microsoft.com/office/drawing/2014/main" id="{B7959446-7C1A-4BFE-9615-E39DD4C20BCC}"/>
            </a:ext>
          </a:extLst>
        </xdr:cNvPr>
        <xdr:cNvSpPr/>
      </xdr:nvSpPr>
      <xdr:spPr>
        <a:xfrm>
          <a:off x="19494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88264</xdr:rowOff>
    </xdr:from>
    <xdr:to>
      <xdr:col>98</xdr:col>
      <xdr:colOff>38100</xdr:colOff>
      <xdr:row>106</xdr:row>
      <xdr:rowOff>18414</xdr:rowOff>
    </xdr:to>
    <xdr:sp macro="" textlink="">
      <xdr:nvSpPr>
        <xdr:cNvPr id="931" name="フローチャート: 判断 930">
          <a:extLst>
            <a:ext uri="{FF2B5EF4-FFF2-40B4-BE49-F238E27FC236}">
              <a16:creationId xmlns:a16="http://schemas.microsoft.com/office/drawing/2014/main" id="{C19F746E-D1E9-4F5A-A4AC-B3F620F6BE7C}"/>
            </a:ext>
          </a:extLst>
        </xdr:cNvPr>
        <xdr:cNvSpPr/>
      </xdr:nvSpPr>
      <xdr:spPr>
        <a:xfrm>
          <a:off x="186055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1BB45161-09F5-4758-8F79-45F720A1279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D4D850D5-2B93-4F08-A9F7-7C7A4627A7D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68CCF5F0-C65A-4DBB-BFF5-2DE33001078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86822F5E-E1D2-4E2A-9484-04A579B9D6C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53AC8A8D-1DA5-4DE3-B74A-F7927BC4AE3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53975</xdr:rowOff>
    </xdr:from>
    <xdr:to>
      <xdr:col>116</xdr:col>
      <xdr:colOff>114300</xdr:colOff>
      <xdr:row>104</xdr:row>
      <xdr:rowOff>155575</xdr:rowOff>
    </xdr:to>
    <xdr:sp macro="" textlink="">
      <xdr:nvSpPr>
        <xdr:cNvPr id="937" name="楕円 936">
          <a:extLst>
            <a:ext uri="{FF2B5EF4-FFF2-40B4-BE49-F238E27FC236}">
              <a16:creationId xmlns:a16="http://schemas.microsoft.com/office/drawing/2014/main" id="{FB87D910-3350-406D-A909-53E247761839}"/>
            </a:ext>
          </a:extLst>
        </xdr:cNvPr>
        <xdr:cNvSpPr/>
      </xdr:nvSpPr>
      <xdr:spPr>
        <a:xfrm>
          <a:off x="22110700" y="1788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76852</xdr:rowOff>
    </xdr:from>
    <xdr:ext cx="469744" cy="259045"/>
    <xdr:sp macro="" textlink="">
      <xdr:nvSpPr>
        <xdr:cNvPr id="938" name="【庁舎】&#10;一人当たり面積該当値テキスト">
          <a:extLst>
            <a:ext uri="{FF2B5EF4-FFF2-40B4-BE49-F238E27FC236}">
              <a16:creationId xmlns:a16="http://schemas.microsoft.com/office/drawing/2014/main" id="{ACA3F88A-9A7B-4429-B0C7-144AB06A5E7F}"/>
            </a:ext>
          </a:extLst>
        </xdr:cNvPr>
        <xdr:cNvSpPr txBox="1"/>
      </xdr:nvSpPr>
      <xdr:spPr>
        <a:xfrm>
          <a:off x="22199600" y="1773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67311</xdr:rowOff>
    </xdr:from>
    <xdr:to>
      <xdr:col>112</xdr:col>
      <xdr:colOff>38100</xdr:colOff>
      <xdr:row>104</xdr:row>
      <xdr:rowOff>168911</xdr:rowOff>
    </xdr:to>
    <xdr:sp macro="" textlink="">
      <xdr:nvSpPr>
        <xdr:cNvPr id="939" name="楕円 938">
          <a:extLst>
            <a:ext uri="{FF2B5EF4-FFF2-40B4-BE49-F238E27FC236}">
              <a16:creationId xmlns:a16="http://schemas.microsoft.com/office/drawing/2014/main" id="{0781E4F0-6A8F-4C57-BF9B-E20E6DBE47F5}"/>
            </a:ext>
          </a:extLst>
        </xdr:cNvPr>
        <xdr:cNvSpPr/>
      </xdr:nvSpPr>
      <xdr:spPr>
        <a:xfrm>
          <a:off x="21272500" y="1789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104775</xdr:rowOff>
    </xdr:from>
    <xdr:to>
      <xdr:col>116</xdr:col>
      <xdr:colOff>63500</xdr:colOff>
      <xdr:row>104</xdr:row>
      <xdr:rowOff>118111</xdr:rowOff>
    </xdr:to>
    <xdr:cxnSp macro="">
      <xdr:nvCxnSpPr>
        <xdr:cNvPr id="940" name="直線コネクタ 939">
          <a:extLst>
            <a:ext uri="{FF2B5EF4-FFF2-40B4-BE49-F238E27FC236}">
              <a16:creationId xmlns:a16="http://schemas.microsoft.com/office/drawing/2014/main" id="{82222059-02A2-4812-998C-EB584C937492}"/>
            </a:ext>
          </a:extLst>
        </xdr:cNvPr>
        <xdr:cNvCxnSpPr/>
      </xdr:nvCxnSpPr>
      <xdr:spPr>
        <a:xfrm flipV="1">
          <a:off x="21323300" y="17935575"/>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78739</xdr:rowOff>
    </xdr:from>
    <xdr:to>
      <xdr:col>107</xdr:col>
      <xdr:colOff>101600</xdr:colOff>
      <xdr:row>105</xdr:row>
      <xdr:rowOff>8889</xdr:rowOff>
    </xdr:to>
    <xdr:sp macro="" textlink="">
      <xdr:nvSpPr>
        <xdr:cNvPr id="941" name="楕円 940">
          <a:extLst>
            <a:ext uri="{FF2B5EF4-FFF2-40B4-BE49-F238E27FC236}">
              <a16:creationId xmlns:a16="http://schemas.microsoft.com/office/drawing/2014/main" id="{3E0BFA7C-4BF7-40A8-B868-2CA7FBB9EE17}"/>
            </a:ext>
          </a:extLst>
        </xdr:cNvPr>
        <xdr:cNvSpPr/>
      </xdr:nvSpPr>
      <xdr:spPr>
        <a:xfrm>
          <a:off x="203835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118111</xdr:rowOff>
    </xdr:from>
    <xdr:to>
      <xdr:col>111</xdr:col>
      <xdr:colOff>177800</xdr:colOff>
      <xdr:row>104</xdr:row>
      <xdr:rowOff>129539</xdr:rowOff>
    </xdr:to>
    <xdr:cxnSp macro="">
      <xdr:nvCxnSpPr>
        <xdr:cNvPr id="942" name="直線コネクタ 941">
          <a:extLst>
            <a:ext uri="{FF2B5EF4-FFF2-40B4-BE49-F238E27FC236}">
              <a16:creationId xmlns:a16="http://schemas.microsoft.com/office/drawing/2014/main" id="{E05640E0-DD86-4DA6-AF04-36EDF3DD88EC}"/>
            </a:ext>
          </a:extLst>
        </xdr:cNvPr>
        <xdr:cNvCxnSpPr/>
      </xdr:nvCxnSpPr>
      <xdr:spPr>
        <a:xfrm flipV="1">
          <a:off x="20434300" y="179489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10161</xdr:rowOff>
    </xdr:from>
    <xdr:to>
      <xdr:col>102</xdr:col>
      <xdr:colOff>165100</xdr:colOff>
      <xdr:row>103</xdr:row>
      <xdr:rowOff>111761</xdr:rowOff>
    </xdr:to>
    <xdr:sp macro="" textlink="">
      <xdr:nvSpPr>
        <xdr:cNvPr id="943" name="楕円 942">
          <a:extLst>
            <a:ext uri="{FF2B5EF4-FFF2-40B4-BE49-F238E27FC236}">
              <a16:creationId xmlns:a16="http://schemas.microsoft.com/office/drawing/2014/main" id="{E91315E1-DA88-4E09-B25F-2F47EF3BA7F1}"/>
            </a:ext>
          </a:extLst>
        </xdr:cNvPr>
        <xdr:cNvSpPr/>
      </xdr:nvSpPr>
      <xdr:spPr>
        <a:xfrm>
          <a:off x="19494500" y="1766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60961</xdr:rowOff>
    </xdr:from>
    <xdr:to>
      <xdr:col>107</xdr:col>
      <xdr:colOff>50800</xdr:colOff>
      <xdr:row>104</xdr:row>
      <xdr:rowOff>129539</xdr:rowOff>
    </xdr:to>
    <xdr:cxnSp macro="">
      <xdr:nvCxnSpPr>
        <xdr:cNvPr id="944" name="直線コネクタ 943">
          <a:extLst>
            <a:ext uri="{FF2B5EF4-FFF2-40B4-BE49-F238E27FC236}">
              <a16:creationId xmlns:a16="http://schemas.microsoft.com/office/drawing/2014/main" id="{085EFE63-18BD-4C9B-942A-E9ACF2E1A158}"/>
            </a:ext>
          </a:extLst>
        </xdr:cNvPr>
        <xdr:cNvCxnSpPr/>
      </xdr:nvCxnSpPr>
      <xdr:spPr>
        <a:xfrm>
          <a:off x="19545300" y="17720311"/>
          <a:ext cx="889000" cy="24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21589</xdr:rowOff>
    </xdr:from>
    <xdr:to>
      <xdr:col>98</xdr:col>
      <xdr:colOff>38100</xdr:colOff>
      <xdr:row>103</xdr:row>
      <xdr:rowOff>123189</xdr:rowOff>
    </xdr:to>
    <xdr:sp macro="" textlink="">
      <xdr:nvSpPr>
        <xdr:cNvPr id="945" name="楕円 944">
          <a:extLst>
            <a:ext uri="{FF2B5EF4-FFF2-40B4-BE49-F238E27FC236}">
              <a16:creationId xmlns:a16="http://schemas.microsoft.com/office/drawing/2014/main" id="{94463565-F1E5-476D-8CE1-E94073FCD3DD}"/>
            </a:ext>
          </a:extLst>
        </xdr:cNvPr>
        <xdr:cNvSpPr/>
      </xdr:nvSpPr>
      <xdr:spPr>
        <a:xfrm>
          <a:off x="18605500" y="1768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60961</xdr:rowOff>
    </xdr:from>
    <xdr:to>
      <xdr:col>102</xdr:col>
      <xdr:colOff>114300</xdr:colOff>
      <xdr:row>103</xdr:row>
      <xdr:rowOff>72389</xdr:rowOff>
    </xdr:to>
    <xdr:cxnSp macro="">
      <xdr:nvCxnSpPr>
        <xdr:cNvPr id="946" name="直線コネクタ 945">
          <a:extLst>
            <a:ext uri="{FF2B5EF4-FFF2-40B4-BE49-F238E27FC236}">
              <a16:creationId xmlns:a16="http://schemas.microsoft.com/office/drawing/2014/main" id="{87EEF6E5-16B5-4198-AEC8-3B8012C5CC15}"/>
            </a:ext>
          </a:extLst>
        </xdr:cNvPr>
        <xdr:cNvCxnSpPr/>
      </xdr:nvCxnSpPr>
      <xdr:spPr>
        <a:xfrm flipV="1">
          <a:off x="18656300" y="177203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108602</xdr:rowOff>
    </xdr:from>
    <xdr:ext cx="469744" cy="259045"/>
    <xdr:sp macro="" textlink="">
      <xdr:nvSpPr>
        <xdr:cNvPr id="947" name="n_1aveValue【庁舎】&#10;一人当たり面積">
          <a:extLst>
            <a:ext uri="{FF2B5EF4-FFF2-40B4-BE49-F238E27FC236}">
              <a16:creationId xmlns:a16="http://schemas.microsoft.com/office/drawing/2014/main" id="{1CC413C8-9422-4515-9186-72CF1B0B03B1}"/>
            </a:ext>
          </a:extLst>
        </xdr:cNvPr>
        <xdr:cNvSpPr txBox="1"/>
      </xdr:nvSpPr>
      <xdr:spPr>
        <a:xfrm>
          <a:off x="21075727" y="1811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102888</xdr:rowOff>
    </xdr:from>
    <xdr:ext cx="469744" cy="259045"/>
    <xdr:sp macro="" textlink="">
      <xdr:nvSpPr>
        <xdr:cNvPr id="948" name="n_2aveValue【庁舎】&#10;一人当たり面積">
          <a:extLst>
            <a:ext uri="{FF2B5EF4-FFF2-40B4-BE49-F238E27FC236}">
              <a16:creationId xmlns:a16="http://schemas.microsoft.com/office/drawing/2014/main" id="{E880E3BF-9D49-4122-8D8E-7667E363DBDE}"/>
            </a:ext>
          </a:extLst>
        </xdr:cNvPr>
        <xdr:cNvSpPr txBox="1"/>
      </xdr:nvSpPr>
      <xdr:spPr>
        <a:xfrm>
          <a:off x="20199427" y="1810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13352</xdr:rowOff>
    </xdr:from>
    <xdr:ext cx="469744" cy="259045"/>
    <xdr:sp macro="" textlink="">
      <xdr:nvSpPr>
        <xdr:cNvPr id="949" name="n_3aveValue【庁舎】&#10;一人当たり面積">
          <a:extLst>
            <a:ext uri="{FF2B5EF4-FFF2-40B4-BE49-F238E27FC236}">
              <a16:creationId xmlns:a16="http://schemas.microsoft.com/office/drawing/2014/main" id="{E51A31DE-5774-4108-AB0C-F29ABD61B2E6}"/>
            </a:ext>
          </a:extLst>
        </xdr:cNvPr>
        <xdr:cNvSpPr txBox="1"/>
      </xdr:nvSpPr>
      <xdr:spPr>
        <a:xfrm>
          <a:off x="19310427" y="1818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9541</xdr:rowOff>
    </xdr:from>
    <xdr:ext cx="469744" cy="259045"/>
    <xdr:sp macro="" textlink="">
      <xdr:nvSpPr>
        <xdr:cNvPr id="950" name="n_4aveValue【庁舎】&#10;一人当たり面積">
          <a:extLst>
            <a:ext uri="{FF2B5EF4-FFF2-40B4-BE49-F238E27FC236}">
              <a16:creationId xmlns:a16="http://schemas.microsoft.com/office/drawing/2014/main" id="{F3C89516-8586-4284-A5CA-C3D7A205948E}"/>
            </a:ext>
          </a:extLst>
        </xdr:cNvPr>
        <xdr:cNvSpPr txBox="1"/>
      </xdr:nvSpPr>
      <xdr:spPr>
        <a:xfrm>
          <a:off x="18421427" y="1818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13988</xdr:rowOff>
    </xdr:from>
    <xdr:ext cx="469744" cy="259045"/>
    <xdr:sp macro="" textlink="">
      <xdr:nvSpPr>
        <xdr:cNvPr id="951" name="n_1mainValue【庁舎】&#10;一人当たり面積">
          <a:extLst>
            <a:ext uri="{FF2B5EF4-FFF2-40B4-BE49-F238E27FC236}">
              <a16:creationId xmlns:a16="http://schemas.microsoft.com/office/drawing/2014/main" id="{2C4DD2E5-8D66-417E-82F9-C58E32BC4DE1}"/>
            </a:ext>
          </a:extLst>
        </xdr:cNvPr>
        <xdr:cNvSpPr txBox="1"/>
      </xdr:nvSpPr>
      <xdr:spPr>
        <a:xfrm>
          <a:off x="21075727" y="1767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25416</xdr:rowOff>
    </xdr:from>
    <xdr:ext cx="469744" cy="259045"/>
    <xdr:sp macro="" textlink="">
      <xdr:nvSpPr>
        <xdr:cNvPr id="952" name="n_2mainValue【庁舎】&#10;一人当たり面積">
          <a:extLst>
            <a:ext uri="{FF2B5EF4-FFF2-40B4-BE49-F238E27FC236}">
              <a16:creationId xmlns:a16="http://schemas.microsoft.com/office/drawing/2014/main" id="{E3C690ED-F7B2-42C5-90C8-CFAE1E4723A4}"/>
            </a:ext>
          </a:extLst>
        </xdr:cNvPr>
        <xdr:cNvSpPr txBox="1"/>
      </xdr:nvSpPr>
      <xdr:spPr>
        <a:xfrm>
          <a:off x="20199427"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128288</xdr:rowOff>
    </xdr:from>
    <xdr:ext cx="469744" cy="259045"/>
    <xdr:sp macro="" textlink="">
      <xdr:nvSpPr>
        <xdr:cNvPr id="953" name="n_3mainValue【庁舎】&#10;一人当たり面積">
          <a:extLst>
            <a:ext uri="{FF2B5EF4-FFF2-40B4-BE49-F238E27FC236}">
              <a16:creationId xmlns:a16="http://schemas.microsoft.com/office/drawing/2014/main" id="{E7A8851B-2EB0-4D05-BDFF-3035D495AC1B}"/>
            </a:ext>
          </a:extLst>
        </xdr:cNvPr>
        <xdr:cNvSpPr txBox="1"/>
      </xdr:nvSpPr>
      <xdr:spPr>
        <a:xfrm>
          <a:off x="19310427" y="1744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139716</xdr:rowOff>
    </xdr:from>
    <xdr:ext cx="469744" cy="259045"/>
    <xdr:sp macro="" textlink="">
      <xdr:nvSpPr>
        <xdr:cNvPr id="954" name="n_4mainValue【庁舎】&#10;一人当たり面積">
          <a:extLst>
            <a:ext uri="{FF2B5EF4-FFF2-40B4-BE49-F238E27FC236}">
              <a16:creationId xmlns:a16="http://schemas.microsoft.com/office/drawing/2014/main" id="{AE2805CF-579F-40B3-BCB8-1BAEBD726CBF}"/>
            </a:ext>
          </a:extLst>
        </xdr:cNvPr>
        <xdr:cNvSpPr txBox="1"/>
      </xdr:nvSpPr>
      <xdr:spPr>
        <a:xfrm>
          <a:off x="18421427" y="1745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id="{4F765F50-C79B-4D45-B94C-65BC767ADA5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id="{CAD79EB4-2C02-44C7-9ACB-A994281CE95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id="{48F261CB-1E67-4707-97A5-1988DA50DA4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年度に該当数値のある１６施設類型のうち１２類型において、類似団体平均値を上回っている。</a:t>
          </a:r>
          <a:endParaRPr lang="ja-JP" altLang="ja-JP" sz="1400">
            <a:effectLst/>
          </a:endParaRPr>
        </a:p>
        <a:p>
          <a:r>
            <a:rPr kumimoji="1" lang="ja-JP" altLang="ja-JP" sz="1100">
              <a:solidFill>
                <a:schemeClr val="dk1"/>
              </a:solidFill>
              <a:effectLst/>
              <a:latin typeface="+mn-lt"/>
              <a:ea typeface="+mn-ea"/>
              <a:cs typeface="+mn-cs"/>
            </a:rPr>
            <a:t>　特に、福祉施設の有形固定資産減価償却率については、該当施設数が少ないこともあり、耐用年数を経過したため、１００％で推移している。今後も利用状況、維持管理経費、老朽化の度合いなどを総合的に判断し、施設の長寿命化や除却等の検討を進める必要がある。</a:t>
          </a:r>
          <a:endParaRPr lang="ja-JP" altLang="ja-JP" sz="1400">
            <a:effectLst/>
          </a:endParaRPr>
        </a:p>
        <a:p>
          <a:r>
            <a:rPr kumimoji="1" lang="ja-JP" altLang="ja-JP" sz="1100">
              <a:solidFill>
                <a:schemeClr val="dk1"/>
              </a:solidFill>
              <a:effectLst/>
              <a:latin typeface="+mn-lt"/>
              <a:ea typeface="+mn-ea"/>
              <a:cs typeface="+mn-cs"/>
            </a:rPr>
            <a:t>　その他のほとんどの類型数値において、類似団体平均値を上回っているが、引き続き効率的・効果的な公共施設のマネジメントに努めていく。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京都府京丹後市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51,031
50,536
501.44
39,361,857
38,209,667
912,475
20,606,704
34,162,714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113.4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年度は前年度と同じ</a:t>
          </a:r>
          <a:r>
            <a:rPr kumimoji="1" lang="en-US" altLang="ja-JP" sz="1300">
              <a:latin typeface="ＭＳ Ｐゴシック" panose="020B0600070205080204" pitchFamily="50" charset="-128"/>
              <a:ea typeface="ＭＳ Ｐゴシック" panose="020B0600070205080204" pitchFamily="50" charset="-128"/>
            </a:rPr>
            <a:t>0.29</a:t>
          </a:r>
          <a:r>
            <a:rPr kumimoji="1" lang="ja-JP" altLang="en-US" sz="1300">
              <a:latin typeface="ＭＳ Ｐゴシック" panose="020B0600070205080204" pitchFamily="50" charset="-128"/>
              <a:ea typeface="ＭＳ Ｐゴシック" panose="020B0600070205080204" pitchFamily="50" charset="-128"/>
            </a:rPr>
            <a:t>となり、類似団体平均を下回っている。前年度と比べ、包括算定経費の増加等により基準財政需要額が増加し、地方消費税交付金の増加により基準財政収入額も増加した。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社会保障関連経費や市有施設の老朽化に伴う維持経費など様々な増加要素が想定される中、引き続き自主財源である市税の徴収率の向上に努めるとともに、事務事業の最適化や、公共施設の見直しと効率的な維持管理など行財政改革に取り組み、歳入確保と歳出削減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55033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103310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61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55033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46567</xdr:rowOff>
    </xdr:from>
    <xdr:to>
      <xdr:col>19</xdr:col>
      <xdr:colOff>184150</xdr:colOff>
      <xdr:row>39</xdr:row>
      <xdr:rowOff>148167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158344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55033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871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86783</xdr:rowOff>
    </xdr:from>
    <xdr:to>
      <xdr:col>15</xdr:col>
      <xdr:colOff>133350</xdr:colOff>
      <xdr:row>40</xdr:row>
      <xdr:rowOff>16933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27110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14817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37</xdr:row>
      <xdr:rowOff>67733</xdr:rowOff>
    </xdr:from>
    <xdr:to>
      <xdr:col>11</xdr:col>
      <xdr:colOff>82550</xdr:colOff>
      <xdr:row>37</xdr:row>
      <xdr:rowOff>169334</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8060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107950</xdr:rowOff>
    </xdr:from>
    <xdr:to>
      <xdr:col>7</xdr:col>
      <xdr:colOff>31750</xdr:colOff>
      <xdr:row>38</xdr:row>
      <xdr:rowOff>38100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48277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年度の歳入の経常一般財源額は、臨時財政対策債が大きく減少し、歳出の経常一般財源額は、扶助費等が増加し、経常収支比率は前年度と比べ</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ポイント上昇の</a:t>
          </a:r>
          <a:r>
            <a:rPr kumimoji="1" lang="en-US" altLang="ja-JP" sz="1300">
              <a:latin typeface="ＭＳ Ｐゴシック" panose="020B0600070205080204" pitchFamily="50" charset="-128"/>
              <a:ea typeface="ＭＳ Ｐゴシック" panose="020B0600070205080204" pitchFamily="50" charset="-128"/>
            </a:rPr>
            <a:t>95.2</a:t>
          </a:r>
          <a:r>
            <a:rPr kumimoji="1" lang="ja-JP" altLang="en-US" sz="1300">
              <a:latin typeface="ＭＳ Ｐゴシック" panose="020B0600070205080204" pitchFamily="50" charset="-128"/>
              <a:ea typeface="ＭＳ Ｐゴシック" panose="020B0600070205080204" pitchFamily="50" charset="-128"/>
            </a:rPr>
            <a:t>％となり、類似団体平均を上回った。</a:t>
          </a:r>
        </a:p>
        <a:p>
          <a:r>
            <a:rPr kumimoji="1" lang="ja-JP" altLang="en-US" sz="1300">
              <a:latin typeface="ＭＳ Ｐゴシック" panose="020B0600070205080204" pitchFamily="50" charset="-128"/>
              <a:ea typeface="ＭＳ Ｐゴシック" panose="020B0600070205080204" pitchFamily="50" charset="-128"/>
            </a:rPr>
            <a:t>　今後も市税収入の大きな増収は見込めないことから、引き続き行財政改革を推進し、経常経費の抑制に努めていく。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122174</xdr:rowOff>
    </xdr:from>
    <xdr:to>
      <xdr:col>23</xdr:col>
      <xdr:colOff>133350</xdr:colOff>
      <xdr:row>65</xdr:row>
      <xdr:rowOff>80264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66274"/>
          <a:ext cx="0" cy="1158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2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37101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09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122174</xdr:rowOff>
    </xdr:from>
    <xdr:to>
      <xdr:col>24</xdr:col>
      <xdr:colOff>12700</xdr:colOff>
      <xdr:row>58</xdr:row>
      <xdr:rowOff>122174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6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126492</xdr:rowOff>
    </xdr:from>
    <xdr:to>
      <xdr:col>23</xdr:col>
      <xdr:colOff>133350</xdr:colOff>
      <xdr:row>63</xdr:row>
      <xdr:rowOff>3302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756392"/>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24655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48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8128</xdr:rowOff>
    </xdr:from>
    <xdr:to>
      <xdr:col>23</xdr:col>
      <xdr:colOff>184150</xdr:colOff>
      <xdr:row>62</xdr:row>
      <xdr:rowOff>109728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100076</xdr:rowOff>
    </xdr:from>
    <xdr:to>
      <xdr:col>19</xdr:col>
      <xdr:colOff>133350</xdr:colOff>
      <xdr:row>62</xdr:row>
      <xdr:rowOff>126492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558526"/>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131318</xdr:rowOff>
    </xdr:from>
    <xdr:to>
      <xdr:col>19</xdr:col>
      <xdr:colOff>184150</xdr:colOff>
      <xdr:row>62</xdr:row>
      <xdr:rowOff>61468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71645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5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100076</xdr:rowOff>
    </xdr:from>
    <xdr:to>
      <xdr:col>15</xdr:col>
      <xdr:colOff>82550</xdr:colOff>
      <xdr:row>62</xdr:row>
      <xdr:rowOff>131318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558526"/>
          <a:ext cx="8890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148336</xdr:rowOff>
    </xdr:from>
    <xdr:to>
      <xdr:col>15</xdr:col>
      <xdr:colOff>133350</xdr:colOff>
      <xdr:row>61</xdr:row>
      <xdr:rowOff>78486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88663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20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131318</xdr:rowOff>
    </xdr:from>
    <xdr:to>
      <xdr:col>11</xdr:col>
      <xdr:colOff>31750</xdr:colOff>
      <xdr:row>63</xdr:row>
      <xdr:rowOff>99822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761218"/>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145796</xdr:rowOff>
    </xdr:from>
    <xdr:to>
      <xdr:col>11</xdr:col>
      <xdr:colOff>82550</xdr:colOff>
      <xdr:row>62</xdr:row>
      <xdr:rowOff>75946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86123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37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119905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123952</xdr:rowOff>
    </xdr:from>
    <xdr:to>
      <xdr:col>23</xdr:col>
      <xdr:colOff>184150</xdr:colOff>
      <xdr:row>63</xdr:row>
      <xdr:rowOff>54102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96029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72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75692</xdr:rowOff>
    </xdr:from>
    <xdr:to>
      <xdr:col>19</xdr:col>
      <xdr:colOff>184150</xdr:colOff>
      <xdr:row>63</xdr:row>
      <xdr:rowOff>5842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162069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791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49276</xdr:rowOff>
    </xdr:from>
    <xdr:to>
      <xdr:col>15</xdr:col>
      <xdr:colOff>133350</xdr:colOff>
      <xdr:row>61</xdr:row>
      <xdr:rowOff>150876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50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135653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80518</xdr:rowOff>
    </xdr:from>
    <xdr:to>
      <xdr:col>11</xdr:col>
      <xdr:colOff>82550</xdr:colOff>
      <xdr:row>63</xdr:row>
      <xdr:rowOff>10668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166895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135399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[253,537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年度は、ふるさと応援寄附金推進事業や光熱水費等の増加により、物件費が増加したことから、数値が前年度を上回った。</a:t>
          </a:r>
        </a:p>
        <a:p>
          <a:r>
            <a:rPr kumimoji="1" lang="ja-JP" altLang="en-US" sz="1300">
              <a:latin typeface="ＭＳ Ｐゴシック" panose="020B0600070205080204" pitchFamily="50" charset="-128"/>
              <a:ea typeface="ＭＳ Ｐゴシック" panose="020B0600070205080204" pitchFamily="50" charset="-128"/>
            </a:rPr>
            <a:t>　類似団体平均と差があることから、今後も事務事業や公共施設の見直しなど行財政改革に取り組み、人件費及び物件費等の節減に努めていく。</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87122</xdr:rowOff>
    </xdr:from>
    <xdr:to>
      <xdr:col>23</xdr:col>
      <xdr:colOff>133350</xdr:colOff>
      <xdr:row>89</xdr:row>
      <xdr:rowOff>135564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74572"/>
          <a:ext cx="0" cy="14200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107641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135564</xdr:rowOff>
    </xdr:from>
    <xdr:to>
      <xdr:col>24</xdr:col>
      <xdr:colOff>12700</xdr:colOff>
      <xdr:row>89</xdr:row>
      <xdr:rowOff>135564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9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2049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87122</xdr:rowOff>
    </xdr:from>
    <xdr:to>
      <xdr:col>24</xdr:col>
      <xdr:colOff>12700</xdr:colOff>
      <xdr:row>81</xdr:row>
      <xdr:rowOff>87122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7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47003</xdr:rowOff>
    </xdr:from>
    <xdr:to>
      <xdr:col>23</xdr:col>
      <xdr:colOff>133350</xdr:colOff>
      <xdr:row>87</xdr:row>
      <xdr:rowOff>119466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963153"/>
          <a:ext cx="838200" cy="7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164589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23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148062</xdr:rowOff>
    </xdr:from>
    <xdr:to>
      <xdr:col>23</xdr:col>
      <xdr:colOff>184150</xdr:colOff>
      <xdr:row>84</xdr:row>
      <xdr:rowOff>78212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7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131714</xdr:rowOff>
    </xdr:from>
    <xdr:to>
      <xdr:col>19</xdr:col>
      <xdr:colOff>133350</xdr:colOff>
      <xdr:row>87</xdr:row>
      <xdr:rowOff>47003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876414"/>
          <a:ext cx="889000" cy="8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133159</xdr:rowOff>
    </xdr:from>
    <xdr:to>
      <xdr:col>19</xdr:col>
      <xdr:colOff>184150</xdr:colOff>
      <xdr:row>84</xdr:row>
      <xdr:rowOff>63309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63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73486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32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35106</xdr:rowOff>
    </xdr:from>
    <xdr:to>
      <xdr:col>15</xdr:col>
      <xdr:colOff>82550</xdr:colOff>
      <xdr:row>86</xdr:row>
      <xdr:rowOff>131714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779806"/>
          <a:ext cx="889000" cy="9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93988</xdr:rowOff>
    </xdr:from>
    <xdr:to>
      <xdr:col>15</xdr:col>
      <xdr:colOff>133350</xdr:colOff>
      <xdr:row>84</xdr:row>
      <xdr:rowOff>24138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2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34315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9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162798</xdr:rowOff>
    </xdr:from>
    <xdr:to>
      <xdr:col>11</xdr:col>
      <xdr:colOff>31750</xdr:colOff>
      <xdr:row>86</xdr:row>
      <xdr:rowOff>35106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564598"/>
          <a:ext cx="889000" cy="21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140984</xdr:rowOff>
    </xdr:from>
    <xdr:to>
      <xdr:col>11</xdr:col>
      <xdr:colOff>82550</xdr:colOff>
      <xdr:row>83</xdr:row>
      <xdr:rowOff>71134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81311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6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35647</xdr:rowOff>
    </xdr:from>
    <xdr:to>
      <xdr:col>7</xdr:col>
      <xdr:colOff>31750</xdr:colOff>
      <xdr:row>82</xdr:row>
      <xdr:rowOff>137247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68666</xdr:rowOff>
    </xdr:from>
    <xdr:to>
      <xdr:col>23</xdr:col>
      <xdr:colOff>184150</xdr:colOff>
      <xdr:row>87</xdr:row>
      <xdr:rowOff>170266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98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40743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95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167653</xdr:rowOff>
    </xdr:from>
    <xdr:to>
      <xdr:col>19</xdr:col>
      <xdr:colOff>184150</xdr:colOff>
      <xdr:row>87</xdr:row>
      <xdr:rowOff>97803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91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82580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9987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80914</xdr:rowOff>
    </xdr:from>
    <xdr:to>
      <xdr:col>15</xdr:col>
      <xdr:colOff>133350</xdr:colOff>
      <xdr:row>87</xdr:row>
      <xdr:rowOff>11064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82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167291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91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155756</xdr:rowOff>
    </xdr:from>
    <xdr:to>
      <xdr:col>11</xdr:col>
      <xdr:colOff>82550</xdr:colOff>
      <xdr:row>86</xdr:row>
      <xdr:rowOff>85906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72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70683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815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111998</xdr:rowOff>
    </xdr:from>
    <xdr:to>
      <xdr:col>7</xdr:col>
      <xdr:colOff>31750</xdr:colOff>
      <xdr:row>85</xdr:row>
      <xdr:rowOff>42148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51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26925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60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京丹後市行財政改革推進計画に基づく職員人件費の抑制により、類似団体の中では低い水準にある。</a:t>
          </a:r>
        </a:p>
        <a:p>
          <a:r>
            <a:rPr kumimoji="1" lang="ja-JP" altLang="en-US" sz="1300">
              <a:latin typeface="ＭＳ Ｐゴシック" panose="020B0600070205080204" pitchFamily="50" charset="-128"/>
              <a:ea typeface="ＭＳ Ｐゴシック" panose="020B0600070205080204" pitchFamily="50" charset="-128"/>
            </a:rPr>
            <a:t>　今後も人事院勧告に準拠した職員給与等の適正化に努める。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35379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166914</xdr:rowOff>
    </xdr:from>
    <xdr:to>
      <xdr:col>81</xdr:col>
      <xdr:colOff>44450</xdr:colOff>
      <xdr:row>83</xdr:row>
      <xdr:rowOff>12700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225814"/>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166914</xdr:rowOff>
    </xdr:from>
    <xdr:to>
      <xdr:col>77</xdr:col>
      <xdr:colOff>44450</xdr:colOff>
      <xdr:row>83</xdr:row>
      <xdr:rowOff>12700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2258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132443</xdr:rowOff>
    </xdr:from>
    <xdr:to>
      <xdr:col>72</xdr:col>
      <xdr:colOff>203200</xdr:colOff>
      <xdr:row>82</xdr:row>
      <xdr:rowOff>166914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1913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115207</xdr:rowOff>
    </xdr:from>
    <xdr:to>
      <xdr:col>68</xdr:col>
      <xdr:colOff>152400</xdr:colOff>
      <xdr:row>82</xdr:row>
      <xdr:rowOff>132443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1741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85470</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116114</xdr:rowOff>
    </xdr:from>
    <xdr:to>
      <xdr:col>81</xdr:col>
      <xdr:colOff>95250</xdr:colOff>
      <xdr:row>83</xdr:row>
      <xdr:rowOff>46264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132641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02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133350</xdr:rowOff>
    </xdr:from>
    <xdr:to>
      <xdr:col>77</xdr:col>
      <xdr:colOff>95250</xdr:colOff>
      <xdr:row>83</xdr:row>
      <xdr:rowOff>63500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73677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96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116114</xdr:rowOff>
    </xdr:from>
    <xdr:to>
      <xdr:col>73</xdr:col>
      <xdr:colOff>44450</xdr:colOff>
      <xdr:row>83</xdr:row>
      <xdr:rowOff>46264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56441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81643</xdr:rowOff>
    </xdr:from>
    <xdr:to>
      <xdr:col>68</xdr:col>
      <xdr:colOff>203200</xdr:colOff>
      <xdr:row>83</xdr:row>
      <xdr:rowOff>11793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21970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64407</xdr:rowOff>
    </xdr:from>
    <xdr:to>
      <xdr:col>64</xdr:col>
      <xdr:colOff>152400</xdr:colOff>
      <xdr:row>82</xdr:row>
      <xdr:rowOff>166007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12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4734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89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本市においては、合併後、定員適正化計画に基づき職員数の削減に取り組んでいたが、分庁舎方式や</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市民局等の設置、複数の同種施設の存続等、本市の組織体制や施策により、職員数が類似団体の職員数を大きく上回っている。</a:t>
          </a:r>
        </a:p>
        <a:p>
          <a:r>
            <a:rPr kumimoji="1" lang="ja-JP" altLang="en-US" sz="1300">
              <a:latin typeface="ＭＳ Ｐゴシック" panose="020B0600070205080204" pitchFamily="50" charset="-128"/>
              <a:ea typeface="ＭＳ Ｐゴシック" panose="020B0600070205080204" pitchFamily="50" charset="-128"/>
            </a:rPr>
            <a:t>　人口が減少傾向にある中で、様々な行政需要を勘案しながら、引き続き行財政改革とあわせて定員管理計画の遂行に努めていく。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38644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36596"/>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10721</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9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38644</xdr:rowOff>
    </xdr:from>
    <xdr:to>
      <xdr:col>81</xdr:col>
      <xdr:colOff>133350</xdr:colOff>
      <xdr:row>67</xdr:row>
      <xdr:rowOff>38644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25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162560</xdr:rowOff>
    </xdr:from>
    <xdr:to>
      <xdr:col>81</xdr:col>
      <xdr:colOff>44450</xdr:colOff>
      <xdr:row>63</xdr:row>
      <xdr:rowOff>168305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963910"/>
          <a:ext cx="8382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105790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92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89263</xdr:rowOff>
    </xdr:from>
    <xdr:to>
      <xdr:col>81</xdr:col>
      <xdr:colOff>95250</xdr:colOff>
      <xdr:row>62</xdr:row>
      <xdr:rowOff>19413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137281</xdr:rowOff>
    </xdr:from>
    <xdr:to>
      <xdr:col>77</xdr:col>
      <xdr:colOff>44450</xdr:colOff>
      <xdr:row>63</xdr:row>
      <xdr:rowOff>168305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938631"/>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75474</xdr:rowOff>
    </xdr:from>
    <xdr:to>
      <xdr:col>77</xdr:col>
      <xdr:colOff>95250</xdr:colOff>
      <xdr:row>62</xdr:row>
      <xdr:rowOff>5624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15801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02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116598</xdr:rowOff>
    </xdr:from>
    <xdr:to>
      <xdr:col>72</xdr:col>
      <xdr:colOff>203200</xdr:colOff>
      <xdr:row>63</xdr:row>
      <xdr:rowOff>137281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917948"/>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65133</xdr:rowOff>
    </xdr:from>
    <xdr:to>
      <xdr:col>73</xdr:col>
      <xdr:colOff>44450</xdr:colOff>
      <xdr:row>61</xdr:row>
      <xdr:rowOff>166733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5460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84425</xdr:rowOff>
    </xdr:from>
    <xdr:to>
      <xdr:col>68</xdr:col>
      <xdr:colOff>152400</xdr:colOff>
      <xdr:row>63</xdr:row>
      <xdr:rowOff>116598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885775"/>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21469</xdr:rowOff>
    </xdr:from>
    <xdr:to>
      <xdr:col>68</xdr:col>
      <xdr:colOff>203200</xdr:colOff>
      <xdr:row>61</xdr:row>
      <xdr:rowOff>123069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133246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26065</xdr:rowOff>
    </xdr:from>
    <xdr:to>
      <xdr:col>64</xdr:col>
      <xdr:colOff>152400</xdr:colOff>
      <xdr:row>61</xdr:row>
      <xdr:rowOff>127665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137842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5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111760</xdr:rowOff>
    </xdr:from>
    <xdr:to>
      <xdr:col>81</xdr:col>
      <xdr:colOff>95250</xdr:colOff>
      <xdr:row>64</xdr:row>
      <xdr:rowOff>41910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83837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88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117505</xdr:rowOff>
    </xdr:from>
    <xdr:to>
      <xdr:col>77</xdr:col>
      <xdr:colOff>95250</xdr:colOff>
      <xdr:row>64</xdr:row>
      <xdr:rowOff>47655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91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32432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005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86481</xdr:rowOff>
    </xdr:from>
    <xdr:to>
      <xdr:col>73</xdr:col>
      <xdr:colOff>44450</xdr:colOff>
      <xdr:row>64</xdr:row>
      <xdr:rowOff>16631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88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1408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974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65798</xdr:rowOff>
    </xdr:from>
    <xdr:to>
      <xdr:col>68</xdr:col>
      <xdr:colOff>203200</xdr:colOff>
      <xdr:row>63</xdr:row>
      <xdr:rowOff>167398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86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152175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95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33625</xdr:rowOff>
    </xdr:from>
    <xdr:to>
      <xdr:col>64</xdr:col>
      <xdr:colOff>152400</xdr:colOff>
      <xdr:row>63</xdr:row>
      <xdr:rowOff>135225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8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120002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92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年度は、公営企業債の元利償還に対する普通会計からの繰入金の増加により、前年度から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ポイント上昇の</a:t>
          </a:r>
          <a:r>
            <a:rPr kumimoji="1" lang="en-US" altLang="ja-JP" sz="1300">
              <a:latin typeface="ＭＳ Ｐゴシック" panose="020B0600070205080204" pitchFamily="50" charset="-128"/>
              <a:ea typeface="ＭＳ Ｐゴシック" panose="020B0600070205080204" pitchFamily="50" charset="-128"/>
            </a:rPr>
            <a:t>13.0</a:t>
          </a:r>
          <a:r>
            <a:rPr kumimoji="1" lang="ja-JP" altLang="en-US" sz="1300">
              <a:latin typeface="ＭＳ Ｐゴシック" panose="020B0600070205080204" pitchFamily="50" charset="-128"/>
              <a:ea typeface="ＭＳ Ｐゴシック" panose="020B0600070205080204" pitchFamily="50" charset="-128"/>
            </a:rPr>
            <a:t>％となり、類似団体平均を大きく上回った。</a:t>
          </a:r>
        </a:p>
        <a:p>
          <a:r>
            <a:rPr kumimoji="1" lang="ja-JP" altLang="en-US" sz="1300">
              <a:latin typeface="ＭＳ Ｐゴシック" panose="020B0600070205080204" pitchFamily="50" charset="-128"/>
              <a:ea typeface="ＭＳ Ｐゴシック" panose="020B0600070205080204" pitchFamily="50" charset="-128"/>
            </a:rPr>
            <a:t>　今後も大型の普通建設事業が予定されている中で、地方債発行事業については優先度の高いものから計画的に実施するなど、引き続き公債費の適正化に取り組み、財政の健全化に努めていく。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111881</xdr:rowOff>
    </xdr:from>
    <xdr:to>
      <xdr:col>81</xdr:col>
      <xdr:colOff>44450</xdr:colOff>
      <xdr:row>44</xdr:row>
      <xdr:rowOff>119138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84081"/>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91215</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119138</xdr:rowOff>
    </xdr:from>
    <xdr:to>
      <xdr:col>81</xdr:col>
      <xdr:colOff>133350</xdr:colOff>
      <xdr:row>44</xdr:row>
      <xdr:rowOff>119138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26808</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2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111881</xdr:rowOff>
    </xdr:from>
    <xdr:to>
      <xdr:col>81</xdr:col>
      <xdr:colOff>133350</xdr:colOff>
      <xdr:row>36</xdr:row>
      <xdr:rowOff>111881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84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50195</xdr:rowOff>
    </xdr:from>
    <xdr:to>
      <xdr:col>81</xdr:col>
      <xdr:colOff>44450</xdr:colOff>
      <xdr:row>44</xdr:row>
      <xdr:rowOff>73176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7593995"/>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13201</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168124</xdr:rowOff>
    </xdr:from>
    <xdr:to>
      <xdr:col>81</xdr:col>
      <xdr:colOff>95250</xdr:colOff>
      <xdr:row>41</xdr:row>
      <xdr:rowOff>98274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15724</xdr:rowOff>
    </xdr:from>
    <xdr:to>
      <xdr:col>77</xdr:col>
      <xdr:colOff>44450</xdr:colOff>
      <xdr:row>44</xdr:row>
      <xdr:rowOff>50195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7559524"/>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73979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760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164193</xdr:rowOff>
    </xdr:from>
    <xdr:to>
      <xdr:col>72</xdr:col>
      <xdr:colOff>203200</xdr:colOff>
      <xdr:row>44</xdr:row>
      <xdr:rowOff>15724</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7536543"/>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73979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164193</xdr:rowOff>
    </xdr:from>
    <xdr:to>
      <xdr:col>68</xdr:col>
      <xdr:colOff>152400</xdr:colOff>
      <xdr:row>44</xdr:row>
      <xdr:rowOff>4233</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5365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99181</xdr:rowOff>
    </xdr:from>
    <xdr:to>
      <xdr:col>64</xdr:col>
      <xdr:colOff>152400</xdr:colOff>
      <xdr:row>41</xdr:row>
      <xdr:rowOff>29331</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39508</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72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22376</xdr:rowOff>
    </xdr:from>
    <xdr:to>
      <xdr:col>81</xdr:col>
      <xdr:colOff>95250</xdr:colOff>
      <xdr:row>44</xdr:row>
      <xdr:rowOff>123976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89703</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46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170845</xdr:rowOff>
    </xdr:from>
    <xdr:to>
      <xdr:col>77</xdr:col>
      <xdr:colOff>95250</xdr:colOff>
      <xdr:row>44</xdr:row>
      <xdr:rowOff>100995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85772</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62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136374</xdr:rowOff>
    </xdr:from>
    <xdr:to>
      <xdr:col>73</xdr:col>
      <xdr:colOff>44450</xdr:colOff>
      <xdr:row>44</xdr:row>
      <xdr:rowOff>66524</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51301</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113393</xdr:rowOff>
    </xdr:from>
    <xdr:to>
      <xdr:col>68</xdr:col>
      <xdr:colOff>203200</xdr:colOff>
      <xdr:row>44</xdr:row>
      <xdr:rowOff>43543</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28320</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124883</xdr:rowOff>
    </xdr:from>
    <xdr:to>
      <xdr:col>64</xdr:col>
      <xdr:colOff>152400</xdr:colOff>
      <xdr:row>44</xdr:row>
      <xdr:rowOff>55033</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39810</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前年度と比べ、地方債の現在高等の減少による将来負担額の減少により、前年度から</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ポイント下降の</a:t>
          </a:r>
          <a:r>
            <a:rPr kumimoji="1" lang="en-US" altLang="ja-JP" sz="1300">
              <a:latin typeface="ＭＳ Ｐゴシック" panose="020B0600070205080204" pitchFamily="50" charset="-128"/>
              <a:ea typeface="ＭＳ Ｐゴシック" panose="020B0600070205080204" pitchFamily="50" charset="-128"/>
            </a:rPr>
            <a:t>113.4</a:t>
          </a:r>
          <a:r>
            <a:rPr kumimoji="1" lang="ja-JP" altLang="en-US" sz="1300">
              <a:latin typeface="ＭＳ Ｐゴシック" panose="020B0600070205080204" pitchFamily="50" charset="-128"/>
              <a:ea typeface="ＭＳ Ｐゴシック" panose="020B0600070205080204" pitchFamily="50" charset="-128"/>
            </a:rPr>
            <a:t>％となったが、類似団体平均を大きく上回った。</a:t>
          </a:r>
        </a:p>
        <a:p>
          <a:r>
            <a:rPr kumimoji="1" lang="ja-JP" altLang="en-US" sz="1300">
              <a:latin typeface="ＭＳ Ｐゴシック" panose="020B0600070205080204" pitchFamily="50" charset="-128"/>
              <a:ea typeface="ＭＳ Ｐゴシック" panose="020B0600070205080204" pitchFamily="50" charset="-128"/>
            </a:rPr>
            <a:t>　今後も普通交付税算入のある過疎対策事業債など有利な地方債を活用するとともに、行財政改革による歳出抑制に取り組み、将来負担の軽減を図る。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37374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9451</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78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37374</xdr:rowOff>
    </xdr:from>
    <xdr:to>
      <xdr:col>81</xdr:col>
      <xdr:colOff>133350</xdr:colOff>
      <xdr:row>22</xdr:row>
      <xdr:rowOff>37374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80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15784</xdr:rowOff>
    </xdr:from>
    <xdr:to>
      <xdr:col>81</xdr:col>
      <xdr:colOff>44450</xdr:colOff>
      <xdr:row>21</xdr:row>
      <xdr:rowOff>78982</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6179800" y="3616234"/>
          <a:ext cx="838200" cy="6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38160</xdr:rowOff>
    </xdr:from>
    <xdr:to>
      <xdr:col>81</xdr:col>
      <xdr:colOff>95250</xdr:colOff>
      <xdr:row>13</xdr:row>
      <xdr:rowOff>139760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78982</xdr:rowOff>
    </xdr:from>
    <xdr:to>
      <xdr:col>77</xdr:col>
      <xdr:colOff>44450</xdr:colOff>
      <xdr:row>21</xdr:row>
      <xdr:rowOff>91622</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5290800" y="3679432"/>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79526</xdr:rowOff>
    </xdr:from>
    <xdr:to>
      <xdr:col>77</xdr:col>
      <xdr:colOff>95250</xdr:colOff>
      <xdr:row>14</xdr:row>
      <xdr:rowOff>9676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19853</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07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91622</xdr:rowOff>
    </xdr:from>
    <xdr:to>
      <xdr:col>72</xdr:col>
      <xdr:colOff>203200</xdr:colOff>
      <xdr:row>22</xdr:row>
      <xdr:rowOff>25884</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4401800" y="3692072"/>
          <a:ext cx="889000" cy="10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80433</xdr:rowOff>
    </xdr:from>
    <xdr:to>
      <xdr:col>73</xdr:col>
      <xdr:colOff>44450</xdr:colOff>
      <xdr:row>15</xdr:row>
      <xdr:rowOff>10583</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20760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25884</xdr:rowOff>
    </xdr:from>
    <xdr:to>
      <xdr:col>68</xdr:col>
      <xdr:colOff>152400</xdr:colOff>
      <xdr:row>22</xdr:row>
      <xdr:rowOff>125851</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flipV="1">
          <a:off x="13512800" y="3797784"/>
          <a:ext cx="889000" cy="9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10100</xdr:rowOff>
    </xdr:from>
    <xdr:to>
      <xdr:col>68</xdr:col>
      <xdr:colOff>203200</xdr:colOff>
      <xdr:row>15</xdr:row>
      <xdr:rowOff>111700</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121877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122948</xdr:rowOff>
    </xdr:from>
    <xdr:to>
      <xdr:col>64</xdr:col>
      <xdr:colOff>152400</xdr:colOff>
      <xdr:row>15</xdr:row>
      <xdr:rowOff>53098</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52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63275</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29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136434</xdr:rowOff>
    </xdr:from>
    <xdr:to>
      <xdr:col>81</xdr:col>
      <xdr:colOff>95250</xdr:colOff>
      <xdr:row>21</xdr:row>
      <xdr:rowOff>66584</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967200" y="356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108511</xdr:rowOff>
    </xdr:from>
    <xdr:ext cx="762000" cy="259045"/>
    <xdr:sp macro="" textlink="">
      <xdr:nvSpPr>
        <xdr:cNvPr id="470" name="将来負担の状況該当値テキスト">
          <a:extLst>
            <a:ext uri="{FF2B5EF4-FFF2-40B4-BE49-F238E27FC236}">
              <a16:creationId xmlns:a16="http://schemas.microsoft.com/office/drawing/2014/main" id="{00000000-0008-0000-0300-0000D6010000}"/>
            </a:ext>
          </a:extLst>
        </xdr:cNvPr>
        <xdr:cNvSpPr txBox="1"/>
      </xdr:nvSpPr>
      <xdr:spPr>
        <a:xfrm>
          <a:off x="17106900" y="3537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28182</xdr:rowOff>
    </xdr:from>
    <xdr:to>
      <xdr:col>77</xdr:col>
      <xdr:colOff>95250</xdr:colOff>
      <xdr:row>21</xdr:row>
      <xdr:rowOff>129782</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129000" y="362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114559</xdr:rowOff>
    </xdr:from>
    <xdr:ext cx="7366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798800" y="3715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40822</xdr:rowOff>
    </xdr:from>
    <xdr:to>
      <xdr:col>73</xdr:col>
      <xdr:colOff>44450</xdr:colOff>
      <xdr:row>21</xdr:row>
      <xdr:rowOff>142422</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5240000" y="364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127199</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909800" y="372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146534</xdr:rowOff>
    </xdr:from>
    <xdr:to>
      <xdr:col>68</xdr:col>
      <xdr:colOff>203200</xdr:colOff>
      <xdr:row>22</xdr:row>
      <xdr:rowOff>76684</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4351000" y="374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61461</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020800" y="383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75051</xdr:rowOff>
    </xdr:from>
    <xdr:to>
      <xdr:col>64</xdr:col>
      <xdr:colOff>152400</xdr:colOff>
      <xdr:row>23</xdr:row>
      <xdr:rowOff>5201</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3462000" y="384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161428</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3131800" y="3933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京都府京丹後市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51,031
50,536
501.44
39,361,857
38,209,667
912,475
20,606,704
34,162,714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113.4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24.8</a:t>
          </a:r>
          <a:r>
            <a:rPr kumimoji="1" lang="ja-JP" altLang="en-US" sz="1300">
              <a:latin typeface="ＭＳ Ｐゴシック" panose="020B0600070205080204" pitchFamily="50" charset="-128"/>
              <a:ea typeface="ＭＳ Ｐゴシック" panose="020B0600070205080204" pitchFamily="50" charset="-128"/>
            </a:rPr>
            <a:t>％であり、人事院勧告の給与改定等により数値が上昇し、類似団体平均を上回った。</a:t>
          </a:r>
        </a:p>
        <a:p>
          <a:r>
            <a:rPr kumimoji="1" lang="ja-JP" altLang="en-US" sz="1300">
              <a:latin typeface="ＭＳ Ｐゴシック" panose="020B0600070205080204" pitchFamily="50" charset="-128"/>
              <a:ea typeface="ＭＳ Ｐゴシック" panose="020B0600070205080204" pitchFamily="50" charset="-128"/>
            </a:rPr>
            <a:t>　今後も定員管理計画に基づき適正な定員管理に努めるとともに、アウトソーシングの推進や</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を活用した業務効率化、事務事業の最適化などに取り組み、人件費抑制に努めていく。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40</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54610</xdr:rowOff>
    </xdr:from>
    <xdr:to>
      <xdr:col>24</xdr:col>
      <xdr:colOff>25400</xdr:colOff>
      <xdr:row>37</xdr:row>
      <xdr:rowOff>92710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982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123207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2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46990</xdr:rowOff>
    </xdr:from>
    <xdr:to>
      <xdr:col>19</xdr:col>
      <xdr:colOff>187325</xdr:colOff>
      <xdr:row>37</xdr:row>
      <xdr:rowOff>92710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906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8890</xdr:rowOff>
    </xdr:from>
    <xdr:to>
      <xdr:col>15</xdr:col>
      <xdr:colOff>98425</xdr:colOff>
      <xdr:row>37</xdr:row>
      <xdr:rowOff>46990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525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66040</xdr:rowOff>
    </xdr:from>
    <xdr:to>
      <xdr:col>11</xdr:col>
      <xdr:colOff>9525</xdr:colOff>
      <xdr:row>37</xdr:row>
      <xdr:rowOff>8890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382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26670</xdr:rowOff>
    </xdr:from>
    <xdr:to>
      <xdr:col>11</xdr:col>
      <xdr:colOff>60325</xdr:colOff>
      <xdr:row>37</xdr:row>
      <xdr:rowOff>128270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113047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147337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147337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41910</xdr:rowOff>
    </xdr:from>
    <xdr:to>
      <xdr:col>20</xdr:col>
      <xdr:colOff>38100</xdr:colOff>
      <xdr:row>37</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128287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167640</xdr:rowOff>
    </xdr:from>
    <xdr:to>
      <xdr:col>15</xdr:col>
      <xdr:colOff>149225</xdr:colOff>
      <xdr:row>37</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129540</xdr:rowOff>
    </xdr:from>
    <xdr:to>
      <xdr:col>11</xdr:col>
      <xdr:colOff>60325</xdr:colOff>
      <xdr:row>37</xdr:row>
      <xdr:rowOff>59690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年度は、ふるさと応援寄附金推進事業や光熱水費等が増加したことから数値が上昇したが、類似団体平均を下回った。</a:t>
          </a:r>
        </a:p>
        <a:p>
          <a:r>
            <a:rPr kumimoji="1" lang="ja-JP" altLang="en-US" sz="1300">
              <a:latin typeface="ＭＳ Ｐゴシック" panose="020B0600070205080204" pitchFamily="50" charset="-128"/>
              <a:ea typeface="ＭＳ Ｐゴシック" panose="020B0600070205080204" pitchFamily="50" charset="-128"/>
            </a:rPr>
            <a:t>　今後も行財政改革により施設の統廃合や移譲を進めるとともに、事務事業の最適化や効率化に取り組み、物件費の抑制に努めていく。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152400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098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67327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152400</xdr:rowOff>
    </xdr:from>
    <xdr:to>
      <xdr:col>82</xdr:col>
      <xdr:colOff>196850</xdr:colOff>
      <xdr:row>12</xdr:row>
      <xdr:rowOff>152400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0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107950</xdr:rowOff>
    </xdr:from>
    <xdr:to>
      <xdr:col>82</xdr:col>
      <xdr:colOff>107950</xdr:colOff>
      <xdr:row>16</xdr:row>
      <xdr:rowOff>38100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797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57150</xdr:rowOff>
    </xdr:from>
    <xdr:to>
      <xdr:col>78</xdr:col>
      <xdr:colOff>69850</xdr:colOff>
      <xdr:row>15</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28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57150</xdr:rowOff>
    </xdr:from>
    <xdr:to>
      <xdr:col>73</xdr:col>
      <xdr:colOff>180975</xdr:colOff>
      <xdr:row>15</xdr:row>
      <xdr:rowOff>82550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628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35577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82550</xdr:rowOff>
    </xdr:from>
    <xdr:to>
      <xdr:col>69</xdr:col>
      <xdr:colOff>92075</xdr:colOff>
      <xdr:row>17</xdr:row>
      <xdr:rowOff>6350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543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12700</xdr:rowOff>
    </xdr:from>
    <xdr:to>
      <xdr:col>69</xdr:col>
      <xdr:colOff>142875</xdr:colOff>
      <xdr:row>16</xdr:row>
      <xdr:rowOff>114300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99077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165100</xdr:rowOff>
    </xdr:from>
    <xdr:to>
      <xdr:col>65</xdr:col>
      <xdr:colOff>53975</xdr:colOff>
      <xdr:row>17</xdr:row>
      <xdr:rowOff>95250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0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80027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9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158750</xdr:rowOff>
    </xdr:from>
    <xdr:to>
      <xdr:col>82</xdr:col>
      <xdr:colOff>158750</xdr:colOff>
      <xdr:row>16</xdr:row>
      <xdr:rowOff>88900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3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3827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7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57150</xdr:rowOff>
    </xdr:from>
    <xdr:to>
      <xdr:col>78</xdr:col>
      <xdr:colOff>120650</xdr:colOff>
      <xdr:row>15</xdr:row>
      <xdr:rowOff>158750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168927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9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6350</xdr:rowOff>
    </xdr:from>
    <xdr:to>
      <xdr:col>74</xdr:col>
      <xdr:colOff>31750</xdr:colOff>
      <xdr:row>15</xdr:row>
      <xdr:rowOff>107950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118127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31750</xdr:rowOff>
    </xdr:from>
    <xdr:to>
      <xdr:col>69</xdr:col>
      <xdr:colOff>142875</xdr:colOff>
      <xdr:row>15</xdr:row>
      <xdr:rowOff>133350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0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143527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7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127000</xdr:rowOff>
    </xdr:from>
    <xdr:to>
      <xdr:col>65</xdr:col>
      <xdr:colOff>53975</xdr:colOff>
      <xdr:row>17</xdr:row>
      <xdr:rowOff>57150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7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67327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住民税非課税世帯等に対する臨時特別給付金の増加等により数値が上昇し、類似団体平均は下回ったが、少子高齢化等に伴い、社会保障関係経費の増加が見込まれることから、既存の単独事業の見直しなどによる歳出抑制に取り組む必要が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97282</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84132"/>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12209</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2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97282</xdr:rowOff>
    </xdr:from>
    <xdr:to>
      <xdr:col>24</xdr:col>
      <xdr:colOff>114300</xdr:colOff>
      <xdr:row>53</xdr:row>
      <xdr:rowOff>97282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136144</xdr:rowOff>
    </xdr:from>
    <xdr:to>
      <xdr:col>24</xdr:col>
      <xdr:colOff>25400</xdr:colOff>
      <xdr:row>55</xdr:row>
      <xdr:rowOff>37846</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39444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68851</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98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96774</xdr:rowOff>
    </xdr:from>
    <xdr:to>
      <xdr:col>24</xdr:col>
      <xdr:colOff>76200</xdr:colOff>
      <xdr:row>56</xdr:row>
      <xdr:rowOff>26924</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81280</xdr:rowOff>
    </xdr:from>
    <xdr:to>
      <xdr:col>19</xdr:col>
      <xdr:colOff>187325</xdr:colOff>
      <xdr:row>54</xdr:row>
      <xdr:rowOff>136144</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3395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69342</xdr:rowOff>
    </xdr:from>
    <xdr:to>
      <xdr:col>20</xdr:col>
      <xdr:colOff>38100</xdr:colOff>
      <xdr:row>55</xdr:row>
      <xdr:rowOff>170942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155719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85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81280</xdr:rowOff>
    </xdr:from>
    <xdr:to>
      <xdr:col>15</xdr:col>
      <xdr:colOff>98425</xdr:colOff>
      <xdr:row>55</xdr:row>
      <xdr:rowOff>110998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339580"/>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51054</xdr:rowOff>
    </xdr:from>
    <xdr:to>
      <xdr:col>15</xdr:col>
      <xdr:colOff>149225</xdr:colOff>
      <xdr:row>55</xdr:row>
      <xdr:rowOff>152654</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137431</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67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110998</xdr:rowOff>
    </xdr:from>
    <xdr:to>
      <xdr:col>11</xdr:col>
      <xdr:colOff>9525</xdr:colOff>
      <xdr:row>56</xdr:row>
      <xdr:rowOff>85852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540748"/>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151638</xdr:rowOff>
    </xdr:from>
    <xdr:to>
      <xdr:col>11</xdr:col>
      <xdr:colOff>60325</xdr:colOff>
      <xdr:row>56</xdr:row>
      <xdr:rowOff>81788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66565</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62484</xdr:rowOff>
    </xdr:from>
    <xdr:to>
      <xdr:col>6</xdr:col>
      <xdr:colOff>171450</xdr:colOff>
      <xdr:row>56</xdr:row>
      <xdr:rowOff>164084</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148861</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158496</xdr:rowOff>
    </xdr:from>
    <xdr:to>
      <xdr:col>24</xdr:col>
      <xdr:colOff>76200</xdr:colOff>
      <xdr:row>55</xdr:row>
      <xdr:rowOff>88646</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1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3573</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6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85344</xdr:rowOff>
    </xdr:from>
    <xdr:to>
      <xdr:col>20</xdr:col>
      <xdr:colOff>38100</xdr:colOff>
      <xdr:row>55</xdr:row>
      <xdr:rowOff>15494</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4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25671</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12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30480</xdr:rowOff>
    </xdr:from>
    <xdr:to>
      <xdr:col>15</xdr:col>
      <xdr:colOff>149225</xdr:colOff>
      <xdr:row>54</xdr:row>
      <xdr:rowOff>132080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142257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60198</xdr:rowOff>
    </xdr:from>
    <xdr:to>
      <xdr:col>11</xdr:col>
      <xdr:colOff>60325</xdr:colOff>
      <xdr:row>55</xdr:row>
      <xdr:rowOff>161798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525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25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35052</xdr:rowOff>
    </xdr:from>
    <xdr:to>
      <xdr:col>6</xdr:col>
      <xdr:colOff>171450</xdr:colOff>
      <xdr:row>56</xdr:row>
      <xdr:rowOff>136652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146829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年度は、水道事業会計繰出金等が増加したことにより上昇し、類似団体平均と同率となった。</a:t>
          </a:r>
        </a:p>
        <a:p>
          <a:r>
            <a:rPr kumimoji="1" lang="ja-JP" altLang="en-US" sz="1300">
              <a:latin typeface="ＭＳ Ｐゴシック" panose="020B0600070205080204" pitchFamily="50" charset="-128"/>
              <a:ea typeface="ＭＳ Ｐゴシック" panose="020B0600070205080204" pitchFamily="50" charset="-128"/>
            </a:rPr>
            <a:t>　公営企業会計等においては、独立採算の原則に基づき、事務事業の見直し、事業施設の合理化や効率化、料金見直し等により財政健全化を図り、普通会計からの繰出金・出資金の抑制に努めていく。</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107950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89852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80027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107950</xdr:rowOff>
    </xdr:from>
    <xdr:to>
      <xdr:col>82</xdr:col>
      <xdr:colOff>196850</xdr:colOff>
      <xdr:row>60</xdr:row>
      <xdr:rowOff>107950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56</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690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127000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690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19050</xdr:rowOff>
    </xdr:from>
    <xdr:to>
      <xdr:col>78</xdr:col>
      <xdr:colOff>120650</xdr:colOff>
      <xdr:row>56</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130827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127000</xdr:rowOff>
    </xdr:from>
    <xdr:to>
      <xdr:col>73</xdr:col>
      <xdr:colOff>180975</xdr:colOff>
      <xdr:row>57</xdr:row>
      <xdr:rowOff>50800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7282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133350</xdr:rowOff>
    </xdr:from>
    <xdr:to>
      <xdr:col>74</xdr:col>
      <xdr:colOff>31750</xdr:colOff>
      <xdr:row>56</xdr:row>
      <xdr:rowOff>63500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50800</xdr:rowOff>
    </xdr:from>
    <xdr:to>
      <xdr:col>69</xdr:col>
      <xdr:colOff>92075</xdr:colOff>
      <xdr:row>62</xdr:row>
      <xdr:rowOff>69850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823450"/>
          <a:ext cx="889000" cy="87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19050</xdr:rowOff>
    </xdr:from>
    <xdr:to>
      <xdr:col>69</xdr:col>
      <xdr:colOff>142875</xdr:colOff>
      <xdr:row>56</xdr:row>
      <xdr:rowOff>120650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130827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19050</xdr:rowOff>
    </xdr:from>
    <xdr:to>
      <xdr:col>65</xdr:col>
      <xdr:colOff>53975</xdr:colOff>
      <xdr:row>58</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130827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3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48277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124477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76200</xdr:rowOff>
    </xdr:from>
    <xdr:to>
      <xdr:col>74</xdr:col>
      <xdr:colOff>31750</xdr:colOff>
      <xdr:row>57</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0</xdr:rowOff>
    </xdr:from>
    <xdr:to>
      <xdr:col>69</xdr:col>
      <xdr:colOff>142875</xdr:colOff>
      <xdr:row>57</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86377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62</xdr:row>
      <xdr:rowOff>19050</xdr:rowOff>
    </xdr:from>
    <xdr:to>
      <xdr:col>65</xdr:col>
      <xdr:colOff>53975</xdr:colOff>
      <xdr:row>62</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64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105427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73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年度は、病院事業会計繰出金の増加により数値が上昇し、類似団体平均値を上回った。</a:t>
          </a:r>
        </a:p>
        <a:p>
          <a:r>
            <a:rPr kumimoji="1" lang="ja-JP" altLang="en-US" sz="1300">
              <a:latin typeface="ＭＳ Ｐゴシック" panose="020B0600070205080204" pitchFamily="50" charset="-128"/>
              <a:ea typeface="ＭＳ Ｐゴシック" panose="020B0600070205080204" pitchFamily="50" charset="-128"/>
            </a:rPr>
            <a:t>　今後も市単独補助事業を中心に、各種団体への補助金等の見直しを行うなど、補助費等の抑制に努めていく。</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129286</xdr:rowOff>
    </xdr:from>
    <xdr:to>
      <xdr:col>82</xdr:col>
      <xdr:colOff>107950</xdr:colOff>
      <xdr:row>39</xdr:row>
      <xdr:rowOff>88138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787136"/>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44213</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3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129286</xdr:rowOff>
    </xdr:from>
    <xdr:to>
      <xdr:col>82</xdr:col>
      <xdr:colOff>196850</xdr:colOff>
      <xdr:row>33</xdr:row>
      <xdr:rowOff>129286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787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1270</xdr:rowOff>
    </xdr:from>
    <xdr:to>
      <xdr:col>82</xdr:col>
      <xdr:colOff>107950</xdr:colOff>
      <xdr:row>37</xdr:row>
      <xdr:rowOff>19558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34492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92727</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81280</xdr:rowOff>
    </xdr:from>
    <xdr:to>
      <xdr:col>78</xdr:col>
      <xdr:colOff>69850</xdr:colOff>
      <xdr:row>37</xdr:row>
      <xdr:rowOff>1270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2534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81280</xdr:rowOff>
    </xdr:from>
    <xdr:to>
      <xdr:col>73</xdr:col>
      <xdr:colOff>180975</xdr:colOff>
      <xdr:row>36</xdr:row>
      <xdr:rowOff>127000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253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53340</xdr:rowOff>
    </xdr:from>
    <xdr:to>
      <xdr:col>74</xdr:col>
      <xdr:colOff>31750</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139717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88138</xdr:rowOff>
    </xdr:from>
    <xdr:to>
      <xdr:col>69</xdr:col>
      <xdr:colOff>92075</xdr:colOff>
      <xdr:row>36</xdr:row>
      <xdr:rowOff>127000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088888"/>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71137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112285</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121920</xdr:rowOff>
    </xdr:from>
    <xdr:to>
      <xdr:col>78</xdr:col>
      <xdr:colOff>120650</xdr:colOff>
      <xdr:row>37</xdr:row>
      <xdr:rowOff>52070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36847</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30480</xdr:rowOff>
    </xdr:from>
    <xdr:to>
      <xdr:col>74</xdr:col>
      <xdr:colOff>31750</xdr:colOff>
      <xdr:row>36</xdr:row>
      <xdr:rowOff>132080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76200</xdr:rowOff>
    </xdr:from>
    <xdr:to>
      <xdr:col>69</xdr:col>
      <xdr:colOff>142875</xdr:colOff>
      <xdr:row>37</xdr:row>
      <xdr:rowOff>6350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37338</xdr:rowOff>
    </xdr:from>
    <xdr:to>
      <xdr:col>65</xdr:col>
      <xdr:colOff>53975</xdr:colOff>
      <xdr:row>35</xdr:row>
      <xdr:rowOff>138938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149115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年度は、峰山クリーンセンター基幹的改良事業などの元金償還が始まったものの、元金償還を終了した額が上回ったことから数値は下降したが、類似団体平均を上回った。</a:t>
          </a:r>
        </a:p>
        <a:p>
          <a:r>
            <a:rPr kumimoji="1" lang="ja-JP" altLang="en-US" sz="1300">
              <a:latin typeface="ＭＳ Ｐゴシック" panose="020B0600070205080204" pitchFamily="50" charset="-128"/>
              <a:ea typeface="ＭＳ Ｐゴシック" panose="020B0600070205080204" pitchFamily="50" charset="-128"/>
            </a:rPr>
            <a:t>　今後も公共施設等の更新などによる大型の普通建設事業が予定されていることから、新たな地方債発行事業については優先度の高いものから計画的に実施するなど、引き続き公債費の適正管理に努めていく。</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82</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471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156227</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12700</xdr:rowOff>
    </xdr:from>
    <xdr:to>
      <xdr:col>24</xdr:col>
      <xdr:colOff>114300</xdr:colOff>
      <xdr:row>82</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146050</xdr:rowOff>
    </xdr:from>
    <xdr:to>
      <xdr:col>24</xdr:col>
      <xdr:colOff>25400</xdr:colOff>
      <xdr:row>80</xdr:row>
      <xdr:rowOff>63500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6906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124477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5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107950</xdr:rowOff>
    </xdr:from>
    <xdr:to>
      <xdr:col>24</xdr:col>
      <xdr:colOff>76200</xdr:colOff>
      <xdr:row>78</xdr:row>
      <xdr:rowOff>38100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30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146050</xdr:rowOff>
    </xdr:from>
    <xdr:to>
      <xdr:col>19</xdr:col>
      <xdr:colOff>187325</xdr:colOff>
      <xdr:row>80</xdr:row>
      <xdr:rowOff>63500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690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133350</xdr:rowOff>
    </xdr:from>
    <xdr:to>
      <xdr:col>20</xdr:col>
      <xdr:colOff>38100</xdr:colOff>
      <xdr:row>78</xdr:row>
      <xdr:rowOff>63500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73677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10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146050</xdr:rowOff>
    </xdr:from>
    <xdr:to>
      <xdr:col>15</xdr:col>
      <xdr:colOff>98425</xdr:colOff>
      <xdr:row>80</xdr:row>
      <xdr:rowOff>76200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6906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57150</xdr:rowOff>
    </xdr:from>
    <xdr:to>
      <xdr:col>15</xdr:col>
      <xdr:colOff>149225</xdr:colOff>
      <xdr:row>77</xdr:row>
      <xdr:rowOff>158750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168927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76200</xdr:rowOff>
    </xdr:from>
    <xdr:to>
      <xdr:col>11</xdr:col>
      <xdr:colOff>9525</xdr:colOff>
      <xdr:row>80</xdr:row>
      <xdr:rowOff>165100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7922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44450</xdr:rowOff>
    </xdr:from>
    <xdr:to>
      <xdr:col>11</xdr:col>
      <xdr:colOff>60325</xdr:colOff>
      <xdr:row>77</xdr:row>
      <xdr:rowOff>146050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156227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01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44450</xdr:rowOff>
    </xdr:from>
    <xdr:to>
      <xdr:col>6</xdr:col>
      <xdr:colOff>171450</xdr:colOff>
      <xdr:row>77</xdr:row>
      <xdr:rowOff>146050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156227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01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95250</xdr:rowOff>
    </xdr:from>
    <xdr:to>
      <xdr:col>24</xdr:col>
      <xdr:colOff>76200</xdr:colOff>
      <xdr:row>80</xdr:row>
      <xdr:rowOff>25400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67327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12700</xdr:rowOff>
    </xdr:from>
    <xdr:to>
      <xdr:col>20</xdr:col>
      <xdr:colOff>38100</xdr:colOff>
      <xdr:row>80</xdr:row>
      <xdr:rowOff>114300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72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99077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81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95250</xdr:rowOff>
    </xdr:from>
    <xdr:to>
      <xdr:col>15</xdr:col>
      <xdr:colOff>149225</xdr:colOff>
      <xdr:row>80</xdr:row>
      <xdr:rowOff>25400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25400</xdr:rowOff>
    </xdr:from>
    <xdr:to>
      <xdr:col>11</xdr:col>
      <xdr:colOff>60325</xdr:colOff>
      <xdr:row>80</xdr:row>
      <xdr:rowOff>127000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111777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82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114300</xdr:rowOff>
    </xdr:from>
    <xdr:to>
      <xdr:col>6</xdr:col>
      <xdr:colOff>171450</xdr:colOff>
      <xdr:row>81</xdr:row>
      <xdr:rowOff>44450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29227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歳出の経常一般財源では、補助費や物件費等が増加し、歳入では、市民税や株式等譲渡所得割交付金等が増加した。公債費を除いた経常収支比率は前年度より</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73.9</a:t>
          </a:r>
          <a:r>
            <a:rPr kumimoji="1" lang="ja-JP" altLang="en-US" sz="1300">
              <a:latin typeface="ＭＳ Ｐゴシック" panose="020B0600070205080204" pitchFamily="50" charset="-128"/>
              <a:ea typeface="ＭＳ Ｐゴシック" panose="020B0600070205080204" pitchFamily="50" charset="-128"/>
            </a:rPr>
            <a:t>％と類似団体平均を下回った。</a:t>
          </a:r>
        </a:p>
        <a:p>
          <a:r>
            <a:rPr kumimoji="1" lang="ja-JP" altLang="en-US" sz="1300">
              <a:latin typeface="ＭＳ Ｐゴシック" panose="020B0600070205080204" pitchFamily="50" charset="-128"/>
              <a:ea typeface="ＭＳ Ｐゴシック" panose="020B0600070205080204" pitchFamily="50" charset="-128"/>
            </a:rPr>
            <a:t>　今後も引き続き行財政改革を推進し、歳入確保と歳出削減を図っていく。</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76381</xdr:rowOff>
    </xdr:from>
    <xdr:to>
      <xdr:col>82</xdr:col>
      <xdr:colOff>107950</xdr:colOff>
      <xdr:row>80</xdr:row>
      <xdr:rowOff>136798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92231"/>
          <a:ext cx="0" cy="126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108875</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2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136798</xdr:rowOff>
    </xdr:from>
    <xdr:to>
      <xdr:col>82</xdr:col>
      <xdr:colOff>196850</xdr:colOff>
      <xdr:row>80</xdr:row>
      <xdr:rowOff>136798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5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162758</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35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76381</xdr:rowOff>
    </xdr:from>
    <xdr:to>
      <xdr:col>82</xdr:col>
      <xdr:colOff>196850</xdr:colOff>
      <xdr:row>73</xdr:row>
      <xdr:rowOff>76381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9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66584</xdr:rowOff>
    </xdr:from>
    <xdr:to>
      <xdr:col>82</xdr:col>
      <xdr:colOff>107950</xdr:colOff>
      <xdr:row>76</xdr:row>
      <xdr:rowOff>6169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2925334"/>
          <a:ext cx="8382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111958</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970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139881</xdr:rowOff>
    </xdr:from>
    <xdr:to>
      <xdr:col>82</xdr:col>
      <xdr:colOff>158750</xdr:colOff>
      <xdr:row>76</xdr:row>
      <xdr:rowOff>70031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15966</xdr:rowOff>
    </xdr:from>
    <xdr:to>
      <xdr:col>78</xdr:col>
      <xdr:colOff>69850</xdr:colOff>
      <xdr:row>75</xdr:row>
      <xdr:rowOff>66584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703266"/>
          <a:ext cx="889000" cy="22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61504</xdr:rowOff>
    </xdr:from>
    <xdr:to>
      <xdr:col>78</xdr:col>
      <xdr:colOff>120650</xdr:colOff>
      <xdr:row>75</xdr:row>
      <xdr:rowOff>163103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292025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147882</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006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15966</xdr:rowOff>
    </xdr:from>
    <xdr:to>
      <xdr:col>73</xdr:col>
      <xdr:colOff>180975</xdr:colOff>
      <xdr:row>75</xdr:row>
      <xdr:rowOff>66584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703266"/>
          <a:ext cx="889000" cy="22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63137</xdr:rowOff>
    </xdr:from>
    <xdr:to>
      <xdr:col>74</xdr:col>
      <xdr:colOff>31750</xdr:colOff>
      <xdr:row>74</xdr:row>
      <xdr:rowOff>164737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75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149514</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83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66584</xdr:rowOff>
    </xdr:from>
    <xdr:to>
      <xdr:col>69</xdr:col>
      <xdr:colOff>92075</xdr:colOff>
      <xdr:row>76</xdr:row>
      <xdr:rowOff>38826</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925334"/>
          <a:ext cx="8890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126819</xdr:rowOff>
    </xdr:from>
    <xdr:to>
      <xdr:col>69</xdr:col>
      <xdr:colOff>142875</xdr:colOff>
      <xdr:row>76</xdr:row>
      <xdr:rowOff>56969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98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41746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07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1088</xdr:rowOff>
    </xdr:from>
    <xdr:to>
      <xdr:col>65</xdr:col>
      <xdr:colOff>53975</xdr:colOff>
      <xdr:row>76</xdr:row>
      <xdr:rowOff>102688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03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87465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11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126819</xdr:rowOff>
    </xdr:from>
    <xdr:to>
      <xdr:col>82</xdr:col>
      <xdr:colOff>158750</xdr:colOff>
      <xdr:row>76</xdr:row>
      <xdr:rowOff>56969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98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143346</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83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15784</xdr:rowOff>
    </xdr:from>
    <xdr:to>
      <xdr:col>78</xdr:col>
      <xdr:colOff>120650</xdr:colOff>
      <xdr:row>75</xdr:row>
      <xdr:rowOff>117384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87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127561</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643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136616</xdr:rowOff>
    </xdr:from>
    <xdr:to>
      <xdr:col>74</xdr:col>
      <xdr:colOff>31750</xdr:colOff>
      <xdr:row>74</xdr:row>
      <xdr:rowOff>66766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65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76943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42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15784</xdr:rowOff>
    </xdr:from>
    <xdr:to>
      <xdr:col>69</xdr:col>
      <xdr:colOff>142875</xdr:colOff>
      <xdr:row>75</xdr:row>
      <xdr:rowOff>117384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87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127561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643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159476</xdr:rowOff>
    </xdr:from>
    <xdr:to>
      <xdr:col>65</xdr:col>
      <xdr:colOff>53975</xdr:colOff>
      <xdr:row>76</xdr:row>
      <xdr:rowOff>89626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01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99803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787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京都府京丹後市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160833</xdr:rowOff>
    </xdr:from>
    <xdr:to>
      <xdr:col>29</xdr:col>
      <xdr:colOff>127000</xdr:colOff>
      <xdr:row>20</xdr:row>
      <xdr:rowOff>139027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5858"/>
          <a:ext cx="0" cy="13497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111104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7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139027</xdr:rowOff>
    </xdr:from>
    <xdr:to>
      <xdr:col>30</xdr:col>
      <xdr:colOff>25400</xdr:colOff>
      <xdr:row>20</xdr:row>
      <xdr:rowOff>139027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56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75760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09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160833</xdr:rowOff>
    </xdr:from>
    <xdr:to>
      <xdr:col>30</xdr:col>
      <xdr:colOff>25400</xdr:colOff>
      <xdr:row>12</xdr:row>
      <xdr:rowOff>160833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58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147155</xdr:rowOff>
    </xdr:from>
    <xdr:to>
      <xdr:col>29</xdr:col>
      <xdr:colOff>127000</xdr:colOff>
      <xdr:row>16</xdr:row>
      <xdr:rowOff>32334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66530"/>
          <a:ext cx="647700" cy="56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36491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98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64414</xdr:rowOff>
    </xdr:from>
    <xdr:to>
      <xdr:col>29</xdr:col>
      <xdr:colOff>177800</xdr:colOff>
      <xdr:row>17</xdr:row>
      <xdr:rowOff>166014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32334</xdr:rowOff>
    </xdr:from>
    <xdr:to>
      <xdr:col>26</xdr:col>
      <xdr:colOff>50800</xdr:colOff>
      <xdr:row>16</xdr:row>
      <xdr:rowOff>81470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23159"/>
          <a:ext cx="698500" cy="49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108369</xdr:rowOff>
    </xdr:from>
    <xdr:to>
      <xdr:col>26</xdr:col>
      <xdr:colOff>101600</xdr:colOff>
      <xdr:row>18</xdr:row>
      <xdr:rowOff>38519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23296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57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81470</xdr:rowOff>
    </xdr:from>
    <xdr:to>
      <xdr:col>22</xdr:col>
      <xdr:colOff>114300</xdr:colOff>
      <xdr:row>16</xdr:row>
      <xdr:rowOff>126721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72295"/>
          <a:ext cx="698500" cy="45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122415</xdr:rowOff>
    </xdr:from>
    <xdr:to>
      <xdr:col>22</xdr:col>
      <xdr:colOff>165100</xdr:colOff>
      <xdr:row>18</xdr:row>
      <xdr:rowOff>52565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37342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7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126721</xdr:rowOff>
    </xdr:from>
    <xdr:to>
      <xdr:col>18</xdr:col>
      <xdr:colOff>177800</xdr:colOff>
      <xdr:row>17</xdr:row>
      <xdr:rowOff>64237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17546"/>
          <a:ext cx="698500" cy="1089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36741</xdr:rowOff>
    </xdr:from>
    <xdr:to>
      <xdr:col>19</xdr:col>
      <xdr:colOff>38100</xdr:colOff>
      <xdr:row>18</xdr:row>
      <xdr:rowOff>138341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123118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5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66853</xdr:rowOff>
    </xdr:from>
    <xdr:to>
      <xdr:col>15</xdr:col>
      <xdr:colOff>101600</xdr:colOff>
      <xdr:row>18</xdr:row>
      <xdr:rowOff>168453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00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153230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96355</xdr:rowOff>
    </xdr:from>
    <xdr:to>
      <xdr:col>29</xdr:col>
      <xdr:colOff>177800</xdr:colOff>
      <xdr:row>16</xdr:row>
      <xdr:rowOff>26505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15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112882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6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152984</xdr:rowOff>
    </xdr:from>
    <xdr:to>
      <xdr:col>26</xdr:col>
      <xdr:colOff>101600</xdr:colOff>
      <xdr:row>16</xdr:row>
      <xdr:rowOff>83134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72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93311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41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30670</xdr:rowOff>
    </xdr:from>
    <xdr:to>
      <xdr:col>22</xdr:col>
      <xdr:colOff>165100</xdr:colOff>
      <xdr:row>16</xdr:row>
      <xdr:rowOff>132270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21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142447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90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75921</xdr:rowOff>
    </xdr:from>
    <xdr:to>
      <xdr:col>19</xdr:col>
      <xdr:colOff>38100</xdr:colOff>
      <xdr:row>17</xdr:row>
      <xdr:rowOff>6071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66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16248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3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13437</xdr:rowOff>
    </xdr:from>
    <xdr:to>
      <xdr:col>15</xdr:col>
      <xdr:colOff>101600</xdr:colOff>
      <xdr:row>17</xdr:row>
      <xdr:rowOff>115037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75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125214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4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67825</xdr:rowOff>
    </xdr:from>
    <xdr:to>
      <xdr:col>29</xdr:col>
      <xdr:colOff>127000</xdr:colOff>
      <xdr:row>37</xdr:row>
      <xdr:rowOff>264389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5992375"/>
          <a:ext cx="0" cy="13967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236466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6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264389</xdr:rowOff>
    </xdr:from>
    <xdr:to>
      <xdr:col>30</xdr:col>
      <xdr:colOff>25400</xdr:colOff>
      <xdr:row>37</xdr:row>
      <xdr:rowOff>264389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3890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325652</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3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67825</xdr:rowOff>
    </xdr:from>
    <xdr:to>
      <xdr:col>30</xdr:col>
      <xdr:colOff>25400</xdr:colOff>
      <xdr:row>33</xdr:row>
      <xdr:rowOff>67825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5992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326470</xdr:rowOff>
    </xdr:from>
    <xdr:to>
      <xdr:col>29</xdr:col>
      <xdr:colOff>127000</xdr:colOff>
      <xdr:row>34</xdr:row>
      <xdr:rowOff>388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251020"/>
          <a:ext cx="647700" cy="16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168553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78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196476</xdr:rowOff>
    </xdr:from>
    <xdr:to>
      <xdr:col>29</xdr:col>
      <xdr:colOff>177800</xdr:colOff>
      <xdr:row>35</xdr:row>
      <xdr:rowOff>298076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6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326470</xdr:rowOff>
    </xdr:from>
    <xdr:to>
      <xdr:col>26</xdr:col>
      <xdr:colOff>50800</xdr:colOff>
      <xdr:row>34</xdr:row>
      <xdr:rowOff>31347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251020"/>
          <a:ext cx="698500" cy="477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227860</xdr:rowOff>
    </xdr:from>
    <xdr:to>
      <xdr:col>26</xdr:col>
      <xdr:colOff>101600</xdr:colOff>
      <xdr:row>35</xdr:row>
      <xdr:rowOff>329460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838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314237</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924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31347</xdr:rowOff>
    </xdr:from>
    <xdr:to>
      <xdr:col>22</xdr:col>
      <xdr:colOff>114300</xdr:colOff>
      <xdr:row>34</xdr:row>
      <xdr:rowOff>133760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298797"/>
          <a:ext cx="698500" cy="102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267440</xdr:rowOff>
    </xdr:from>
    <xdr:to>
      <xdr:col>22</xdr:col>
      <xdr:colOff>165100</xdr:colOff>
      <xdr:row>36</xdr:row>
      <xdr:rowOff>26140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777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10917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96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133760</xdr:rowOff>
    </xdr:from>
    <xdr:to>
      <xdr:col>18</xdr:col>
      <xdr:colOff>177800</xdr:colOff>
      <xdr:row>34</xdr:row>
      <xdr:rowOff>200870</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401210"/>
          <a:ext cx="698500" cy="671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36783</xdr:rowOff>
    </xdr:from>
    <xdr:to>
      <xdr:col>19</xdr:col>
      <xdr:colOff>38100</xdr:colOff>
      <xdr:row>36</xdr:row>
      <xdr:rowOff>138383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90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123160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076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31427</xdr:rowOff>
    </xdr:from>
    <xdr:to>
      <xdr:col>15</xdr:col>
      <xdr:colOff>101600</xdr:colOff>
      <xdr:row>36</xdr:row>
      <xdr:rowOff>133027</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84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117804</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071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292488</xdr:rowOff>
    </xdr:from>
    <xdr:to>
      <xdr:col>29</xdr:col>
      <xdr:colOff>177800</xdr:colOff>
      <xdr:row>34</xdr:row>
      <xdr:rowOff>51188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2170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137565</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062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275670</xdr:rowOff>
    </xdr:from>
    <xdr:to>
      <xdr:col>26</xdr:col>
      <xdr:colOff>101600</xdr:colOff>
      <xdr:row>34</xdr:row>
      <xdr:rowOff>34370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200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44547</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596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323447</xdr:rowOff>
    </xdr:from>
    <xdr:to>
      <xdr:col>22</xdr:col>
      <xdr:colOff>165100</xdr:colOff>
      <xdr:row>34</xdr:row>
      <xdr:rowOff>82147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247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92324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01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82960</xdr:rowOff>
    </xdr:from>
    <xdr:to>
      <xdr:col>19</xdr:col>
      <xdr:colOff>38100</xdr:colOff>
      <xdr:row>34</xdr:row>
      <xdr:rowOff>184560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350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194737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119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150070</xdr:rowOff>
    </xdr:from>
    <xdr:to>
      <xdr:col>15</xdr:col>
      <xdr:colOff>101600</xdr:colOff>
      <xdr:row>34</xdr:row>
      <xdr:rowOff>251670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417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261847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18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京都府京丹後市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51,031
50,536
501.44
39,361,857
38,209,667
912,475
20,606,704
34,162,714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113.4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151384</xdr:rowOff>
    </xdr:from>
    <xdr:to>
      <xdr:col>24</xdr:col>
      <xdr:colOff>62865</xdr:colOff>
      <xdr:row>39</xdr:row>
      <xdr:rowOff>137160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66334"/>
          <a:ext cx="1270" cy="135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140987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137160</xdr:rowOff>
    </xdr:from>
    <xdr:to>
      <xdr:col>24</xdr:col>
      <xdr:colOff>152400</xdr:colOff>
      <xdr:row>39</xdr:row>
      <xdr:rowOff>137160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3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98061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41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151384</xdr:rowOff>
    </xdr:from>
    <xdr:to>
      <xdr:col>24</xdr:col>
      <xdr:colOff>152400</xdr:colOff>
      <xdr:row>31</xdr:row>
      <xdr:rowOff>151384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66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84861</xdr:rowOff>
    </xdr:from>
    <xdr:to>
      <xdr:col>24</xdr:col>
      <xdr:colOff>63500</xdr:colOff>
      <xdr:row>34</xdr:row>
      <xdr:rowOff>122898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14161"/>
          <a:ext cx="838200" cy="3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124998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97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146571</xdr:rowOff>
    </xdr:from>
    <xdr:to>
      <xdr:col>24</xdr:col>
      <xdr:colOff>114300</xdr:colOff>
      <xdr:row>37</xdr:row>
      <xdr:rowOff>76721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122898</xdr:rowOff>
    </xdr:from>
    <xdr:to>
      <xdr:col>19</xdr:col>
      <xdr:colOff>177800</xdr:colOff>
      <xdr:row>35</xdr:row>
      <xdr:rowOff>27013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52198"/>
          <a:ext cx="889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166941</xdr:rowOff>
    </xdr:from>
    <xdr:to>
      <xdr:col>20</xdr:col>
      <xdr:colOff>38100</xdr:colOff>
      <xdr:row>37</xdr:row>
      <xdr:rowOff>97091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88218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3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27013</xdr:rowOff>
    </xdr:from>
    <xdr:to>
      <xdr:col>15</xdr:col>
      <xdr:colOff>50800</xdr:colOff>
      <xdr:row>35</xdr:row>
      <xdr:rowOff>87617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27763"/>
          <a:ext cx="889000" cy="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10160</xdr:rowOff>
    </xdr:from>
    <xdr:to>
      <xdr:col>15</xdr:col>
      <xdr:colOff>101600</xdr:colOff>
      <xdr:row>37</xdr:row>
      <xdr:rowOff>111760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102887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4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87617</xdr:rowOff>
    </xdr:from>
    <xdr:to>
      <xdr:col>10</xdr:col>
      <xdr:colOff>114300</xdr:colOff>
      <xdr:row>36</xdr:row>
      <xdr:rowOff>110096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88367"/>
          <a:ext cx="889000" cy="19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67335</xdr:rowOff>
    </xdr:from>
    <xdr:to>
      <xdr:col>10</xdr:col>
      <xdr:colOff>165100</xdr:colOff>
      <xdr:row>37</xdr:row>
      <xdr:rowOff>168935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160062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50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169964</xdr:rowOff>
    </xdr:from>
    <xdr:to>
      <xdr:col>6</xdr:col>
      <xdr:colOff>38100</xdr:colOff>
      <xdr:row>38</xdr:row>
      <xdr:rowOff>100114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51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91241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60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34061</xdr:rowOff>
    </xdr:from>
    <xdr:to>
      <xdr:col>24</xdr:col>
      <xdr:colOff>114300</xdr:colOff>
      <xdr:row>34</xdr:row>
      <xdr:rowOff>135661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6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56938</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14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72098</xdr:rowOff>
    </xdr:from>
    <xdr:to>
      <xdr:col>20</xdr:col>
      <xdr:colOff>38100</xdr:colOff>
      <xdr:row>35</xdr:row>
      <xdr:rowOff>2248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0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18775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67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147663</xdr:rowOff>
    </xdr:from>
    <xdr:to>
      <xdr:col>15</xdr:col>
      <xdr:colOff>101600</xdr:colOff>
      <xdr:row>35</xdr:row>
      <xdr:rowOff>77813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7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94340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752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36817</xdr:rowOff>
    </xdr:from>
    <xdr:to>
      <xdr:col>10</xdr:col>
      <xdr:colOff>165100</xdr:colOff>
      <xdr:row>35</xdr:row>
      <xdr:rowOff>138417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3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154944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812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59296</xdr:rowOff>
    </xdr:from>
    <xdr:to>
      <xdr:col>6</xdr:col>
      <xdr:colOff>38100</xdr:colOff>
      <xdr:row>36</xdr:row>
      <xdr:rowOff>160896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3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5973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0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139961</xdr:rowOff>
    </xdr:from>
    <xdr:to>
      <xdr:col>24</xdr:col>
      <xdr:colOff>62865</xdr:colOff>
      <xdr:row>58</xdr:row>
      <xdr:rowOff>81685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41011"/>
          <a:ext cx="1270" cy="1484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85512</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2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81685</xdr:rowOff>
    </xdr:from>
    <xdr:to>
      <xdr:col>24</xdr:col>
      <xdr:colOff>152400</xdr:colOff>
      <xdr:row>58</xdr:row>
      <xdr:rowOff>81685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25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86638</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16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139961</xdr:rowOff>
    </xdr:from>
    <xdr:to>
      <xdr:col>24</xdr:col>
      <xdr:colOff>152400</xdr:colOff>
      <xdr:row>49</xdr:row>
      <xdr:rowOff>139961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41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132499</xdr:rowOff>
    </xdr:from>
    <xdr:to>
      <xdr:col>24</xdr:col>
      <xdr:colOff>63500</xdr:colOff>
      <xdr:row>52</xdr:row>
      <xdr:rowOff>48815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8876449"/>
          <a:ext cx="838200" cy="8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160073</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18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10196</xdr:rowOff>
    </xdr:from>
    <xdr:to>
      <xdr:col>24</xdr:col>
      <xdr:colOff>114300</xdr:colOff>
      <xdr:row>55</xdr:row>
      <xdr:rowOff>111796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3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48815</xdr:rowOff>
    </xdr:from>
    <xdr:to>
      <xdr:col>19</xdr:col>
      <xdr:colOff>177800</xdr:colOff>
      <xdr:row>53</xdr:row>
      <xdr:rowOff>18069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8964215"/>
          <a:ext cx="889000" cy="14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3028</xdr:rowOff>
    </xdr:from>
    <xdr:to>
      <xdr:col>20</xdr:col>
      <xdr:colOff>38100</xdr:colOff>
      <xdr:row>55</xdr:row>
      <xdr:rowOff>104628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43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95755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2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18069</xdr:rowOff>
    </xdr:from>
    <xdr:to>
      <xdr:col>15</xdr:col>
      <xdr:colOff>50800</xdr:colOff>
      <xdr:row>53</xdr:row>
      <xdr:rowOff>113574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104919"/>
          <a:ext cx="889000" cy="9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59884</xdr:rowOff>
    </xdr:from>
    <xdr:to>
      <xdr:col>15</xdr:col>
      <xdr:colOff>101600</xdr:colOff>
      <xdr:row>55</xdr:row>
      <xdr:rowOff>161484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8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152611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8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113574</xdr:rowOff>
    </xdr:from>
    <xdr:to>
      <xdr:col>10</xdr:col>
      <xdr:colOff>114300</xdr:colOff>
      <xdr:row>54</xdr:row>
      <xdr:rowOff>28437</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200424"/>
          <a:ext cx="889000" cy="8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49450</xdr:rowOff>
    </xdr:from>
    <xdr:to>
      <xdr:col>10</xdr:col>
      <xdr:colOff>165100</xdr:colOff>
      <xdr:row>56</xdr:row>
      <xdr:rowOff>151050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142177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4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96901</xdr:rowOff>
    </xdr:from>
    <xdr:to>
      <xdr:col>6</xdr:col>
      <xdr:colOff>38100</xdr:colOff>
      <xdr:row>57</xdr:row>
      <xdr:rowOff>27051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18178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79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81699</xdr:rowOff>
    </xdr:from>
    <xdr:to>
      <xdr:col>24</xdr:col>
      <xdr:colOff>114300</xdr:colOff>
      <xdr:row>52</xdr:row>
      <xdr:rowOff>11849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882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104576</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67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169465</xdr:rowOff>
    </xdr:from>
    <xdr:to>
      <xdr:col>20</xdr:col>
      <xdr:colOff>38100</xdr:colOff>
      <xdr:row>52</xdr:row>
      <xdr:rowOff>99615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891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116142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497795" y="8688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138719</xdr:rowOff>
    </xdr:from>
    <xdr:to>
      <xdr:col>15</xdr:col>
      <xdr:colOff>101600</xdr:colOff>
      <xdr:row>53</xdr:row>
      <xdr:rowOff>68869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05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85396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08795" y="8829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62774</xdr:rowOff>
    </xdr:from>
    <xdr:to>
      <xdr:col>10</xdr:col>
      <xdr:colOff>165100</xdr:colOff>
      <xdr:row>53</xdr:row>
      <xdr:rowOff>164374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14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9451</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19795" y="8924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149087</xdr:rowOff>
    </xdr:from>
    <xdr:to>
      <xdr:col>6</xdr:col>
      <xdr:colOff>38100</xdr:colOff>
      <xdr:row>54</xdr:row>
      <xdr:rowOff>79237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23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95764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01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115605</xdr:rowOff>
    </xdr:from>
    <xdr:to>
      <xdr:col>24</xdr:col>
      <xdr:colOff>62865</xdr:colOff>
      <xdr:row>78</xdr:row>
      <xdr:rowOff>93523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88555"/>
          <a:ext cx="1270" cy="1178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97350</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93523</xdr:rowOff>
    </xdr:from>
    <xdr:to>
      <xdr:col>24</xdr:col>
      <xdr:colOff>152400</xdr:colOff>
      <xdr:row>78</xdr:row>
      <xdr:rowOff>93523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66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62282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6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115605</xdr:rowOff>
    </xdr:from>
    <xdr:to>
      <xdr:col>24</xdr:col>
      <xdr:colOff>152400</xdr:colOff>
      <xdr:row>71</xdr:row>
      <xdr:rowOff>115605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88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36968</xdr:rowOff>
    </xdr:from>
    <xdr:to>
      <xdr:col>24</xdr:col>
      <xdr:colOff>63500</xdr:colOff>
      <xdr:row>75</xdr:row>
      <xdr:rowOff>50546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2895718"/>
          <a:ext cx="838200" cy="1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23939</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54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45512</xdr:rowOff>
    </xdr:from>
    <xdr:to>
      <xdr:col>24</xdr:col>
      <xdr:colOff>114300</xdr:colOff>
      <xdr:row>76</xdr:row>
      <xdr:rowOff>147112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7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99284</xdr:rowOff>
    </xdr:from>
    <xdr:to>
      <xdr:col>19</xdr:col>
      <xdr:colOff>177800</xdr:colOff>
      <xdr:row>75</xdr:row>
      <xdr:rowOff>36968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786584"/>
          <a:ext cx="889000" cy="10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20960</xdr:rowOff>
    </xdr:from>
    <xdr:to>
      <xdr:col>20</xdr:col>
      <xdr:colOff>38100</xdr:colOff>
      <xdr:row>76</xdr:row>
      <xdr:rowOff>122560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113687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99284</xdr:rowOff>
    </xdr:from>
    <xdr:to>
      <xdr:col>15</xdr:col>
      <xdr:colOff>50800</xdr:colOff>
      <xdr:row>75</xdr:row>
      <xdr:rowOff>37104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786584"/>
          <a:ext cx="889000" cy="10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9530</xdr:rowOff>
    </xdr:from>
    <xdr:to>
      <xdr:col>15</xdr:col>
      <xdr:colOff>101600</xdr:colOff>
      <xdr:row>76</xdr:row>
      <xdr:rowOff>111130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3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102257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3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37104</xdr:rowOff>
    </xdr:from>
    <xdr:to>
      <xdr:col>10</xdr:col>
      <xdr:colOff>114300</xdr:colOff>
      <xdr:row>77</xdr:row>
      <xdr:rowOff>7707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895854"/>
          <a:ext cx="889000" cy="31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67549</xdr:rowOff>
    </xdr:from>
    <xdr:to>
      <xdr:col>10</xdr:col>
      <xdr:colOff>165100</xdr:colOff>
      <xdr:row>76</xdr:row>
      <xdr:rowOff>169149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9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160276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90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157297</xdr:rowOff>
    </xdr:from>
    <xdr:to>
      <xdr:col>6</xdr:col>
      <xdr:colOff>38100</xdr:colOff>
      <xdr:row>77</xdr:row>
      <xdr:rowOff>87447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78574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28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171196</xdr:rowOff>
    </xdr:from>
    <xdr:to>
      <xdr:col>24</xdr:col>
      <xdr:colOff>114300</xdr:colOff>
      <xdr:row>75</xdr:row>
      <xdr:rowOff>101346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85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22623</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70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157618</xdr:rowOff>
    </xdr:from>
    <xdr:to>
      <xdr:col>20</xdr:col>
      <xdr:colOff>38100</xdr:colOff>
      <xdr:row>75</xdr:row>
      <xdr:rowOff>87768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84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104295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62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48484</xdr:rowOff>
    </xdr:from>
    <xdr:to>
      <xdr:col>15</xdr:col>
      <xdr:colOff>101600</xdr:colOff>
      <xdr:row>74</xdr:row>
      <xdr:rowOff>150084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73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166611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51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157754</xdr:rowOff>
    </xdr:from>
    <xdr:to>
      <xdr:col>10</xdr:col>
      <xdr:colOff>165100</xdr:colOff>
      <xdr:row>75</xdr:row>
      <xdr:rowOff>87904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84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104431</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62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128357</xdr:rowOff>
    </xdr:from>
    <xdr:to>
      <xdr:col>6</xdr:col>
      <xdr:colOff>38100</xdr:colOff>
      <xdr:row>77</xdr:row>
      <xdr:rowOff>58507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5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75034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933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92565</xdr:rowOff>
    </xdr:from>
    <xdr:to>
      <xdr:col>24</xdr:col>
      <xdr:colOff>62865</xdr:colOff>
      <xdr:row>98</xdr:row>
      <xdr:rowOff>142095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23065"/>
          <a:ext cx="127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145922</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4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142095</xdr:rowOff>
    </xdr:from>
    <xdr:to>
      <xdr:col>24</xdr:col>
      <xdr:colOff>152400</xdr:colOff>
      <xdr:row>98</xdr:row>
      <xdr:rowOff>142095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4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39242</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9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92565</xdr:rowOff>
    </xdr:from>
    <xdr:to>
      <xdr:col>24</xdr:col>
      <xdr:colOff>152400</xdr:colOff>
      <xdr:row>90</xdr:row>
      <xdr:rowOff>92565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23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59821</xdr:rowOff>
    </xdr:from>
    <xdr:to>
      <xdr:col>24</xdr:col>
      <xdr:colOff>63500</xdr:colOff>
      <xdr:row>96</xdr:row>
      <xdr:rowOff>150727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19021"/>
          <a:ext cx="838200" cy="9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91530</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078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68653</xdr:rowOff>
    </xdr:from>
    <xdr:to>
      <xdr:col>24</xdr:col>
      <xdr:colOff>114300</xdr:colOff>
      <xdr:row>95</xdr:row>
      <xdr:rowOff>170253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5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167904</xdr:rowOff>
    </xdr:from>
    <xdr:to>
      <xdr:col>19</xdr:col>
      <xdr:colOff>177800</xdr:colOff>
      <xdr:row>96</xdr:row>
      <xdr:rowOff>150727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455654"/>
          <a:ext cx="889000" cy="15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8564</xdr:rowOff>
    </xdr:from>
    <xdr:to>
      <xdr:col>20</xdr:col>
      <xdr:colOff>38100</xdr:colOff>
      <xdr:row>96</xdr:row>
      <xdr:rowOff>110164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126691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242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167904</xdr:rowOff>
    </xdr:from>
    <xdr:to>
      <xdr:col>15</xdr:col>
      <xdr:colOff>50800</xdr:colOff>
      <xdr:row>97</xdr:row>
      <xdr:rowOff>84967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455654"/>
          <a:ext cx="889000" cy="259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39567</xdr:rowOff>
    </xdr:from>
    <xdr:to>
      <xdr:col>15</xdr:col>
      <xdr:colOff>101600</xdr:colOff>
      <xdr:row>95</xdr:row>
      <xdr:rowOff>141167</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3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157694</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10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65308</xdr:rowOff>
    </xdr:from>
    <xdr:to>
      <xdr:col>10</xdr:col>
      <xdr:colOff>114300</xdr:colOff>
      <xdr:row>97</xdr:row>
      <xdr:rowOff>84967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1130300" y="16695958"/>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87354</xdr:rowOff>
    </xdr:from>
    <xdr:to>
      <xdr:col>10</xdr:col>
      <xdr:colOff>165100</xdr:colOff>
      <xdr:row>97</xdr:row>
      <xdr:rowOff>17504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4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34031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321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119543</xdr:rowOff>
    </xdr:from>
    <xdr:to>
      <xdr:col>6</xdr:col>
      <xdr:colOff>38100</xdr:colOff>
      <xdr:row>97</xdr:row>
      <xdr:rowOff>49693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66220</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353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9021</xdr:rowOff>
    </xdr:from>
    <xdr:to>
      <xdr:col>24</xdr:col>
      <xdr:colOff>114300</xdr:colOff>
      <xdr:row>96</xdr:row>
      <xdr:rowOff>110621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6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158898</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446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99927</xdr:rowOff>
    </xdr:from>
    <xdr:to>
      <xdr:col>20</xdr:col>
      <xdr:colOff>38100</xdr:colOff>
      <xdr:row>97</xdr:row>
      <xdr:rowOff>30077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5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21204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651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117104</xdr:rowOff>
    </xdr:from>
    <xdr:to>
      <xdr:col>15</xdr:col>
      <xdr:colOff>101600</xdr:colOff>
      <xdr:row>96</xdr:row>
      <xdr:rowOff>47254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40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38381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497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34167</xdr:rowOff>
    </xdr:from>
    <xdr:to>
      <xdr:col>10</xdr:col>
      <xdr:colOff>165100</xdr:colOff>
      <xdr:row>97</xdr:row>
      <xdr:rowOff>135767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6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126894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75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14508</xdr:rowOff>
    </xdr:from>
    <xdr:to>
      <xdr:col>6</xdr:col>
      <xdr:colOff>38100</xdr:colOff>
      <xdr:row>97</xdr:row>
      <xdr:rowOff>116108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64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107235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73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124689</xdr:rowOff>
    </xdr:from>
    <xdr:to>
      <xdr:col>54</xdr:col>
      <xdr:colOff>189865</xdr:colOff>
      <xdr:row>37</xdr:row>
      <xdr:rowOff>138130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439639"/>
          <a:ext cx="1270" cy="1042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141957</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8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138130</xdr:rowOff>
    </xdr:from>
    <xdr:to>
      <xdr:col>55</xdr:col>
      <xdr:colOff>88900</xdr:colOff>
      <xdr:row>37</xdr:row>
      <xdr:rowOff>138130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81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71366</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214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124689</xdr:rowOff>
    </xdr:from>
    <xdr:to>
      <xdr:col>55</xdr:col>
      <xdr:colOff>88900</xdr:colOff>
      <xdr:row>31</xdr:row>
      <xdr:rowOff>124689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439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141384</xdr:rowOff>
    </xdr:from>
    <xdr:to>
      <xdr:col>55</xdr:col>
      <xdr:colOff>0</xdr:colOff>
      <xdr:row>34</xdr:row>
      <xdr:rowOff>151960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5970684"/>
          <a:ext cx="838200" cy="1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38889</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039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60462</xdr:rowOff>
    </xdr:from>
    <xdr:to>
      <xdr:col>55</xdr:col>
      <xdr:colOff>50800</xdr:colOff>
      <xdr:row>35</xdr:row>
      <xdr:rowOff>162062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6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141384</xdr:rowOff>
    </xdr:from>
    <xdr:to>
      <xdr:col>50</xdr:col>
      <xdr:colOff>114300</xdr:colOff>
      <xdr:row>35</xdr:row>
      <xdr:rowOff>76126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5970684"/>
          <a:ext cx="889000" cy="10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63594</xdr:rowOff>
    </xdr:from>
    <xdr:to>
      <xdr:col>50</xdr:col>
      <xdr:colOff>165100</xdr:colOff>
      <xdr:row>35</xdr:row>
      <xdr:rowOff>165194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6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156321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15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85545</xdr:rowOff>
    </xdr:from>
    <xdr:to>
      <xdr:col>45</xdr:col>
      <xdr:colOff>177800</xdr:colOff>
      <xdr:row>35</xdr:row>
      <xdr:rowOff>76126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229045"/>
          <a:ext cx="889000" cy="84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86888</xdr:rowOff>
    </xdr:from>
    <xdr:to>
      <xdr:col>46</xdr:col>
      <xdr:colOff>38100</xdr:colOff>
      <xdr:row>36</xdr:row>
      <xdr:rowOff>17038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8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8165</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18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85545</xdr:rowOff>
    </xdr:from>
    <xdr:to>
      <xdr:col>41</xdr:col>
      <xdr:colOff>50800</xdr:colOff>
      <xdr:row>36</xdr:row>
      <xdr:rowOff>164397</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229045"/>
          <a:ext cx="889000" cy="1107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34866</xdr:rowOff>
    </xdr:from>
    <xdr:to>
      <xdr:col>41</xdr:col>
      <xdr:colOff>101600</xdr:colOff>
      <xdr:row>31</xdr:row>
      <xdr:rowOff>136466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127593</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44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92032</xdr:rowOff>
    </xdr:from>
    <xdr:to>
      <xdr:col>36</xdr:col>
      <xdr:colOff>165100</xdr:colOff>
      <xdr:row>37</xdr:row>
      <xdr:rowOff>22182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26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38709</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03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101160</xdr:rowOff>
    </xdr:from>
    <xdr:to>
      <xdr:col>55</xdr:col>
      <xdr:colOff>50800</xdr:colOff>
      <xdr:row>35</xdr:row>
      <xdr:rowOff>31310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59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124037</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78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90584</xdr:rowOff>
    </xdr:from>
    <xdr:to>
      <xdr:col>50</xdr:col>
      <xdr:colOff>165100</xdr:colOff>
      <xdr:row>35</xdr:row>
      <xdr:rowOff>20734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91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37261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69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25326</xdr:rowOff>
    </xdr:from>
    <xdr:to>
      <xdr:col>46</xdr:col>
      <xdr:colOff>38100</xdr:colOff>
      <xdr:row>35</xdr:row>
      <xdr:rowOff>126926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02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143453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580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34745</xdr:rowOff>
    </xdr:from>
    <xdr:to>
      <xdr:col>41</xdr:col>
      <xdr:colOff>101600</xdr:colOff>
      <xdr:row>30</xdr:row>
      <xdr:rowOff>136345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17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152872</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4953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113597</xdr:rowOff>
    </xdr:from>
    <xdr:to>
      <xdr:col>36</xdr:col>
      <xdr:colOff>165100</xdr:colOff>
      <xdr:row>37</xdr:row>
      <xdr:rowOff>43747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28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34874</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37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24013</xdr:rowOff>
    </xdr:from>
    <xdr:to>
      <xdr:col>54</xdr:col>
      <xdr:colOff>189865</xdr:colOff>
      <xdr:row>57</xdr:row>
      <xdr:rowOff>154353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67963"/>
          <a:ext cx="1270" cy="1159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158180</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993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154353</xdr:rowOff>
    </xdr:from>
    <xdr:to>
      <xdr:col>55</xdr:col>
      <xdr:colOff>88900</xdr:colOff>
      <xdr:row>57</xdr:row>
      <xdr:rowOff>154353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992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142140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43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24013</xdr:rowOff>
    </xdr:from>
    <xdr:to>
      <xdr:col>55</xdr:col>
      <xdr:colOff>88900</xdr:colOff>
      <xdr:row>51</xdr:row>
      <xdr:rowOff>24013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6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108306</xdr:rowOff>
    </xdr:from>
    <xdr:to>
      <xdr:col>55</xdr:col>
      <xdr:colOff>0</xdr:colOff>
      <xdr:row>55</xdr:row>
      <xdr:rowOff>154948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538056"/>
          <a:ext cx="838200" cy="4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42021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71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63594</xdr:rowOff>
    </xdr:from>
    <xdr:to>
      <xdr:col>55</xdr:col>
      <xdr:colOff>50800</xdr:colOff>
      <xdr:row>55</xdr:row>
      <xdr:rowOff>165194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154948</xdr:rowOff>
    </xdr:from>
    <xdr:to>
      <xdr:col>50</xdr:col>
      <xdr:colOff>114300</xdr:colOff>
      <xdr:row>56</xdr:row>
      <xdr:rowOff>116756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584698"/>
          <a:ext cx="889000" cy="13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132280</xdr:rowOff>
    </xdr:from>
    <xdr:to>
      <xdr:col>50</xdr:col>
      <xdr:colOff>165100</xdr:colOff>
      <xdr:row>56</xdr:row>
      <xdr:rowOff>62430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53557</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6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170584</xdr:rowOff>
    </xdr:from>
    <xdr:to>
      <xdr:col>45</xdr:col>
      <xdr:colOff>177800</xdr:colOff>
      <xdr:row>56</xdr:row>
      <xdr:rowOff>116756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600334"/>
          <a:ext cx="889000" cy="11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131793</xdr:rowOff>
    </xdr:from>
    <xdr:to>
      <xdr:col>46</xdr:col>
      <xdr:colOff>38100</xdr:colOff>
      <xdr:row>56</xdr:row>
      <xdr:rowOff>61943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78470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3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119218</xdr:rowOff>
    </xdr:from>
    <xdr:to>
      <xdr:col>41</xdr:col>
      <xdr:colOff>50800</xdr:colOff>
      <xdr:row>55</xdr:row>
      <xdr:rowOff>170584</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548968"/>
          <a:ext cx="889000" cy="5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143543</xdr:rowOff>
    </xdr:from>
    <xdr:to>
      <xdr:col>41</xdr:col>
      <xdr:colOff>101600</xdr:colOff>
      <xdr:row>56</xdr:row>
      <xdr:rowOff>73693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64820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66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144785</xdr:rowOff>
    </xdr:from>
    <xdr:to>
      <xdr:col>36</xdr:col>
      <xdr:colOff>165100</xdr:colOff>
      <xdr:row>56</xdr:row>
      <xdr:rowOff>74935</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74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66062</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66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57506</xdr:rowOff>
    </xdr:from>
    <xdr:to>
      <xdr:col>55</xdr:col>
      <xdr:colOff>50800</xdr:colOff>
      <xdr:row>55</xdr:row>
      <xdr:rowOff>159106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48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80383</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33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104148</xdr:rowOff>
    </xdr:from>
    <xdr:to>
      <xdr:col>50</xdr:col>
      <xdr:colOff>165100</xdr:colOff>
      <xdr:row>56</xdr:row>
      <xdr:rowOff>34298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53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50825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30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65956</xdr:rowOff>
    </xdr:from>
    <xdr:to>
      <xdr:col>46</xdr:col>
      <xdr:colOff>38100</xdr:colOff>
      <xdr:row>56</xdr:row>
      <xdr:rowOff>167556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66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158683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75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119784</xdr:rowOff>
    </xdr:from>
    <xdr:to>
      <xdr:col>41</xdr:col>
      <xdr:colOff>101600</xdr:colOff>
      <xdr:row>56</xdr:row>
      <xdr:rowOff>49934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54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66461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32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68418</xdr:rowOff>
    </xdr:from>
    <xdr:to>
      <xdr:col>36</xdr:col>
      <xdr:colOff>165100</xdr:colOff>
      <xdr:row>55</xdr:row>
      <xdr:rowOff>170018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49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15095</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27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102724</xdr:rowOff>
    </xdr:from>
    <xdr:to>
      <xdr:col>54</xdr:col>
      <xdr:colOff>189865</xdr:colOff>
      <xdr:row>79</xdr:row>
      <xdr:rowOff>42145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104224"/>
          <a:ext cx="1270" cy="1482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45972</xdr:rowOff>
    </xdr:from>
    <xdr:ext cx="378565"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0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42145</xdr:rowOff>
    </xdr:from>
    <xdr:to>
      <xdr:col>55</xdr:col>
      <xdr:colOff>88900</xdr:colOff>
      <xdr:row>79</xdr:row>
      <xdr:rowOff>42145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6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49401</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7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102724</xdr:rowOff>
    </xdr:from>
    <xdr:to>
      <xdr:col>55</xdr:col>
      <xdr:colOff>88900</xdr:colOff>
      <xdr:row>70</xdr:row>
      <xdr:rowOff>102724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10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47555</xdr:rowOff>
    </xdr:from>
    <xdr:to>
      <xdr:col>55</xdr:col>
      <xdr:colOff>0</xdr:colOff>
      <xdr:row>78</xdr:row>
      <xdr:rowOff>62681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420655"/>
          <a:ext cx="838200" cy="1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63523</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093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40646</xdr:rowOff>
    </xdr:from>
    <xdr:to>
      <xdr:col>55</xdr:col>
      <xdr:colOff>50800</xdr:colOff>
      <xdr:row>77</xdr:row>
      <xdr:rowOff>142246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62681</xdr:rowOff>
    </xdr:from>
    <xdr:to>
      <xdr:col>50</xdr:col>
      <xdr:colOff>114300</xdr:colOff>
      <xdr:row>78</xdr:row>
      <xdr:rowOff>99409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435781"/>
          <a:ext cx="889000" cy="3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19538</xdr:rowOff>
    </xdr:from>
    <xdr:to>
      <xdr:col>50</xdr:col>
      <xdr:colOff>165100</xdr:colOff>
      <xdr:row>77</xdr:row>
      <xdr:rowOff>121138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22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137665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299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88551</xdr:rowOff>
    </xdr:from>
    <xdr:to>
      <xdr:col>45</xdr:col>
      <xdr:colOff>177800</xdr:colOff>
      <xdr:row>78</xdr:row>
      <xdr:rowOff>99409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461651"/>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20720</xdr:rowOff>
    </xdr:from>
    <xdr:to>
      <xdr:col>46</xdr:col>
      <xdr:colOff>38100</xdr:colOff>
      <xdr:row>77</xdr:row>
      <xdr:rowOff>122320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2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138847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299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88551</xdr:rowOff>
    </xdr:from>
    <xdr:to>
      <xdr:col>41</xdr:col>
      <xdr:colOff>50800</xdr:colOff>
      <xdr:row>79</xdr:row>
      <xdr:rowOff>18484</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461651"/>
          <a:ext cx="889000" cy="10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164167</xdr:rowOff>
    </xdr:from>
    <xdr:to>
      <xdr:col>41</xdr:col>
      <xdr:colOff>101600</xdr:colOff>
      <xdr:row>77</xdr:row>
      <xdr:rowOff>94317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19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110844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96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14643</xdr:rowOff>
    </xdr:from>
    <xdr:to>
      <xdr:col>36</xdr:col>
      <xdr:colOff>165100</xdr:colOff>
      <xdr:row>77</xdr:row>
      <xdr:rowOff>116243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1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132770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299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168205</xdr:rowOff>
    </xdr:from>
    <xdr:to>
      <xdr:col>55</xdr:col>
      <xdr:colOff>50800</xdr:colOff>
      <xdr:row>78</xdr:row>
      <xdr:rowOff>98355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36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146632</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48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11881</xdr:rowOff>
    </xdr:from>
    <xdr:to>
      <xdr:col>50</xdr:col>
      <xdr:colOff>165100</xdr:colOff>
      <xdr:row>78</xdr:row>
      <xdr:rowOff>113481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38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104608</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47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48609</xdr:rowOff>
    </xdr:from>
    <xdr:to>
      <xdr:col>46</xdr:col>
      <xdr:colOff>38100</xdr:colOff>
      <xdr:row>78</xdr:row>
      <xdr:rowOff>150209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42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141336</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514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37751</xdr:rowOff>
    </xdr:from>
    <xdr:to>
      <xdr:col>41</xdr:col>
      <xdr:colOff>101600</xdr:colOff>
      <xdr:row>78</xdr:row>
      <xdr:rowOff>139351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1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130478</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50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139134</xdr:rowOff>
    </xdr:from>
    <xdr:to>
      <xdr:col>36</xdr:col>
      <xdr:colOff>165100</xdr:colOff>
      <xdr:row>79</xdr:row>
      <xdr:rowOff>69284</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51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60411</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604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40390</xdr:rowOff>
    </xdr:from>
    <xdr:to>
      <xdr:col>54</xdr:col>
      <xdr:colOff>189865</xdr:colOff>
      <xdr:row>99</xdr:row>
      <xdr:rowOff>56217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70890"/>
          <a:ext cx="1270" cy="1558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60044</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33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56217</xdr:rowOff>
    </xdr:from>
    <xdr:to>
      <xdr:col>55</xdr:col>
      <xdr:colOff>88900</xdr:colOff>
      <xdr:row>99</xdr:row>
      <xdr:rowOff>56217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2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158517</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40390</xdr:rowOff>
    </xdr:from>
    <xdr:to>
      <xdr:col>55</xdr:col>
      <xdr:colOff>88900</xdr:colOff>
      <xdr:row>90</xdr:row>
      <xdr:rowOff>40390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7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11847</xdr:rowOff>
    </xdr:from>
    <xdr:to>
      <xdr:col>55</xdr:col>
      <xdr:colOff>0</xdr:colOff>
      <xdr:row>96</xdr:row>
      <xdr:rowOff>90443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471047"/>
          <a:ext cx="838200" cy="7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148534</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436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170107</xdr:rowOff>
    </xdr:from>
    <xdr:to>
      <xdr:col>55</xdr:col>
      <xdr:colOff>50800</xdr:colOff>
      <xdr:row>96</xdr:row>
      <xdr:rowOff>100257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90443</xdr:rowOff>
    </xdr:from>
    <xdr:to>
      <xdr:col>50</xdr:col>
      <xdr:colOff>114300</xdr:colOff>
      <xdr:row>96</xdr:row>
      <xdr:rowOff>154471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549643"/>
          <a:ext cx="889000" cy="6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109975</xdr:rowOff>
    </xdr:from>
    <xdr:to>
      <xdr:col>50</xdr:col>
      <xdr:colOff>165100</xdr:colOff>
      <xdr:row>97</xdr:row>
      <xdr:rowOff>40125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31252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66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3835</xdr:rowOff>
    </xdr:from>
    <xdr:to>
      <xdr:col>45</xdr:col>
      <xdr:colOff>177800</xdr:colOff>
      <xdr:row>96</xdr:row>
      <xdr:rowOff>154471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463035"/>
          <a:ext cx="889000" cy="150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96628</xdr:rowOff>
    </xdr:from>
    <xdr:to>
      <xdr:col>46</xdr:col>
      <xdr:colOff>38100</xdr:colOff>
      <xdr:row>97</xdr:row>
      <xdr:rowOff>26778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43305</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3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111680</xdr:rowOff>
    </xdr:from>
    <xdr:to>
      <xdr:col>41</xdr:col>
      <xdr:colOff>50800</xdr:colOff>
      <xdr:row>96</xdr:row>
      <xdr:rowOff>3835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399430"/>
          <a:ext cx="889000" cy="63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118804</xdr:rowOff>
    </xdr:from>
    <xdr:to>
      <xdr:col>41</xdr:col>
      <xdr:colOff>101600</xdr:colOff>
      <xdr:row>97</xdr:row>
      <xdr:rowOff>48954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40081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67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124268</xdr:rowOff>
    </xdr:from>
    <xdr:to>
      <xdr:col>36</xdr:col>
      <xdr:colOff>165100</xdr:colOff>
      <xdr:row>97</xdr:row>
      <xdr:rowOff>54418</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58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45545</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67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132497</xdr:rowOff>
    </xdr:from>
    <xdr:to>
      <xdr:col>55</xdr:col>
      <xdr:colOff>50800</xdr:colOff>
      <xdr:row>96</xdr:row>
      <xdr:rowOff>62647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42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155374</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27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39643</xdr:rowOff>
    </xdr:from>
    <xdr:to>
      <xdr:col>50</xdr:col>
      <xdr:colOff>165100</xdr:colOff>
      <xdr:row>96</xdr:row>
      <xdr:rowOff>141243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49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157770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27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103671</xdr:rowOff>
    </xdr:from>
    <xdr:to>
      <xdr:col>46</xdr:col>
      <xdr:colOff>38100</xdr:colOff>
      <xdr:row>97</xdr:row>
      <xdr:rowOff>33821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56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24948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65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124485</xdr:rowOff>
    </xdr:from>
    <xdr:to>
      <xdr:col>41</xdr:col>
      <xdr:colOff>101600</xdr:colOff>
      <xdr:row>96</xdr:row>
      <xdr:rowOff>54635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41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71162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18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60880</xdr:rowOff>
    </xdr:from>
    <xdr:to>
      <xdr:col>36</xdr:col>
      <xdr:colOff>165100</xdr:colOff>
      <xdr:row>95</xdr:row>
      <xdr:rowOff>162480</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3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7557</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12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71711</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86661"/>
          <a:ext cx="1269" cy="1344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18388</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6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71711</xdr:rowOff>
    </xdr:from>
    <xdr:to>
      <xdr:col>86</xdr:col>
      <xdr:colOff>25400</xdr:colOff>
      <xdr:row>31</xdr:row>
      <xdr:rowOff>71711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8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152159</xdr:rowOff>
    </xdr:from>
    <xdr:to>
      <xdr:col>85</xdr:col>
      <xdr:colOff>127000</xdr:colOff>
      <xdr:row>38</xdr:row>
      <xdr:rowOff>164598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667259"/>
          <a:ext cx="838200" cy="1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78496</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4221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55620</xdr:rowOff>
    </xdr:from>
    <xdr:to>
      <xdr:col>85</xdr:col>
      <xdr:colOff>177800</xdr:colOff>
      <xdr:row>38</xdr:row>
      <xdr:rowOff>157220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152159</xdr:rowOff>
    </xdr:from>
    <xdr:to>
      <xdr:col>81</xdr:col>
      <xdr:colOff>50800</xdr:colOff>
      <xdr:row>38</xdr:row>
      <xdr:rowOff>168218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667259"/>
          <a:ext cx="889000" cy="1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27883</xdr:rowOff>
    </xdr:from>
    <xdr:to>
      <xdr:col>81</xdr:col>
      <xdr:colOff>101600</xdr:colOff>
      <xdr:row>38</xdr:row>
      <xdr:rowOff>129483</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4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146010</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18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84017</xdr:rowOff>
    </xdr:from>
    <xdr:to>
      <xdr:col>76</xdr:col>
      <xdr:colOff>114300</xdr:colOff>
      <xdr:row>38</xdr:row>
      <xdr:rowOff>168218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599117"/>
          <a:ext cx="889000" cy="8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146641</xdr:rowOff>
    </xdr:from>
    <xdr:to>
      <xdr:col>76</xdr:col>
      <xdr:colOff>165100</xdr:colOff>
      <xdr:row>38</xdr:row>
      <xdr:rowOff>76791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49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93318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26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70206</xdr:rowOff>
    </xdr:from>
    <xdr:to>
      <xdr:col>71</xdr:col>
      <xdr:colOff>177800</xdr:colOff>
      <xdr:row>38</xdr:row>
      <xdr:rowOff>84017</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242406"/>
          <a:ext cx="889000" cy="35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16681</xdr:rowOff>
    </xdr:from>
    <xdr:to>
      <xdr:col>72</xdr:col>
      <xdr:colOff>38100</xdr:colOff>
      <xdr:row>38</xdr:row>
      <xdr:rowOff>118281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3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134809</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30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17291</xdr:rowOff>
    </xdr:from>
    <xdr:to>
      <xdr:col>67</xdr:col>
      <xdr:colOff>101600</xdr:colOff>
      <xdr:row>38</xdr:row>
      <xdr:rowOff>118891</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532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110018</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625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113798</xdr:rowOff>
    </xdr:from>
    <xdr:to>
      <xdr:col>85</xdr:col>
      <xdr:colOff>177800</xdr:colOff>
      <xdr:row>39</xdr:row>
      <xdr:rowOff>43948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2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34046</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4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101359</xdr:rowOff>
    </xdr:from>
    <xdr:to>
      <xdr:col>81</xdr:col>
      <xdr:colOff>101600</xdr:colOff>
      <xdr:row>39</xdr:row>
      <xdr:rowOff>31509</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1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22636</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670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117418</xdr:rowOff>
    </xdr:from>
    <xdr:to>
      <xdr:col>76</xdr:col>
      <xdr:colOff>165100</xdr:colOff>
      <xdr:row>39</xdr:row>
      <xdr:rowOff>47568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3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38695</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57428" y="6725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33217</xdr:rowOff>
    </xdr:from>
    <xdr:to>
      <xdr:col>72</xdr:col>
      <xdr:colOff>38100</xdr:colOff>
      <xdr:row>38</xdr:row>
      <xdr:rowOff>134817</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54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125944</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68428" y="6641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19406</xdr:rowOff>
    </xdr:from>
    <xdr:to>
      <xdr:col>67</xdr:col>
      <xdr:colOff>101600</xdr:colOff>
      <xdr:row>36</xdr:row>
      <xdr:rowOff>121006</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19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137533</xdr:rowOff>
    </xdr:from>
    <xdr:ext cx="534377"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47111" y="596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467</xdr:rowOff>
    </xdr:from>
    <xdr:to>
      <xdr:col>85</xdr:col>
      <xdr:colOff>126364</xdr:colOff>
      <xdr:row>78</xdr:row>
      <xdr:rowOff>131339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01967"/>
          <a:ext cx="1269" cy="1502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135166</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0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131339</xdr:rowOff>
    </xdr:from>
    <xdr:to>
      <xdr:col>86</xdr:col>
      <xdr:colOff>25400</xdr:colOff>
      <xdr:row>78</xdr:row>
      <xdr:rowOff>131339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0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118594</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77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467</xdr:rowOff>
    </xdr:from>
    <xdr:to>
      <xdr:col>86</xdr:col>
      <xdr:colOff>25400</xdr:colOff>
      <xdr:row>70</xdr:row>
      <xdr:rowOff>467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0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138034</xdr:rowOff>
    </xdr:from>
    <xdr:to>
      <xdr:col>85</xdr:col>
      <xdr:colOff>127000</xdr:colOff>
      <xdr:row>73</xdr:row>
      <xdr:rowOff>11260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2482434"/>
          <a:ext cx="838200" cy="4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166457</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53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16580</xdr:rowOff>
    </xdr:from>
    <xdr:to>
      <xdr:col>85</xdr:col>
      <xdr:colOff>177800</xdr:colOff>
      <xdr:row>75</xdr:row>
      <xdr:rowOff>118180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138034</xdr:rowOff>
    </xdr:from>
    <xdr:to>
      <xdr:col>81</xdr:col>
      <xdr:colOff>50800</xdr:colOff>
      <xdr:row>72</xdr:row>
      <xdr:rowOff>164633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2482434"/>
          <a:ext cx="889000" cy="2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34983</xdr:rowOff>
    </xdr:from>
    <xdr:to>
      <xdr:col>81</xdr:col>
      <xdr:colOff>101600</xdr:colOff>
      <xdr:row>75</xdr:row>
      <xdr:rowOff>136583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127709</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9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164633</xdr:rowOff>
    </xdr:from>
    <xdr:to>
      <xdr:col>76</xdr:col>
      <xdr:colOff>114300</xdr:colOff>
      <xdr:row>73</xdr:row>
      <xdr:rowOff>39557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2509033"/>
          <a:ext cx="889000" cy="4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34820</xdr:rowOff>
    </xdr:from>
    <xdr:to>
      <xdr:col>76</xdr:col>
      <xdr:colOff>165100</xdr:colOff>
      <xdr:row>75</xdr:row>
      <xdr:rowOff>136420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127547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98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35606</xdr:rowOff>
    </xdr:from>
    <xdr:to>
      <xdr:col>71</xdr:col>
      <xdr:colOff>177800</xdr:colOff>
      <xdr:row>73</xdr:row>
      <xdr:rowOff>39557</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2551456"/>
          <a:ext cx="889000" cy="3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164795</xdr:rowOff>
    </xdr:from>
    <xdr:to>
      <xdr:col>72</xdr:col>
      <xdr:colOff>38100</xdr:colOff>
      <xdr:row>76</xdr:row>
      <xdr:rowOff>94945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86072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11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169694</xdr:rowOff>
    </xdr:from>
    <xdr:to>
      <xdr:col>67</xdr:col>
      <xdr:colOff>101600</xdr:colOff>
      <xdr:row>76</xdr:row>
      <xdr:rowOff>99844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90971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12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131910</xdr:rowOff>
    </xdr:from>
    <xdr:to>
      <xdr:col>85</xdr:col>
      <xdr:colOff>177800</xdr:colOff>
      <xdr:row>73</xdr:row>
      <xdr:rowOff>62060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47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154787</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32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87234</xdr:rowOff>
    </xdr:from>
    <xdr:to>
      <xdr:col>81</xdr:col>
      <xdr:colOff>101600</xdr:colOff>
      <xdr:row>73</xdr:row>
      <xdr:rowOff>17384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43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33911</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20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113833</xdr:rowOff>
    </xdr:from>
    <xdr:to>
      <xdr:col>76</xdr:col>
      <xdr:colOff>165100</xdr:colOff>
      <xdr:row>73</xdr:row>
      <xdr:rowOff>43983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45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60510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23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160207</xdr:rowOff>
    </xdr:from>
    <xdr:to>
      <xdr:col>72</xdr:col>
      <xdr:colOff>38100</xdr:colOff>
      <xdr:row>73</xdr:row>
      <xdr:rowOff>90357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50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106884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27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156256</xdr:rowOff>
    </xdr:from>
    <xdr:to>
      <xdr:col>67</xdr:col>
      <xdr:colOff>101600</xdr:colOff>
      <xdr:row>73</xdr:row>
      <xdr:rowOff>86406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50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102933</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27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113207</xdr:rowOff>
    </xdr:from>
    <xdr:to>
      <xdr:col>85</xdr:col>
      <xdr:colOff>126364</xdr:colOff>
      <xdr:row>99</xdr:row>
      <xdr:rowOff>28626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43707"/>
          <a:ext cx="1269" cy="1458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32453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0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28626</xdr:rowOff>
    </xdr:from>
    <xdr:to>
      <xdr:col>86</xdr:col>
      <xdr:colOff>25400</xdr:colOff>
      <xdr:row>99</xdr:row>
      <xdr:rowOff>28626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59884</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1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113207</xdr:rowOff>
    </xdr:from>
    <xdr:to>
      <xdr:col>86</xdr:col>
      <xdr:colOff>25400</xdr:colOff>
      <xdr:row>90</xdr:row>
      <xdr:rowOff>113207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4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91503</xdr:rowOff>
    </xdr:from>
    <xdr:to>
      <xdr:col>85</xdr:col>
      <xdr:colOff>127000</xdr:colOff>
      <xdr:row>96</xdr:row>
      <xdr:rowOff>170142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550703"/>
          <a:ext cx="838200" cy="7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148938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08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170511</xdr:rowOff>
    </xdr:from>
    <xdr:to>
      <xdr:col>85</xdr:col>
      <xdr:colOff>177800</xdr:colOff>
      <xdr:row>97</xdr:row>
      <xdr:rowOff>100661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2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59106</xdr:rowOff>
    </xdr:from>
    <xdr:to>
      <xdr:col>81</xdr:col>
      <xdr:colOff>50800</xdr:colOff>
      <xdr:row>96</xdr:row>
      <xdr:rowOff>91503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518306"/>
          <a:ext cx="889000" cy="3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168720</xdr:rowOff>
    </xdr:from>
    <xdr:to>
      <xdr:col>81</xdr:col>
      <xdr:colOff>101600</xdr:colOff>
      <xdr:row>97</xdr:row>
      <xdr:rowOff>98870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2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89997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72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59106</xdr:rowOff>
    </xdr:from>
    <xdr:to>
      <xdr:col>76</xdr:col>
      <xdr:colOff>114300</xdr:colOff>
      <xdr:row>97</xdr:row>
      <xdr:rowOff>80556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518306"/>
          <a:ext cx="889000" cy="19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110325</xdr:rowOff>
    </xdr:from>
    <xdr:to>
      <xdr:col>76</xdr:col>
      <xdr:colOff>165100</xdr:colOff>
      <xdr:row>97</xdr:row>
      <xdr:rowOff>40475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5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31602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66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80556</xdr:rowOff>
    </xdr:from>
    <xdr:to>
      <xdr:col>71</xdr:col>
      <xdr:colOff>177800</xdr:colOff>
      <xdr:row>98</xdr:row>
      <xdr:rowOff>8013</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11206"/>
          <a:ext cx="889000" cy="9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135573</xdr:rowOff>
    </xdr:from>
    <xdr:to>
      <xdr:col>72</xdr:col>
      <xdr:colOff>38100</xdr:colOff>
      <xdr:row>98</xdr:row>
      <xdr:rowOff>65723</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56850</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85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151905</xdr:rowOff>
    </xdr:from>
    <xdr:to>
      <xdr:col>67</xdr:col>
      <xdr:colOff>101600</xdr:colOff>
      <xdr:row>98</xdr:row>
      <xdr:rowOff>82055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8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73182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7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119342</xdr:rowOff>
    </xdr:from>
    <xdr:to>
      <xdr:col>85</xdr:col>
      <xdr:colOff>177800</xdr:colOff>
      <xdr:row>97</xdr:row>
      <xdr:rowOff>49492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57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142219</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4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40703</xdr:rowOff>
    </xdr:from>
    <xdr:to>
      <xdr:col>81</xdr:col>
      <xdr:colOff>101600</xdr:colOff>
      <xdr:row>96</xdr:row>
      <xdr:rowOff>142303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49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158830</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27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8306</xdr:rowOff>
    </xdr:from>
    <xdr:to>
      <xdr:col>76</xdr:col>
      <xdr:colOff>165100</xdr:colOff>
      <xdr:row>96</xdr:row>
      <xdr:rowOff>109906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46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126433</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24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29756</xdr:rowOff>
    </xdr:from>
    <xdr:to>
      <xdr:col>72</xdr:col>
      <xdr:colOff>38100</xdr:colOff>
      <xdr:row>97</xdr:row>
      <xdr:rowOff>131356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6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147883</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43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128663</xdr:rowOff>
    </xdr:from>
    <xdr:to>
      <xdr:col>67</xdr:col>
      <xdr:colOff>101600</xdr:colOff>
      <xdr:row>98</xdr:row>
      <xdr:rowOff>58813</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5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75340</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53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13010</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499410"/>
          <a:ext cx="1269" cy="115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131137</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27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13010</xdr:rowOff>
    </xdr:from>
    <xdr:to>
      <xdr:col>116</xdr:col>
      <xdr:colOff>152400</xdr:colOff>
      <xdr:row>32</xdr:row>
      <xdr:rowOff>13010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49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75692</xdr:rowOff>
    </xdr:from>
    <xdr:to>
      <xdr:col>116</xdr:col>
      <xdr:colOff>63500</xdr:colOff>
      <xdr:row>33</xdr:row>
      <xdr:rowOff>141072</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5733542"/>
          <a:ext cx="838200" cy="6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169100</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41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19223</xdr:rowOff>
    </xdr:from>
    <xdr:to>
      <xdr:col>116</xdr:col>
      <xdr:colOff>114300</xdr:colOff>
      <xdr:row>37</xdr:row>
      <xdr:rowOff>120823</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36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47574</xdr:rowOff>
    </xdr:from>
    <xdr:to>
      <xdr:col>111</xdr:col>
      <xdr:colOff>177800</xdr:colOff>
      <xdr:row>33</xdr:row>
      <xdr:rowOff>141072</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5533974"/>
          <a:ext cx="889000" cy="26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39888</xdr:rowOff>
    </xdr:from>
    <xdr:to>
      <xdr:col>112</xdr:col>
      <xdr:colOff>38100</xdr:colOff>
      <xdr:row>37</xdr:row>
      <xdr:rowOff>141488</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38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132615</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47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47574</xdr:rowOff>
    </xdr:from>
    <xdr:to>
      <xdr:col>107</xdr:col>
      <xdr:colOff>50800</xdr:colOff>
      <xdr:row>34</xdr:row>
      <xdr:rowOff>129413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5533974"/>
          <a:ext cx="889000" cy="42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18903</xdr:rowOff>
    </xdr:from>
    <xdr:to>
      <xdr:col>107</xdr:col>
      <xdr:colOff>101600</xdr:colOff>
      <xdr:row>37</xdr:row>
      <xdr:rowOff>120503</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36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111630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45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129413</xdr:rowOff>
    </xdr:from>
    <xdr:to>
      <xdr:col>102</xdr:col>
      <xdr:colOff>114300</xdr:colOff>
      <xdr:row>34</xdr:row>
      <xdr:rowOff>160137</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5958713"/>
          <a:ext cx="889000" cy="3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76738</xdr:rowOff>
    </xdr:from>
    <xdr:to>
      <xdr:col>102</xdr:col>
      <xdr:colOff>165100</xdr:colOff>
      <xdr:row>38</xdr:row>
      <xdr:rowOff>6888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169466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51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151765</xdr:rowOff>
    </xdr:from>
    <xdr:to>
      <xdr:col>98</xdr:col>
      <xdr:colOff>38100</xdr:colOff>
      <xdr:row>38</xdr:row>
      <xdr:rowOff>81915</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73042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58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24892</xdr:rowOff>
    </xdr:from>
    <xdr:to>
      <xdr:col>116</xdr:col>
      <xdr:colOff>114300</xdr:colOff>
      <xdr:row>33</xdr:row>
      <xdr:rowOff>126492</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568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47769</xdr:rowOff>
    </xdr:from>
    <xdr:ext cx="534377"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553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90272</xdr:rowOff>
    </xdr:from>
    <xdr:to>
      <xdr:col>112</xdr:col>
      <xdr:colOff>38100</xdr:colOff>
      <xdr:row>34</xdr:row>
      <xdr:rowOff>20422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574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32</xdr:row>
      <xdr:rowOff>36949</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56111" y="552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168224</xdr:rowOff>
    </xdr:from>
    <xdr:to>
      <xdr:col>107</xdr:col>
      <xdr:colOff>101600</xdr:colOff>
      <xdr:row>32</xdr:row>
      <xdr:rowOff>98374</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548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30</xdr:row>
      <xdr:rowOff>114901</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67111" y="525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78613</xdr:rowOff>
    </xdr:from>
    <xdr:to>
      <xdr:col>102</xdr:col>
      <xdr:colOff>165100</xdr:colOff>
      <xdr:row>35</xdr:row>
      <xdr:rowOff>8763</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590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33</xdr:row>
      <xdr:rowOff>25290</xdr:rowOff>
    </xdr:from>
    <xdr:ext cx="534377"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278111" y="568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109337</xdr:rowOff>
    </xdr:from>
    <xdr:to>
      <xdr:col>98</xdr:col>
      <xdr:colOff>38100</xdr:colOff>
      <xdr:row>35</xdr:row>
      <xdr:rowOff>39487</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593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33</xdr:row>
      <xdr:rowOff>56014</xdr:rowOff>
    </xdr:from>
    <xdr:ext cx="534377"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389111" y="571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86939</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9002339"/>
          <a:ext cx="1269" cy="1081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33616</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77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86939</xdr:rowOff>
    </xdr:from>
    <xdr:to>
      <xdr:col>116</xdr:col>
      <xdr:colOff>152400</xdr:colOff>
      <xdr:row>52</xdr:row>
      <xdr:rowOff>86939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900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122875</xdr:rowOff>
    </xdr:from>
    <xdr:to>
      <xdr:col>116</xdr:col>
      <xdr:colOff>63500</xdr:colOff>
      <xdr:row>58</xdr:row>
      <xdr:rowOff>123789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066975"/>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131939</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561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109062</xdr:rowOff>
    </xdr:from>
    <xdr:to>
      <xdr:col>116</xdr:col>
      <xdr:colOff>114300</xdr:colOff>
      <xdr:row>57</xdr:row>
      <xdr:rowOff>39212</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109068</xdr:rowOff>
    </xdr:from>
    <xdr:to>
      <xdr:col>111</xdr:col>
      <xdr:colOff>177800</xdr:colOff>
      <xdr:row>58</xdr:row>
      <xdr:rowOff>122875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053168"/>
          <a:ext cx="889000" cy="1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127305</xdr:rowOff>
    </xdr:from>
    <xdr:to>
      <xdr:col>112</xdr:col>
      <xdr:colOff>38100</xdr:colOff>
      <xdr:row>57</xdr:row>
      <xdr:rowOff>57455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73982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50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109068</xdr:rowOff>
    </xdr:from>
    <xdr:to>
      <xdr:col>107</xdr:col>
      <xdr:colOff>50800</xdr:colOff>
      <xdr:row>58</xdr:row>
      <xdr:rowOff>109982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053168"/>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107462</xdr:rowOff>
    </xdr:from>
    <xdr:to>
      <xdr:col>107</xdr:col>
      <xdr:colOff>101600</xdr:colOff>
      <xdr:row>57</xdr:row>
      <xdr:rowOff>37612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54139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4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109982</xdr:rowOff>
    </xdr:from>
    <xdr:to>
      <xdr:col>102</xdr:col>
      <xdr:colOff>114300</xdr:colOff>
      <xdr:row>58</xdr:row>
      <xdr:rowOff>112268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05408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6696</xdr:rowOff>
    </xdr:from>
    <xdr:to>
      <xdr:col>102</xdr:col>
      <xdr:colOff>165100</xdr:colOff>
      <xdr:row>57</xdr:row>
      <xdr:rowOff>108296</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124823</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17349</xdr:rowOff>
    </xdr:from>
    <xdr:to>
      <xdr:col>98</xdr:col>
      <xdr:colOff>38100</xdr:colOff>
      <xdr:row>57</xdr:row>
      <xdr:rowOff>118949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7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135476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56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72989</xdr:rowOff>
    </xdr:from>
    <xdr:to>
      <xdr:col>116</xdr:col>
      <xdr:colOff>114300</xdr:colOff>
      <xdr:row>59</xdr:row>
      <xdr:rowOff>3139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1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159366</xdr:rowOff>
    </xdr:from>
    <xdr:ext cx="378565"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32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72075</xdr:rowOff>
    </xdr:from>
    <xdr:to>
      <xdr:col>112</xdr:col>
      <xdr:colOff>38100</xdr:colOff>
      <xdr:row>59</xdr:row>
      <xdr:rowOff>2225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1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164802</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4017" y="10108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58268</xdr:rowOff>
    </xdr:from>
    <xdr:to>
      <xdr:col>107</xdr:col>
      <xdr:colOff>101600</xdr:colOff>
      <xdr:row>58</xdr:row>
      <xdr:rowOff>159868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0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150995</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5017" y="10095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59182</xdr:rowOff>
    </xdr:from>
    <xdr:to>
      <xdr:col>102</xdr:col>
      <xdr:colOff>165100</xdr:colOff>
      <xdr:row>58</xdr:row>
      <xdr:rowOff>160782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0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151909</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6017" y="10096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61468</xdr:rowOff>
    </xdr:from>
    <xdr:to>
      <xdr:col>98</xdr:col>
      <xdr:colOff>38100</xdr:colOff>
      <xdr:row>58</xdr:row>
      <xdr:rowOff>163068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0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154195</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7017" y="10098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130670</xdr:rowOff>
    </xdr:from>
    <xdr:to>
      <xdr:col>116</xdr:col>
      <xdr:colOff>62864</xdr:colOff>
      <xdr:row>78</xdr:row>
      <xdr:rowOff>66815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32170"/>
          <a:ext cx="1269" cy="130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70642</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44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66815</xdr:rowOff>
    </xdr:from>
    <xdr:to>
      <xdr:col>116</xdr:col>
      <xdr:colOff>152400</xdr:colOff>
      <xdr:row>78</xdr:row>
      <xdr:rowOff>66815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439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77347</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90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130670</xdr:rowOff>
    </xdr:from>
    <xdr:to>
      <xdr:col>116</xdr:col>
      <xdr:colOff>152400</xdr:colOff>
      <xdr:row>70</xdr:row>
      <xdr:rowOff>130670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71692</xdr:rowOff>
    </xdr:from>
    <xdr:to>
      <xdr:col>116</xdr:col>
      <xdr:colOff>63500</xdr:colOff>
      <xdr:row>73</xdr:row>
      <xdr:rowOff>167246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587542"/>
          <a:ext cx="838200" cy="95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139869</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827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161442</xdr:rowOff>
    </xdr:from>
    <xdr:to>
      <xdr:col>116</xdr:col>
      <xdr:colOff>114300</xdr:colOff>
      <xdr:row>75</xdr:row>
      <xdr:rowOff>91592</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167246</xdr:rowOff>
    </xdr:from>
    <xdr:to>
      <xdr:col>111</xdr:col>
      <xdr:colOff>177800</xdr:colOff>
      <xdr:row>74</xdr:row>
      <xdr:rowOff>67501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683096"/>
          <a:ext cx="889000" cy="7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59639</xdr:rowOff>
    </xdr:from>
    <xdr:to>
      <xdr:col>112</xdr:col>
      <xdr:colOff>38100</xdr:colOff>
      <xdr:row>75</xdr:row>
      <xdr:rowOff>161240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152367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0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65062</xdr:rowOff>
    </xdr:from>
    <xdr:to>
      <xdr:col>107</xdr:col>
      <xdr:colOff>50800</xdr:colOff>
      <xdr:row>74</xdr:row>
      <xdr:rowOff>67501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9545300" y="12752362"/>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86843</xdr:rowOff>
    </xdr:from>
    <xdr:to>
      <xdr:col>107</xdr:col>
      <xdr:colOff>101600</xdr:colOff>
      <xdr:row>76</xdr:row>
      <xdr:rowOff>16993</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8120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0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69</xdr:row>
      <xdr:rowOff>170828</xdr:rowOff>
    </xdr:from>
    <xdr:to>
      <xdr:col>102</xdr:col>
      <xdr:colOff>114300</xdr:colOff>
      <xdr:row>74</xdr:row>
      <xdr:rowOff>65062</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2000878"/>
          <a:ext cx="889000" cy="751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25197</xdr:rowOff>
    </xdr:from>
    <xdr:to>
      <xdr:col>102</xdr:col>
      <xdr:colOff>165100</xdr:colOff>
      <xdr:row>76</xdr:row>
      <xdr:rowOff>126797</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117924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143764</xdr:rowOff>
    </xdr:from>
    <xdr:to>
      <xdr:col>98</xdr:col>
      <xdr:colOff>38100</xdr:colOff>
      <xdr:row>75</xdr:row>
      <xdr:rowOff>73914</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8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65041</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92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20892</xdr:rowOff>
    </xdr:from>
    <xdr:to>
      <xdr:col>116</xdr:col>
      <xdr:colOff>114300</xdr:colOff>
      <xdr:row>73</xdr:row>
      <xdr:rowOff>122492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53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43769</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38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116446</xdr:rowOff>
    </xdr:from>
    <xdr:to>
      <xdr:col>112</xdr:col>
      <xdr:colOff>38100</xdr:colOff>
      <xdr:row>74</xdr:row>
      <xdr:rowOff>46596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63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63123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40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16701</xdr:rowOff>
    </xdr:from>
    <xdr:to>
      <xdr:col>107</xdr:col>
      <xdr:colOff>101600</xdr:colOff>
      <xdr:row>74</xdr:row>
      <xdr:rowOff>118301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70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134828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47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14262</xdr:rowOff>
    </xdr:from>
    <xdr:to>
      <xdr:col>102</xdr:col>
      <xdr:colOff>165100</xdr:colOff>
      <xdr:row>74</xdr:row>
      <xdr:rowOff>115862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70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132389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47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69</xdr:row>
      <xdr:rowOff>120028</xdr:rowOff>
    </xdr:from>
    <xdr:to>
      <xdr:col>98</xdr:col>
      <xdr:colOff>38100</xdr:colOff>
      <xdr:row>70</xdr:row>
      <xdr:rowOff>50178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195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68</xdr:row>
      <xdr:rowOff>66705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172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住民一人当たりコストについては、本市の人口が減少傾向にあることから、数値が高くなる傾向にある。</a:t>
          </a:r>
        </a:p>
        <a:p>
          <a:r>
            <a:rPr kumimoji="1" lang="ja-JP" altLang="en-US" sz="1300">
              <a:latin typeface="ＭＳ Ｐゴシック" panose="020B0600070205080204" pitchFamily="50" charset="-128"/>
              <a:ea typeface="ＭＳ Ｐゴシック" panose="020B0600070205080204" pitchFamily="50" charset="-128"/>
            </a:rPr>
            <a:t>　類似団体平均と比べて特に差が見られるのは、人件費、物件費、公債費、投資及び出資金である。人件費については、合併後、定員適正化計画に基づき職員数の削減に取り組んでいるが、分庁舎方式や</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市民局等の設置、複数の同種施設の存続等、本市の組織体制や施策により、職員数が類似団体の職員数を大きく上回っている状況であり、類似団体平均を上回っている。物件費については、合併により保有する公共施設が多いことなどから、類似団体平均と比べ高止まりしている。公債費については、合併以前に借入れた市債の償還が終了してきてはいるが、合併後の大型普通建設事業の市債償還が始まっていることもあり、類似団体平均に比べ高い水準で推移している。投資及び出資金については、公営企業会計等への出資金が増加していることから、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　引き続き、職員管理計画の遂行、公共施設の見直し、公債費の適正管理及び事務事業の合理化など、歳出抑制に取り組み、持続可能な行財政運営に努めていく。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京都府京丹後市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51,031
50,536
501.44
39,361,857
38,209,667
912,475
20,606,704
34,162,714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113.4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38</xdr:row>
      <xdr:rowOff>74168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25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77995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9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74168</xdr:rowOff>
    </xdr:from>
    <xdr:to>
      <xdr:col>24</xdr:col>
      <xdr:colOff>152400</xdr:colOff>
      <xdr:row>38</xdr:row>
      <xdr:rowOff>74168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33401</xdr:rowOff>
    </xdr:from>
    <xdr:to>
      <xdr:col>24</xdr:col>
      <xdr:colOff>63500</xdr:colOff>
      <xdr:row>35</xdr:row>
      <xdr:rowOff>79883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34151"/>
          <a:ext cx="83820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95140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95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116713</xdr:rowOff>
    </xdr:from>
    <xdr:to>
      <xdr:col>24</xdr:col>
      <xdr:colOff>114300</xdr:colOff>
      <xdr:row>36</xdr:row>
      <xdr:rowOff>46863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79883</xdr:rowOff>
    </xdr:from>
    <xdr:to>
      <xdr:col>19</xdr:col>
      <xdr:colOff>177800</xdr:colOff>
      <xdr:row>35</xdr:row>
      <xdr:rowOff>105029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80633"/>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148336</xdr:rowOff>
    </xdr:from>
    <xdr:to>
      <xdr:col>20</xdr:col>
      <xdr:colOff>38100</xdr:colOff>
      <xdr:row>36</xdr:row>
      <xdr:rowOff>78486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69613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148844</xdr:rowOff>
    </xdr:from>
    <xdr:to>
      <xdr:col>15</xdr:col>
      <xdr:colOff>50800</xdr:colOff>
      <xdr:row>35</xdr:row>
      <xdr:rowOff>105029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806694"/>
          <a:ext cx="889000" cy="29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168148</xdr:rowOff>
    </xdr:from>
    <xdr:to>
      <xdr:col>15</xdr:col>
      <xdr:colOff>101600</xdr:colOff>
      <xdr:row>36</xdr:row>
      <xdr:rowOff>98298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89425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148844</xdr:rowOff>
    </xdr:from>
    <xdr:to>
      <xdr:col>10</xdr:col>
      <xdr:colOff>114300</xdr:colOff>
      <xdr:row>34</xdr:row>
      <xdr:rowOff>64643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806694"/>
          <a:ext cx="889000" cy="8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151765</xdr:rowOff>
    </xdr:from>
    <xdr:to>
      <xdr:col>10</xdr:col>
      <xdr:colOff>165100</xdr:colOff>
      <xdr:row>36</xdr:row>
      <xdr:rowOff>81915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73042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112522</xdr:rowOff>
    </xdr:from>
    <xdr:to>
      <xdr:col>6</xdr:col>
      <xdr:colOff>38100</xdr:colOff>
      <xdr:row>36</xdr:row>
      <xdr:rowOff>42672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1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33799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0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154051</xdr:rowOff>
    </xdr:from>
    <xdr:to>
      <xdr:col>24</xdr:col>
      <xdr:colOff>114300</xdr:colOff>
      <xdr:row>35</xdr:row>
      <xdr:rowOff>84201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8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5478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34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29083</xdr:rowOff>
    </xdr:from>
    <xdr:to>
      <xdr:col>20</xdr:col>
      <xdr:colOff>38100</xdr:colOff>
      <xdr:row>35</xdr:row>
      <xdr:rowOff>130683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2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147210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05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54229</xdr:rowOff>
    </xdr:from>
    <xdr:to>
      <xdr:col>15</xdr:col>
      <xdr:colOff>101600</xdr:colOff>
      <xdr:row>35</xdr:row>
      <xdr:rowOff>155829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5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906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3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98044</xdr:rowOff>
    </xdr:from>
    <xdr:to>
      <xdr:col>10</xdr:col>
      <xdr:colOff>165100</xdr:colOff>
      <xdr:row>34</xdr:row>
      <xdr:rowOff>28194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5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44721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31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13843</xdr:rowOff>
    </xdr:from>
    <xdr:to>
      <xdr:col>6</xdr:col>
      <xdr:colOff>38100</xdr:colOff>
      <xdr:row>34</xdr:row>
      <xdr:rowOff>115443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4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131970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1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143833</xdr:rowOff>
    </xdr:from>
    <xdr:to>
      <xdr:col>24</xdr:col>
      <xdr:colOff>62865</xdr:colOff>
      <xdr:row>57</xdr:row>
      <xdr:rowOff>168128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887783"/>
          <a:ext cx="1270" cy="1052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4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168128</xdr:rowOff>
    </xdr:from>
    <xdr:to>
      <xdr:col>24</xdr:col>
      <xdr:colOff>152400</xdr:colOff>
      <xdr:row>57</xdr:row>
      <xdr:rowOff>168128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4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90510</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66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261,596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143833</xdr:rowOff>
    </xdr:from>
    <xdr:to>
      <xdr:col>24</xdr:col>
      <xdr:colOff>152400</xdr:colOff>
      <xdr:row>51</xdr:row>
      <xdr:rowOff>143833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887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79843</xdr:rowOff>
    </xdr:from>
    <xdr:to>
      <xdr:col>24</xdr:col>
      <xdr:colOff>63500</xdr:colOff>
      <xdr:row>55</xdr:row>
      <xdr:rowOff>86482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509593"/>
          <a:ext cx="838200" cy="6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118346</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480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139919</xdr:rowOff>
    </xdr:from>
    <xdr:to>
      <xdr:col>24</xdr:col>
      <xdr:colOff>114300</xdr:colOff>
      <xdr:row>56</xdr:row>
      <xdr:rowOff>70069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79843</xdr:rowOff>
    </xdr:from>
    <xdr:to>
      <xdr:col>19</xdr:col>
      <xdr:colOff>177800</xdr:colOff>
      <xdr:row>55</xdr:row>
      <xdr:rowOff>135027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509593"/>
          <a:ext cx="889000" cy="5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6622</xdr:rowOff>
    </xdr:from>
    <xdr:to>
      <xdr:col>20</xdr:col>
      <xdr:colOff>38100</xdr:colOff>
      <xdr:row>56</xdr:row>
      <xdr:rowOff>108222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99349</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70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135179</xdr:rowOff>
    </xdr:from>
    <xdr:to>
      <xdr:col>15</xdr:col>
      <xdr:colOff>50800</xdr:colOff>
      <xdr:row>55</xdr:row>
      <xdr:rowOff>135027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222029"/>
          <a:ext cx="889000" cy="34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2210</xdr:rowOff>
    </xdr:from>
    <xdr:to>
      <xdr:col>15</xdr:col>
      <xdr:colOff>101600</xdr:colOff>
      <xdr:row>56</xdr:row>
      <xdr:rowOff>103810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94937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135179</xdr:rowOff>
    </xdr:from>
    <xdr:to>
      <xdr:col>10</xdr:col>
      <xdr:colOff>114300</xdr:colOff>
      <xdr:row>56</xdr:row>
      <xdr:rowOff>96513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222029"/>
          <a:ext cx="889000" cy="47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147010</xdr:rowOff>
    </xdr:from>
    <xdr:to>
      <xdr:col>10</xdr:col>
      <xdr:colOff>165100</xdr:colOff>
      <xdr:row>54</xdr:row>
      <xdr:rowOff>77160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68287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3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115253</xdr:rowOff>
    </xdr:from>
    <xdr:to>
      <xdr:col>6</xdr:col>
      <xdr:colOff>38100</xdr:colOff>
      <xdr:row>57</xdr:row>
      <xdr:rowOff>45403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1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36530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0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35682</xdr:rowOff>
    </xdr:from>
    <xdr:to>
      <xdr:col>24</xdr:col>
      <xdr:colOff>114300</xdr:colOff>
      <xdr:row>55</xdr:row>
      <xdr:rowOff>137282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46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58559</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31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29043</xdr:rowOff>
    </xdr:from>
    <xdr:to>
      <xdr:col>20</xdr:col>
      <xdr:colOff>38100</xdr:colOff>
      <xdr:row>55</xdr:row>
      <xdr:rowOff>130643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45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147170</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23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84227</xdr:rowOff>
    </xdr:from>
    <xdr:to>
      <xdr:col>15</xdr:col>
      <xdr:colOff>101600</xdr:colOff>
      <xdr:row>56</xdr:row>
      <xdr:rowOff>14377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1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30904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289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84379</xdr:rowOff>
    </xdr:from>
    <xdr:to>
      <xdr:col>10</xdr:col>
      <xdr:colOff>165100</xdr:colOff>
      <xdr:row>54</xdr:row>
      <xdr:rowOff>14529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17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31056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94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45713</xdr:rowOff>
    </xdr:from>
    <xdr:to>
      <xdr:col>6</xdr:col>
      <xdr:colOff>38100</xdr:colOff>
      <xdr:row>56</xdr:row>
      <xdr:rowOff>147313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64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163840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42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91041</xdr:rowOff>
    </xdr:from>
    <xdr:to>
      <xdr:col>24</xdr:col>
      <xdr:colOff>62865</xdr:colOff>
      <xdr:row>78</xdr:row>
      <xdr:rowOff>142622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21091"/>
          <a:ext cx="1270" cy="1594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146449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19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142622</xdr:rowOff>
    </xdr:from>
    <xdr:to>
      <xdr:col>24</xdr:col>
      <xdr:colOff>152400</xdr:colOff>
      <xdr:row>78</xdr:row>
      <xdr:rowOff>142622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1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37718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69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91041</xdr:rowOff>
    </xdr:from>
    <xdr:to>
      <xdr:col>24</xdr:col>
      <xdr:colOff>152400</xdr:colOff>
      <xdr:row>69</xdr:row>
      <xdr:rowOff>91041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21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33336</xdr:rowOff>
    </xdr:from>
    <xdr:to>
      <xdr:col>24</xdr:col>
      <xdr:colOff>63500</xdr:colOff>
      <xdr:row>75</xdr:row>
      <xdr:rowOff>85930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720636"/>
          <a:ext cx="838200" cy="22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165200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525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15323</xdr:rowOff>
    </xdr:from>
    <xdr:to>
      <xdr:col>24</xdr:col>
      <xdr:colOff>114300</xdr:colOff>
      <xdr:row>75</xdr:row>
      <xdr:rowOff>116923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7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87285</xdr:rowOff>
    </xdr:from>
    <xdr:to>
      <xdr:col>19</xdr:col>
      <xdr:colOff>177800</xdr:colOff>
      <xdr:row>75</xdr:row>
      <xdr:rowOff>85930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774585"/>
          <a:ext cx="889000" cy="17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56586</xdr:rowOff>
    </xdr:from>
    <xdr:to>
      <xdr:col>20</xdr:col>
      <xdr:colOff>38100</xdr:colOff>
      <xdr:row>76</xdr:row>
      <xdr:rowOff>158186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8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149313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7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87285</xdr:rowOff>
    </xdr:from>
    <xdr:to>
      <xdr:col>15</xdr:col>
      <xdr:colOff>50800</xdr:colOff>
      <xdr:row>77</xdr:row>
      <xdr:rowOff>24405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774585"/>
          <a:ext cx="889000" cy="45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48242</xdr:rowOff>
    </xdr:from>
    <xdr:to>
      <xdr:col>15</xdr:col>
      <xdr:colOff>101600</xdr:colOff>
      <xdr:row>75</xdr:row>
      <xdr:rowOff>149842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0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140969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9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24405</xdr:rowOff>
    </xdr:from>
    <xdr:to>
      <xdr:col>10</xdr:col>
      <xdr:colOff>114300</xdr:colOff>
      <xdr:row>77</xdr:row>
      <xdr:rowOff>158854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26055"/>
          <a:ext cx="889000" cy="134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136399</xdr:rowOff>
    </xdr:from>
    <xdr:to>
      <xdr:col>10</xdr:col>
      <xdr:colOff>165100</xdr:colOff>
      <xdr:row>78</xdr:row>
      <xdr:rowOff>66549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38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57676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430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52112</xdr:rowOff>
    </xdr:from>
    <xdr:to>
      <xdr:col>6</xdr:col>
      <xdr:colOff>38100</xdr:colOff>
      <xdr:row>78</xdr:row>
      <xdr:rowOff>153712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2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144839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1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153986</xdr:rowOff>
    </xdr:from>
    <xdr:to>
      <xdr:col>24</xdr:col>
      <xdr:colOff>114300</xdr:colOff>
      <xdr:row>74</xdr:row>
      <xdr:rowOff>84136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66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5413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21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35130</xdr:rowOff>
    </xdr:from>
    <xdr:to>
      <xdr:col>20</xdr:col>
      <xdr:colOff>38100</xdr:colOff>
      <xdr:row>75</xdr:row>
      <xdr:rowOff>136730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9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153257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69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36485</xdr:rowOff>
    </xdr:from>
    <xdr:to>
      <xdr:col>15</xdr:col>
      <xdr:colOff>101600</xdr:colOff>
      <xdr:row>74</xdr:row>
      <xdr:rowOff>138085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72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154612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49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145055</xdr:rowOff>
    </xdr:from>
    <xdr:to>
      <xdr:col>10</xdr:col>
      <xdr:colOff>165100</xdr:colOff>
      <xdr:row>77</xdr:row>
      <xdr:rowOff>75205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7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91731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95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108054</xdr:rowOff>
    </xdr:from>
    <xdr:to>
      <xdr:col>6</xdr:col>
      <xdr:colOff>38100</xdr:colOff>
      <xdr:row>78</xdr:row>
      <xdr:rowOff>38204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0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54731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84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99124</xdr:rowOff>
    </xdr:from>
    <xdr:to>
      <xdr:col>24</xdr:col>
      <xdr:colOff>62865</xdr:colOff>
      <xdr:row>98</xdr:row>
      <xdr:rowOff>36182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9624"/>
          <a:ext cx="1270" cy="1308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40009</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4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36182</xdr:rowOff>
    </xdr:from>
    <xdr:to>
      <xdr:col>24</xdr:col>
      <xdr:colOff>152400</xdr:colOff>
      <xdr:row>98</xdr:row>
      <xdr:rowOff>36182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3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45801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30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99124</xdr:rowOff>
    </xdr:from>
    <xdr:to>
      <xdr:col>24</xdr:col>
      <xdr:colOff>152400</xdr:colOff>
      <xdr:row>90</xdr:row>
      <xdr:rowOff>99124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9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99124</xdr:rowOff>
    </xdr:from>
    <xdr:to>
      <xdr:col>24</xdr:col>
      <xdr:colOff>63500</xdr:colOff>
      <xdr:row>90</xdr:row>
      <xdr:rowOff>140919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5529624"/>
          <a:ext cx="838200" cy="4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48658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36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70231</xdr:rowOff>
    </xdr:from>
    <xdr:to>
      <xdr:col>24</xdr:col>
      <xdr:colOff>114300</xdr:colOff>
      <xdr:row>96</xdr:row>
      <xdr:rowOff>381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140919</xdr:rowOff>
    </xdr:from>
    <xdr:to>
      <xdr:col>19</xdr:col>
      <xdr:colOff>177800</xdr:colOff>
      <xdr:row>91</xdr:row>
      <xdr:rowOff>64776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5571419"/>
          <a:ext cx="889000" cy="95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60534</xdr:rowOff>
    </xdr:from>
    <xdr:to>
      <xdr:col>20</xdr:col>
      <xdr:colOff>38100</xdr:colOff>
      <xdr:row>95</xdr:row>
      <xdr:rowOff>162134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153261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44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64776</xdr:rowOff>
    </xdr:from>
    <xdr:to>
      <xdr:col>15</xdr:col>
      <xdr:colOff>50800</xdr:colOff>
      <xdr:row>92</xdr:row>
      <xdr:rowOff>80854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5666726"/>
          <a:ext cx="889000" cy="18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56038</xdr:rowOff>
    </xdr:from>
    <xdr:to>
      <xdr:col>15</xdr:col>
      <xdr:colOff>101600</xdr:colOff>
      <xdr:row>95</xdr:row>
      <xdr:rowOff>157638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148765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43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156998</xdr:rowOff>
    </xdr:from>
    <xdr:to>
      <xdr:col>10</xdr:col>
      <xdr:colOff>114300</xdr:colOff>
      <xdr:row>92</xdr:row>
      <xdr:rowOff>80854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5587498"/>
          <a:ext cx="889000" cy="26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10471</xdr:rowOff>
    </xdr:from>
    <xdr:to>
      <xdr:col>10</xdr:col>
      <xdr:colOff>165100</xdr:colOff>
      <xdr:row>96</xdr:row>
      <xdr:rowOff>112071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103198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6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72803</xdr:rowOff>
    </xdr:from>
    <xdr:to>
      <xdr:col>6</xdr:col>
      <xdr:colOff>38100</xdr:colOff>
      <xdr:row>97</xdr:row>
      <xdr:rowOff>2953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3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165530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2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48324</xdr:rowOff>
    </xdr:from>
    <xdr:to>
      <xdr:col>24</xdr:col>
      <xdr:colOff>114300</xdr:colOff>
      <xdr:row>90</xdr:row>
      <xdr:rowOff>149924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547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1351</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43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90119</xdr:rowOff>
    </xdr:from>
    <xdr:to>
      <xdr:col>20</xdr:col>
      <xdr:colOff>38100</xdr:colOff>
      <xdr:row>91</xdr:row>
      <xdr:rowOff>20269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552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89</xdr:row>
      <xdr:rowOff>36796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29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13976</xdr:rowOff>
    </xdr:from>
    <xdr:to>
      <xdr:col>15</xdr:col>
      <xdr:colOff>101600</xdr:colOff>
      <xdr:row>91</xdr:row>
      <xdr:rowOff>115576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561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132103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39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30054</xdr:rowOff>
    </xdr:from>
    <xdr:to>
      <xdr:col>10</xdr:col>
      <xdr:colOff>165100</xdr:colOff>
      <xdr:row>92</xdr:row>
      <xdr:rowOff>131654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580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148181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557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90</xdr:row>
      <xdr:rowOff>106198</xdr:rowOff>
    </xdr:from>
    <xdr:to>
      <xdr:col>6</xdr:col>
      <xdr:colOff>38100</xdr:colOff>
      <xdr:row>91</xdr:row>
      <xdr:rowOff>36348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553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89</xdr:row>
      <xdr:rowOff>52875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531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166370</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38420"/>
          <a:ext cx="127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113047</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1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166370</xdr:rowOff>
    </xdr:from>
    <xdr:to>
      <xdr:col>55</xdr:col>
      <xdr:colOff>88900</xdr:colOff>
      <xdr:row>29</xdr:row>
      <xdr:rowOff>166370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38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133985</xdr:rowOff>
    </xdr:from>
    <xdr:to>
      <xdr:col>55</xdr:col>
      <xdr:colOff>0</xdr:colOff>
      <xdr:row>38</xdr:row>
      <xdr:rowOff>117602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477635"/>
          <a:ext cx="838200" cy="15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70248</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2424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47371</xdr:rowOff>
    </xdr:from>
    <xdr:to>
      <xdr:col>55</xdr:col>
      <xdr:colOff>50800</xdr:colOff>
      <xdr:row>37</xdr:row>
      <xdr:rowOff>148971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39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133985</xdr:rowOff>
    </xdr:from>
    <xdr:to>
      <xdr:col>50</xdr:col>
      <xdr:colOff>114300</xdr:colOff>
      <xdr:row>37</xdr:row>
      <xdr:rowOff>170561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477635"/>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115570</xdr:rowOff>
    </xdr:from>
    <xdr:to>
      <xdr:col>50</xdr:col>
      <xdr:colOff>165100</xdr:colOff>
      <xdr:row>37</xdr:row>
      <xdr:rowOff>45720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62247</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06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122174</xdr:rowOff>
    </xdr:from>
    <xdr:to>
      <xdr:col>45</xdr:col>
      <xdr:colOff>177800</xdr:colOff>
      <xdr:row>37</xdr:row>
      <xdr:rowOff>170561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465824"/>
          <a:ext cx="889000" cy="4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103378</xdr:rowOff>
    </xdr:from>
    <xdr:to>
      <xdr:col>46</xdr:col>
      <xdr:colOff>38100</xdr:colOff>
      <xdr:row>38</xdr:row>
      <xdr:rowOff>33528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50055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22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122174</xdr:rowOff>
    </xdr:from>
    <xdr:to>
      <xdr:col>41</xdr:col>
      <xdr:colOff>50800</xdr:colOff>
      <xdr:row>38</xdr:row>
      <xdr:rowOff>35687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465824"/>
          <a:ext cx="889000" cy="8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159385</xdr:rowOff>
    </xdr:from>
    <xdr:to>
      <xdr:col>41</xdr:col>
      <xdr:colOff>101600</xdr:colOff>
      <xdr:row>37</xdr:row>
      <xdr:rowOff>89535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3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106062</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10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66421</xdr:rowOff>
    </xdr:from>
    <xdr:to>
      <xdr:col>36</xdr:col>
      <xdr:colOff>165100</xdr:colOff>
      <xdr:row>37</xdr:row>
      <xdr:rowOff>168021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1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13098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185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66802</xdr:rowOff>
    </xdr:from>
    <xdr:to>
      <xdr:col>55</xdr:col>
      <xdr:colOff>50800</xdr:colOff>
      <xdr:row>38</xdr:row>
      <xdr:rowOff>168402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8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153179</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96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83185</xdr:rowOff>
    </xdr:from>
    <xdr:to>
      <xdr:col>50</xdr:col>
      <xdr:colOff>165100</xdr:colOff>
      <xdr:row>38</xdr:row>
      <xdr:rowOff>13335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42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4462</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5195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119761</xdr:rowOff>
    </xdr:from>
    <xdr:to>
      <xdr:col>46</xdr:col>
      <xdr:colOff>38100</xdr:colOff>
      <xdr:row>38</xdr:row>
      <xdr:rowOff>49911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46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41038</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5561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71374</xdr:rowOff>
    </xdr:from>
    <xdr:to>
      <xdr:col>41</xdr:col>
      <xdr:colOff>101600</xdr:colOff>
      <xdr:row>38</xdr:row>
      <xdr:rowOff>1524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41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164101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507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156337</xdr:rowOff>
    </xdr:from>
    <xdr:to>
      <xdr:col>36</xdr:col>
      <xdr:colOff>165100</xdr:colOff>
      <xdr:row>38</xdr:row>
      <xdr:rowOff>86487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49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77614</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592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126784</xdr:rowOff>
    </xdr:from>
    <xdr:to>
      <xdr:col>54</xdr:col>
      <xdr:colOff>189865</xdr:colOff>
      <xdr:row>58</xdr:row>
      <xdr:rowOff>77901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99284"/>
          <a:ext cx="1270" cy="132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81728</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2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77901</xdr:rowOff>
    </xdr:from>
    <xdr:to>
      <xdr:col>55</xdr:col>
      <xdr:colOff>88900</xdr:colOff>
      <xdr:row>58</xdr:row>
      <xdr:rowOff>77901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2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73461</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7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126784</xdr:rowOff>
    </xdr:from>
    <xdr:to>
      <xdr:col>55</xdr:col>
      <xdr:colOff>88900</xdr:colOff>
      <xdr:row>50</xdr:row>
      <xdr:rowOff>126784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99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82721</xdr:rowOff>
    </xdr:from>
    <xdr:to>
      <xdr:col>55</xdr:col>
      <xdr:colOff>0</xdr:colOff>
      <xdr:row>55</xdr:row>
      <xdr:rowOff>85236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512471"/>
          <a:ext cx="8382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96740</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526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118313</xdr:rowOff>
    </xdr:from>
    <xdr:to>
      <xdr:col>55</xdr:col>
      <xdr:colOff>50800</xdr:colOff>
      <xdr:row>56</xdr:row>
      <xdr:rowOff>48463</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548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85236</xdr:rowOff>
    </xdr:from>
    <xdr:to>
      <xdr:col>50</xdr:col>
      <xdr:colOff>114300</xdr:colOff>
      <xdr:row>55</xdr:row>
      <xdr:rowOff>131508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514986"/>
          <a:ext cx="889000" cy="4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128943</xdr:rowOff>
    </xdr:from>
    <xdr:to>
      <xdr:col>50</xdr:col>
      <xdr:colOff>165100</xdr:colOff>
      <xdr:row>56</xdr:row>
      <xdr:rowOff>59093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55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50220</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5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131508</xdr:rowOff>
    </xdr:from>
    <xdr:to>
      <xdr:col>45</xdr:col>
      <xdr:colOff>177800</xdr:colOff>
      <xdr:row>56</xdr:row>
      <xdr:rowOff>82035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561258"/>
          <a:ext cx="889000" cy="121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158794</xdr:rowOff>
    </xdr:from>
    <xdr:to>
      <xdr:col>46</xdr:col>
      <xdr:colOff>38100</xdr:colOff>
      <xdr:row>56</xdr:row>
      <xdr:rowOff>88944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58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80071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8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154197</xdr:rowOff>
    </xdr:from>
    <xdr:to>
      <xdr:col>41</xdr:col>
      <xdr:colOff>50800</xdr:colOff>
      <xdr:row>56</xdr:row>
      <xdr:rowOff>82035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583947"/>
          <a:ext cx="889000" cy="99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46057</xdr:rowOff>
    </xdr:from>
    <xdr:to>
      <xdr:col>41</xdr:col>
      <xdr:colOff>101600</xdr:colOff>
      <xdr:row>56</xdr:row>
      <xdr:rowOff>147657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64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138784</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73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63735</xdr:rowOff>
    </xdr:from>
    <xdr:to>
      <xdr:col>36</xdr:col>
      <xdr:colOff>165100</xdr:colOff>
      <xdr:row>56</xdr:row>
      <xdr:rowOff>165335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156462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75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31921</xdr:rowOff>
    </xdr:from>
    <xdr:to>
      <xdr:col>55</xdr:col>
      <xdr:colOff>50800</xdr:colOff>
      <xdr:row>55</xdr:row>
      <xdr:rowOff>133521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46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54798</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31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34436</xdr:rowOff>
    </xdr:from>
    <xdr:to>
      <xdr:col>50</xdr:col>
      <xdr:colOff>165100</xdr:colOff>
      <xdr:row>55</xdr:row>
      <xdr:rowOff>136036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46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152563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23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80708</xdr:rowOff>
    </xdr:from>
    <xdr:to>
      <xdr:col>46</xdr:col>
      <xdr:colOff>38100</xdr:colOff>
      <xdr:row>56</xdr:row>
      <xdr:rowOff>10858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51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27385</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28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31235</xdr:rowOff>
    </xdr:from>
    <xdr:to>
      <xdr:col>41</xdr:col>
      <xdr:colOff>101600</xdr:colOff>
      <xdr:row>56</xdr:row>
      <xdr:rowOff>132835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63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149362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40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103397</xdr:rowOff>
    </xdr:from>
    <xdr:to>
      <xdr:col>36</xdr:col>
      <xdr:colOff>165100</xdr:colOff>
      <xdr:row>56</xdr:row>
      <xdr:rowOff>33547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53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50074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30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104071</xdr:rowOff>
    </xdr:from>
    <xdr:to>
      <xdr:col>54</xdr:col>
      <xdr:colOff>189865</xdr:colOff>
      <xdr:row>79</xdr:row>
      <xdr:rowOff>3062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05571"/>
          <a:ext cx="1270" cy="1442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6889</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3062</xdr:rowOff>
    </xdr:from>
    <xdr:to>
      <xdr:col>55</xdr:col>
      <xdr:colOff>88900</xdr:colOff>
      <xdr:row>79</xdr:row>
      <xdr:rowOff>3062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47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50748</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88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104071</xdr:rowOff>
    </xdr:from>
    <xdr:to>
      <xdr:col>55</xdr:col>
      <xdr:colOff>88900</xdr:colOff>
      <xdr:row>70</xdr:row>
      <xdr:rowOff>104071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0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36013</xdr:rowOff>
    </xdr:from>
    <xdr:to>
      <xdr:col>55</xdr:col>
      <xdr:colOff>0</xdr:colOff>
      <xdr:row>74</xdr:row>
      <xdr:rowOff>90910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2723313"/>
          <a:ext cx="838200" cy="5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34180</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892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55753</xdr:rowOff>
    </xdr:from>
    <xdr:to>
      <xdr:col>55</xdr:col>
      <xdr:colOff>50800</xdr:colOff>
      <xdr:row>75</xdr:row>
      <xdr:rowOff>157353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291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35622</xdr:rowOff>
    </xdr:from>
    <xdr:to>
      <xdr:col>50</xdr:col>
      <xdr:colOff>114300</xdr:colOff>
      <xdr:row>74</xdr:row>
      <xdr:rowOff>36013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2722922"/>
          <a:ext cx="889000" cy="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123158</xdr:rowOff>
    </xdr:from>
    <xdr:to>
      <xdr:col>50</xdr:col>
      <xdr:colOff>165100</xdr:colOff>
      <xdr:row>75</xdr:row>
      <xdr:rowOff>53308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281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44435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9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138916</xdr:rowOff>
    </xdr:from>
    <xdr:to>
      <xdr:col>45</xdr:col>
      <xdr:colOff>177800</xdr:colOff>
      <xdr:row>74</xdr:row>
      <xdr:rowOff>35622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2483316"/>
          <a:ext cx="889000" cy="23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105327</xdr:rowOff>
    </xdr:from>
    <xdr:to>
      <xdr:col>46</xdr:col>
      <xdr:colOff>38100</xdr:colOff>
      <xdr:row>75</xdr:row>
      <xdr:rowOff>35477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27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26604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8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138916</xdr:rowOff>
    </xdr:from>
    <xdr:to>
      <xdr:col>41</xdr:col>
      <xdr:colOff>50800</xdr:colOff>
      <xdr:row>76</xdr:row>
      <xdr:rowOff>40487</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2483316"/>
          <a:ext cx="889000" cy="58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11731</xdr:rowOff>
    </xdr:from>
    <xdr:to>
      <xdr:col>41</xdr:col>
      <xdr:colOff>101600</xdr:colOff>
      <xdr:row>75</xdr:row>
      <xdr:rowOff>113331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28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104458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96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146050</xdr:rowOff>
    </xdr:from>
    <xdr:to>
      <xdr:col>36</xdr:col>
      <xdr:colOff>165100</xdr:colOff>
      <xdr:row>77</xdr:row>
      <xdr:rowOff>76200</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67327</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26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40110</xdr:rowOff>
    </xdr:from>
    <xdr:to>
      <xdr:col>55</xdr:col>
      <xdr:colOff>50800</xdr:colOff>
      <xdr:row>74</xdr:row>
      <xdr:rowOff>141710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72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62987</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57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156663</xdr:rowOff>
    </xdr:from>
    <xdr:to>
      <xdr:col>50</xdr:col>
      <xdr:colOff>165100</xdr:colOff>
      <xdr:row>74</xdr:row>
      <xdr:rowOff>86813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67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103340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44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156272</xdr:rowOff>
    </xdr:from>
    <xdr:to>
      <xdr:col>46</xdr:col>
      <xdr:colOff>38100</xdr:colOff>
      <xdr:row>74</xdr:row>
      <xdr:rowOff>86422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67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102949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44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88116</xdr:rowOff>
    </xdr:from>
    <xdr:to>
      <xdr:col>41</xdr:col>
      <xdr:colOff>101600</xdr:colOff>
      <xdr:row>73</xdr:row>
      <xdr:rowOff>18266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43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34793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20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161137</xdr:rowOff>
    </xdr:from>
    <xdr:to>
      <xdr:col>36</xdr:col>
      <xdr:colOff>165100</xdr:colOff>
      <xdr:row>76</xdr:row>
      <xdr:rowOff>91287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01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107814</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79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140539</xdr:rowOff>
    </xdr:from>
    <xdr:to>
      <xdr:col>54</xdr:col>
      <xdr:colOff>189865</xdr:colOff>
      <xdr:row>99</xdr:row>
      <xdr:rowOff>49385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399589"/>
          <a:ext cx="1270" cy="1623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53212</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2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49385</xdr:rowOff>
    </xdr:from>
    <xdr:to>
      <xdr:col>55</xdr:col>
      <xdr:colOff>88900</xdr:colOff>
      <xdr:row>99</xdr:row>
      <xdr:rowOff>49385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22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87216</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17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140539</xdr:rowOff>
    </xdr:from>
    <xdr:to>
      <xdr:col>55</xdr:col>
      <xdr:colOff>88900</xdr:colOff>
      <xdr:row>89</xdr:row>
      <xdr:rowOff>140539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399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62852</xdr:rowOff>
    </xdr:from>
    <xdr:to>
      <xdr:col>55</xdr:col>
      <xdr:colOff>0</xdr:colOff>
      <xdr:row>94</xdr:row>
      <xdr:rowOff>88551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179152"/>
          <a:ext cx="838200" cy="2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154291</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270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4414</xdr:rowOff>
    </xdr:from>
    <xdr:to>
      <xdr:col>55</xdr:col>
      <xdr:colOff>50800</xdr:colOff>
      <xdr:row>95</xdr:row>
      <xdr:rowOff>106014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29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88551</xdr:rowOff>
    </xdr:from>
    <xdr:to>
      <xdr:col>50</xdr:col>
      <xdr:colOff>114300</xdr:colOff>
      <xdr:row>95</xdr:row>
      <xdr:rowOff>7969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204851"/>
          <a:ext cx="889000" cy="9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1975</xdr:rowOff>
    </xdr:from>
    <xdr:to>
      <xdr:col>50</xdr:col>
      <xdr:colOff>165100</xdr:colOff>
      <xdr:row>95</xdr:row>
      <xdr:rowOff>103575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28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94702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38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120250</xdr:rowOff>
    </xdr:from>
    <xdr:to>
      <xdr:col>45</xdr:col>
      <xdr:colOff>177800</xdr:colOff>
      <xdr:row>95</xdr:row>
      <xdr:rowOff>7969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065100"/>
          <a:ext cx="889000" cy="23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140240</xdr:rowOff>
    </xdr:from>
    <xdr:to>
      <xdr:col>46</xdr:col>
      <xdr:colOff>38100</xdr:colOff>
      <xdr:row>95</xdr:row>
      <xdr:rowOff>70390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25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61517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4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120250</xdr:rowOff>
    </xdr:from>
    <xdr:to>
      <xdr:col>41</xdr:col>
      <xdr:colOff>50800</xdr:colOff>
      <xdr:row>96</xdr:row>
      <xdr:rowOff>49022</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065100"/>
          <a:ext cx="889000" cy="44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84271</xdr:rowOff>
    </xdr:from>
    <xdr:to>
      <xdr:col>41</xdr:col>
      <xdr:colOff>101600</xdr:colOff>
      <xdr:row>96</xdr:row>
      <xdr:rowOff>14421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37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5548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46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140240</xdr:rowOff>
    </xdr:from>
    <xdr:to>
      <xdr:col>36</xdr:col>
      <xdr:colOff>165100</xdr:colOff>
      <xdr:row>96</xdr:row>
      <xdr:rowOff>70390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4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86917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0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12052</xdr:rowOff>
    </xdr:from>
    <xdr:to>
      <xdr:col>55</xdr:col>
      <xdr:colOff>50800</xdr:colOff>
      <xdr:row>94</xdr:row>
      <xdr:rowOff>113652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12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34929</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597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37751</xdr:rowOff>
    </xdr:from>
    <xdr:to>
      <xdr:col>50</xdr:col>
      <xdr:colOff>165100</xdr:colOff>
      <xdr:row>94</xdr:row>
      <xdr:rowOff>139351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15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155878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592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128619</xdr:rowOff>
    </xdr:from>
    <xdr:to>
      <xdr:col>46</xdr:col>
      <xdr:colOff>38100</xdr:colOff>
      <xdr:row>95</xdr:row>
      <xdr:rowOff>58769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24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75296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020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69450</xdr:rowOff>
    </xdr:from>
    <xdr:to>
      <xdr:col>41</xdr:col>
      <xdr:colOff>101600</xdr:colOff>
      <xdr:row>93</xdr:row>
      <xdr:rowOff>171050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01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16127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578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169672</xdr:rowOff>
    </xdr:from>
    <xdr:to>
      <xdr:col>36</xdr:col>
      <xdr:colOff>165100</xdr:colOff>
      <xdr:row>96</xdr:row>
      <xdr:rowOff>99822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45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90949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55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49746</xdr:rowOff>
    </xdr:from>
    <xdr:to>
      <xdr:col>85</xdr:col>
      <xdr:colOff>126364</xdr:colOff>
      <xdr:row>39</xdr:row>
      <xdr:rowOff>45936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93246"/>
          <a:ext cx="1269"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49763</xdr:rowOff>
    </xdr:from>
    <xdr:ext cx="469744"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3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45936</xdr:rowOff>
    </xdr:from>
    <xdr:to>
      <xdr:col>86</xdr:col>
      <xdr:colOff>25400</xdr:colOff>
      <xdr:row>39</xdr:row>
      <xdr:rowOff>45936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32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167873</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6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50,361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49746</xdr:rowOff>
    </xdr:from>
    <xdr:to>
      <xdr:col>86</xdr:col>
      <xdr:colOff>25400</xdr:colOff>
      <xdr:row>30</xdr:row>
      <xdr:rowOff>49746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9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171209</xdr:rowOff>
    </xdr:from>
    <xdr:to>
      <xdr:col>85</xdr:col>
      <xdr:colOff>127000</xdr:colOff>
      <xdr:row>35</xdr:row>
      <xdr:rowOff>73025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5829059"/>
          <a:ext cx="838200" cy="24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69080</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241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90653</xdr:rowOff>
    </xdr:from>
    <xdr:to>
      <xdr:col>85</xdr:col>
      <xdr:colOff>177800</xdr:colOff>
      <xdr:row>37</xdr:row>
      <xdr:rowOff>20803</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171209</xdr:rowOff>
    </xdr:from>
    <xdr:to>
      <xdr:col>81</xdr:col>
      <xdr:colOff>50800</xdr:colOff>
      <xdr:row>35</xdr:row>
      <xdr:rowOff>160388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5829059"/>
          <a:ext cx="889000" cy="33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144259</xdr:rowOff>
    </xdr:from>
    <xdr:to>
      <xdr:col>81</xdr:col>
      <xdr:colOff>101600</xdr:colOff>
      <xdr:row>37</xdr:row>
      <xdr:rowOff>74409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65536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40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160388</xdr:rowOff>
    </xdr:from>
    <xdr:to>
      <xdr:col>76</xdr:col>
      <xdr:colOff>114300</xdr:colOff>
      <xdr:row>36</xdr:row>
      <xdr:rowOff>77254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161138"/>
          <a:ext cx="889000" cy="88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103873</xdr:rowOff>
    </xdr:from>
    <xdr:to>
      <xdr:col>76</xdr:col>
      <xdr:colOff>165100</xdr:colOff>
      <xdr:row>37</xdr:row>
      <xdr:rowOff>34023</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25150</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36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121526</xdr:rowOff>
    </xdr:from>
    <xdr:to>
      <xdr:col>71</xdr:col>
      <xdr:colOff>177800</xdr:colOff>
      <xdr:row>36</xdr:row>
      <xdr:rowOff>77254</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122276"/>
          <a:ext cx="889000" cy="12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82918</xdr:rowOff>
    </xdr:from>
    <xdr:to>
      <xdr:col>72</xdr:col>
      <xdr:colOff>38100</xdr:colOff>
      <xdr:row>37</xdr:row>
      <xdr:rowOff>13068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4195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34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153060</xdr:rowOff>
    </xdr:from>
    <xdr:to>
      <xdr:col>67</xdr:col>
      <xdr:colOff>101600</xdr:colOff>
      <xdr:row>37</xdr:row>
      <xdr:rowOff>83210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3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74337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41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22225</xdr:rowOff>
    </xdr:from>
    <xdr:to>
      <xdr:col>85</xdr:col>
      <xdr:colOff>177800</xdr:colOff>
      <xdr:row>35</xdr:row>
      <xdr:rowOff>123825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02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45102</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58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120409</xdr:rowOff>
    </xdr:from>
    <xdr:to>
      <xdr:col>81</xdr:col>
      <xdr:colOff>101600</xdr:colOff>
      <xdr:row>34</xdr:row>
      <xdr:rowOff>50559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577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67086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555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109588</xdr:rowOff>
    </xdr:from>
    <xdr:to>
      <xdr:col>76</xdr:col>
      <xdr:colOff>165100</xdr:colOff>
      <xdr:row>36</xdr:row>
      <xdr:rowOff>39738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11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56265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5885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26454</xdr:rowOff>
    </xdr:from>
    <xdr:to>
      <xdr:col>72</xdr:col>
      <xdr:colOff>38100</xdr:colOff>
      <xdr:row>36</xdr:row>
      <xdr:rowOff>128054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19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144581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597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70726</xdr:rowOff>
    </xdr:from>
    <xdr:to>
      <xdr:col>67</xdr:col>
      <xdr:colOff>101600</xdr:colOff>
      <xdr:row>36</xdr:row>
      <xdr:rowOff>876</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07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17403</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584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142195</xdr:rowOff>
    </xdr:from>
    <xdr:to>
      <xdr:col>85</xdr:col>
      <xdr:colOff>126364</xdr:colOff>
      <xdr:row>59</xdr:row>
      <xdr:rowOff>97390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543245"/>
          <a:ext cx="1269" cy="16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101217</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21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97390</xdr:rowOff>
    </xdr:from>
    <xdr:to>
      <xdr:col>86</xdr:col>
      <xdr:colOff>25400</xdr:colOff>
      <xdr:row>59</xdr:row>
      <xdr:rowOff>97390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21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88872</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31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142195</xdr:rowOff>
    </xdr:from>
    <xdr:to>
      <xdr:col>86</xdr:col>
      <xdr:colOff>25400</xdr:colOff>
      <xdr:row>49</xdr:row>
      <xdr:rowOff>142195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54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119602</xdr:rowOff>
    </xdr:from>
    <xdr:to>
      <xdr:col>85</xdr:col>
      <xdr:colOff>127000</xdr:colOff>
      <xdr:row>57</xdr:row>
      <xdr:rowOff>163932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720802"/>
          <a:ext cx="838200" cy="21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52715</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53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74288</xdr:rowOff>
    </xdr:from>
    <xdr:to>
      <xdr:col>85</xdr:col>
      <xdr:colOff>177800</xdr:colOff>
      <xdr:row>57</xdr:row>
      <xdr:rowOff>4438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7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162922</xdr:rowOff>
    </xdr:from>
    <xdr:to>
      <xdr:col>81</xdr:col>
      <xdr:colOff>50800</xdr:colOff>
      <xdr:row>57</xdr:row>
      <xdr:rowOff>163932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935572"/>
          <a:ext cx="889000" cy="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142525</xdr:rowOff>
    </xdr:from>
    <xdr:to>
      <xdr:col>81</xdr:col>
      <xdr:colOff>101600</xdr:colOff>
      <xdr:row>57</xdr:row>
      <xdr:rowOff>72675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4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89202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1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24543</xdr:rowOff>
    </xdr:from>
    <xdr:to>
      <xdr:col>76</xdr:col>
      <xdr:colOff>114300</xdr:colOff>
      <xdr:row>57</xdr:row>
      <xdr:rowOff>162922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625743"/>
          <a:ext cx="889000" cy="30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31426</xdr:rowOff>
    </xdr:from>
    <xdr:to>
      <xdr:col>76</xdr:col>
      <xdr:colOff>165100</xdr:colOff>
      <xdr:row>57</xdr:row>
      <xdr:rowOff>133026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80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149553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7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24543</xdr:rowOff>
    </xdr:from>
    <xdr:to>
      <xdr:col>71</xdr:col>
      <xdr:colOff>177800</xdr:colOff>
      <xdr:row>58</xdr:row>
      <xdr:rowOff>92666</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625743"/>
          <a:ext cx="889000" cy="41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4413</xdr:rowOff>
    </xdr:from>
    <xdr:to>
      <xdr:col>72</xdr:col>
      <xdr:colOff>38100</xdr:colOff>
      <xdr:row>57</xdr:row>
      <xdr:rowOff>106013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97140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86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79718</xdr:rowOff>
    </xdr:from>
    <xdr:to>
      <xdr:col>67</xdr:col>
      <xdr:colOff>101600</xdr:colOff>
      <xdr:row>58</xdr:row>
      <xdr:rowOff>9868</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5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26395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62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68802</xdr:rowOff>
    </xdr:from>
    <xdr:to>
      <xdr:col>85</xdr:col>
      <xdr:colOff>177800</xdr:colOff>
      <xdr:row>56</xdr:row>
      <xdr:rowOff>170402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67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91679</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52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113132</xdr:rowOff>
    </xdr:from>
    <xdr:to>
      <xdr:col>81</xdr:col>
      <xdr:colOff>101600</xdr:colOff>
      <xdr:row>58</xdr:row>
      <xdr:rowOff>43282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88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34409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97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112122</xdr:rowOff>
    </xdr:from>
    <xdr:to>
      <xdr:col>76</xdr:col>
      <xdr:colOff>165100</xdr:colOff>
      <xdr:row>58</xdr:row>
      <xdr:rowOff>42272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88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33399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97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145193</xdr:rowOff>
    </xdr:from>
    <xdr:to>
      <xdr:col>72</xdr:col>
      <xdr:colOff>38100</xdr:colOff>
      <xdr:row>56</xdr:row>
      <xdr:rowOff>75343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5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91870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35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41866</xdr:rowOff>
    </xdr:from>
    <xdr:to>
      <xdr:col>67</xdr:col>
      <xdr:colOff>101600</xdr:colOff>
      <xdr:row>58</xdr:row>
      <xdr:rowOff>143466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98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134593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1007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71710</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44660"/>
          <a:ext cx="1269" cy="1344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18387</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201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71710</xdr:rowOff>
    </xdr:from>
    <xdr:to>
      <xdr:col>86</xdr:col>
      <xdr:colOff>25400</xdr:colOff>
      <xdr:row>71</xdr:row>
      <xdr:rowOff>71710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44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152158</xdr:rowOff>
    </xdr:from>
    <xdr:to>
      <xdr:col>85</xdr:col>
      <xdr:colOff>127000</xdr:colOff>
      <xdr:row>78</xdr:row>
      <xdr:rowOff>164598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525258"/>
          <a:ext cx="838200" cy="1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78497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280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55620</xdr:rowOff>
    </xdr:from>
    <xdr:to>
      <xdr:col>85</xdr:col>
      <xdr:colOff>177800</xdr:colOff>
      <xdr:row>78</xdr:row>
      <xdr:rowOff>157220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152158</xdr:rowOff>
    </xdr:from>
    <xdr:to>
      <xdr:col>81</xdr:col>
      <xdr:colOff>50800</xdr:colOff>
      <xdr:row>78</xdr:row>
      <xdr:rowOff>168218</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4592300" y="13525258"/>
          <a:ext cx="889000" cy="1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27617</xdr:rowOff>
    </xdr:from>
    <xdr:to>
      <xdr:col>81</xdr:col>
      <xdr:colOff>101600</xdr:colOff>
      <xdr:row>78</xdr:row>
      <xdr:rowOff>129217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145744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17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84017</xdr:rowOff>
    </xdr:from>
    <xdr:to>
      <xdr:col>76</xdr:col>
      <xdr:colOff>114300</xdr:colOff>
      <xdr:row>78</xdr:row>
      <xdr:rowOff>168218</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457117"/>
          <a:ext cx="889000" cy="8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146602</xdr:rowOff>
    </xdr:from>
    <xdr:to>
      <xdr:col>76</xdr:col>
      <xdr:colOff>165100</xdr:colOff>
      <xdr:row>78</xdr:row>
      <xdr:rowOff>76752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34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93279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12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70205</xdr:rowOff>
    </xdr:from>
    <xdr:to>
      <xdr:col>71</xdr:col>
      <xdr:colOff>177800</xdr:colOff>
      <xdr:row>78</xdr:row>
      <xdr:rowOff>84017</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100405"/>
          <a:ext cx="889000" cy="356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16681</xdr:rowOff>
    </xdr:from>
    <xdr:to>
      <xdr:col>72</xdr:col>
      <xdr:colOff>38100</xdr:colOff>
      <xdr:row>78</xdr:row>
      <xdr:rowOff>118281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389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134808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165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17290</xdr:rowOff>
    </xdr:from>
    <xdr:to>
      <xdr:col>67</xdr:col>
      <xdr:colOff>101600</xdr:colOff>
      <xdr:row>78</xdr:row>
      <xdr:rowOff>118890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39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110017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48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113798</xdr:rowOff>
    </xdr:from>
    <xdr:to>
      <xdr:col>85</xdr:col>
      <xdr:colOff>177800</xdr:colOff>
      <xdr:row>79</xdr:row>
      <xdr:rowOff>43948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48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34046</xdr:rowOff>
    </xdr:from>
    <xdr:ext cx="469744"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407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101358</xdr:rowOff>
    </xdr:from>
    <xdr:to>
      <xdr:col>81</xdr:col>
      <xdr:colOff>101600</xdr:colOff>
      <xdr:row>79</xdr:row>
      <xdr:rowOff>31508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47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22635</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46428" y="13567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117418</xdr:rowOff>
    </xdr:from>
    <xdr:to>
      <xdr:col>76</xdr:col>
      <xdr:colOff>165100</xdr:colOff>
      <xdr:row>79</xdr:row>
      <xdr:rowOff>47568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49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38695</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57428" y="1358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33217</xdr:rowOff>
    </xdr:from>
    <xdr:to>
      <xdr:col>72</xdr:col>
      <xdr:colOff>38100</xdr:colOff>
      <xdr:row>78</xdr:row>
      <xdr:rowOff>134817</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40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125944</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68428" y="1349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19405</xdr:rowOff>
    </xdr:from>
    <xdr:to>
      <xdr:col>67</xdr:col>
      <xdr:colOff>101600</xdr:colOff>
      <xdr:row>76</xdr:row>
      <xdr:rowOff>121005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04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137533</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47111" y="1282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467</xdr:rowOff>
    </xdr:from>
    <xdr:to>
      <xdr:col>85</xdr:col>
      <xdr:colOff>126364</xdr:colOff>
      <xdr:row>98</xdr:row>
      <xdr:rowOff>131339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30967"/>
          <a:ext cx="1269" cy="1502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135166</xdr:rowOff>
    </xdr:from>
    <xdr:ext cx="534377"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93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131339</xdr:rowOff>
    </xdr:from>
    <xdr:to>
      <xdr:col>86</xdr:col>
      <xdr:colOff>25400</xdr:colOff>
      <xdr:row>98</xdr:row>
      <xdr:rowOff>131339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93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118594</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20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467</xdr:rowOff>
    </xdr:from>
    <xdr:to>
      <xdr:col>86</xdr:col>
      <xdr:colOff>25400</xdr:colOff>
      <xdr:row>90</xdr:row>
      <xdr:rowOff>467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3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138035</xdr:rowOff>
    </xdr:from>
    <xdr:to>
      <xdr:col>85</xdr:col>
      <xdr:colOff>127000</xdr:colOff>
      <xdr:row>93</xdr:row>
      <xdr:rowOff>11260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5481300" y="15911435"/>
          <a:ext cx="838200" cy="4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166344</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282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16467</xdr:rowOff>
    </xdr:from>
    <xdr:to>
      <xdr:col>85</xdr:col>
      <xdr:colOff>177800</xdr:colOff>
      <xdr:row>95</xdr:row>
      <xdr:rowOff>118067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138035</xdr:rowOff>
    </xdr:from>
    <xdr:to>
      <xdr:col>81</xdr:col>
      <xdr:colOff>50800</xdr:colOff>
      <xdr:row>92</xdr:row>
      <xdr:rowOff>164633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5911435"/>
          <a:ext cx="889000" cy="2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34804</xdr:rowOff>
    </xdr:from>
    <xdr:to>
      <xdr:col>81</xdr:col>
      <xdr:colOff>101600</xdr:colOff>
      <xdr:row>95</xdr:row>
      <xdr:rowOff>136404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127531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41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164633</xdr:rowOff>
    </xdr:from>
    <xdr:to>
      <xdr:col>76</xdr:col>
      <xdr:colOff>114300</xdr:colOff>
      <xdr:row>93</xdr:row>
      <xdr:rowOff>39557</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5938033"/>
          <a:ext cx="889000" cy="4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34705</xdr:rowOff>
    </xdr:from>
    <xdr:to>
      <xdr:col>76</xdr:col>
      <xdr:colOff>165100</xdr:colOff>
      <xdr:row>95</xdr:row>
      <xdr:rowOff>136305</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127432</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41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35606</xdr:rowOff>
    </xdr:from>
    <xdr:to>
      <xdr:col>71</xdr:col>
      <xdr:colOff>177800</xdr:colOff>
      <xdr:row>93</xdr:row>
      <xdr:rowOff>39557</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2814300" y="15980456"/>
          <a:ext cx="889000" cy="3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164729</xdr:rowOff>
    </xdr:from>
    <xdr:to>
      <xdr:col>72</xdr:col>
      <xdr:colOff>38100</xdr:colOff>
      <xdr:row>96</xdr:row>
      <xdr:rowOff>94879</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86006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54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169613</xdr:rowOff>
    </xdr:from>
    <xdr:to>
      <xdr:col>67</xdr:col>
      <xdr:colOff>101600</xdr:colOff>
      <xdr:row>96</xdr:row>
      <xdr:rowOff>99763</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45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90890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55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131910</xdr:rowOff>
    </xdr:from>
    <xdr:to>
      <xdr:col>85</xdr:col>
      <xdr:colOff>177800</xdr:colOff>
      <xdr:row>93</xdr:row>
      <xdr:rowOff>62060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590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154787</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575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87235</xdr:rowOff>
    </xdr:from>
    <xdr:to>
      <xdr:col>81</xdr:col>
      <xdr:colOff>101600</xdr:colOff>
      <xdr:row>93</xdr:row>
      <xdr:rowOff>17385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586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33912</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563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113833</xdr:rowOff>
    </xdr:from>
    <xdr:to>
      <xdr:col>76</xdr:col>
      <xdr:colOff>165100</xdr:colOff>
      <xdr:row>93</xdr:row>
      <xdr:rowOff>43983</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588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60510</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566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160207</xdr:rowOff>
    </xdr:from>
    <xdr:to>
      <xdr:col>72</xdr:col>
      <xdr:colOff>38100</xdr:colOff>
      <xdr:row>93</xdr:row>
      <xdr:rowOff>90357</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593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106884</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5708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156256</xdr:rowOff>
    </xdr:from>
    <xdr:to>
      <xdr:col>67</xdr:col>
      <xdr:colOff>101600</xdr:colOff>
      <xdr:row>93</xdr:row>
      <xdr:rowOff>86406</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592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102933</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570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132442</xdr:rowOff>
    </xdr:from>
    <xdr:to>
      <xdr:col>116</xdr:col>
      <xdr:colOff>62864</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75942"/>
          <a:ext cx="1269" cy="126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54538</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5696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79119</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05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132442</xdr:rowOff>
    </xdr:from>
    <xdr:to>
      <xdr:col>116</xdr:col>
      <xdr:colOff>152400</xdr:colOff>
      <xdr:row>30</xdr:row>
      <xdr:rowOff>132442</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143438</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3156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120561</xdr:rowOff>
    </xdr:from>
    <xdr:to>
      <xdr:col>116</xdr:col>
      <xdr:colOff>114300</xdr:colOff>
      <xdr:row>38</xdr:row>
      <xdr:rowOff>50712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4642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116446</xdr:rowOff>
    </xdr:from>
    <xdr:to>
      <xdr:col>112</xdr:col>
      <xdr:colOff>38100</xdr:colOff>
      <xdr:row>38</xdr:row>
      <xdr:rowOff>46596</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4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63123</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235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118847</xdr:rowOff>
    </xdr:from>
    <xdr:to>
      <xdr:col>107</xdr:col>
      <xdr:colOff>101600</xdr:colOff>
      <xdr:row>38</xdr:row>
      <xdr:rowOff>48997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46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65524</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237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134220</xdr:rowOff>
    </xdr:from>
    <xdr:to>
      <xdr:col>102</xdr:col>
      <xdr:colOff>165100</xdr:colOff>
      <xdr:row>38</xdr:row>
      <xdr:rowOff>64370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47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80897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253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137535</xdr:rowOff>
    </xdr:from>
    <xdr:to>
      <xdr:col>98</xdr:col>
      <xdr:colOff>38100</xdr:colOff>
      <xdr:row>38</xdr:row>
      <xdr:rowOff>67684</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4811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84212</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256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98988</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4426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住民一人当たりコストについては、本市の人口が減少傾向にあることから、数値が高くなる傾向にある。</a:t>
          </a:r>
        </a:p>
        <a:p>
          <a:r>
            <a:rPr kumimoji="1" lang="ja-JP" altLang="en-US" sz="1300">
              <a:latin typeface="ＭＳ Ｐゴシック" panose="020B0600070205080204" pitchFamily="50" charset="-128"/>
              <a:ea typeface="ＭＳ Ｐゴシック" panose="020B0600070205080204" pitchFamily="50" charset="-128"/>
            </a:rPr>
            <a:t>　類似団体平均と比べて特に差が見られるのは、総務費、衛生費、公債費である。総務費については、ふるさと応援寄附金推進事業が増加していることが主な要因である。衛生費については、施設整備に備えた基金への積立てや最終処分場整備事業等による事業費の増加が挙げられる。公債費については、大型普通建設事業の市債償還が始まっていることもあり、類似団体平均に比べ高い水準で推移している。</a:t>
          </a:r>
        </a:p>
        <a:p>
          <a:r>
            <a:rPr kumimoji="1" lang="ja-JP" altLang="en-US" sz="1300">
              <a:latin typeface="ＭＳ Ｐゴシック" panose="020B0600070205080204" pitchFamily="50" charset="-128"/>
              <a:ea typeface="ＭＳ Ｐゴシック" panose="020B0600070205080204" pitchFamily="50" charset="-128"/>
            </a:rPr>
            <a:t>　引き続き、公共施設の合理化、公債費の適正管理及び事務事業の最適化など、歳出抑制に取り組み、持続可能な行財政運営に努めていく。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京都府京丹後市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財政調整基金残高の標準財政規模比は、令和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年度に運用利息分の積立てのみを行った結果、前年度に比べ</a:t>
          </a:r>
          <a:r>
            <a:rPr kumimoji="1" lang="en-US" altLang="ja-JP" sz="1200">
              <a:latin typeface="ＭＳ ゴシック" pitchFamily="49" charset="-128"/>
              <a:ea typeface="ＭＳ ゴシック" pitchFamily="49" charset="-128"/>
            </a:rPr>
            <a:t>0.01</a:t>
          </a:r>
          <a:r>
            <a:rPr kumimoji="1" lang="ja-JP" altLang="en-US" sz="1200">
              <a:latin typeface="ＭＳ ゴシック" pitchFamily="49" charset="-128"/>
              <a:ea typeface="ＭＳ ゴシック" pitchFamily="49" charset="-128"/>
            </a:rPr>
            <a:t>ポイント増加した。</a:t>
          </a:r>
        </a:p>
        <a:p>
          <a:r>
            <a:rPr kumimoji="1" lang="ja-JP" altLang="en-US" sz="1200">
              <a:latin typeface="ＭＳ ゴシック" pitchFamily="49" charset="-128"/>
              <a:ea typeface="ＭＳ ゴシック" pitchFamily="49" charset="-128"/>
            </a:rPr>
            <a:t>　実質収支額は、庁舎整備事業や物価高騰対策を実施する中での事業実施及び財源の確保などの結果、約</a:t>
          </a:r>
          <a:r>
            <a:rPr kumimoji="1" lang="en-US" altLang="ja-JP" sz="1200">
              <a:latin typeface="ＭＳ ゴシック" pitchFamily="49" charset="-128"/>
              <a:ea typeface="ＭＳ ゴシック" pitchFamily="49" charset="-128"/>
            </a:rPr>
            <a:t>9</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千万円となり、実質収支比率は前年度に比べ</a:t>
          </a:r>
          <a:r>
            <a:rPr kumimoji="1" lang="en-US" altLang="ja-JP" sz="1200">
              <a:latin typeface="ＭＳ ゴシック" pitchFamily="49" charset="-128"/>
              <a:ea typeface="ＭＳ ゴシック" pitchFamily="49" charset="-128"/>
            </a:rPr>
            <a:t>1.28</a:t>
          </a:r>
          <a:r>
            <a:rPr kumimoji="1" lang="ja-JP" altLang="en-US" sz="1200">
              <a:latin typeface="ＭＳ ゴシック" pitchFamily="49" charset="-128"/>
              <a:ea typeface="ＭＳ ゴシック" pitchFamily="49" charset="-128"/>
            </a:rPr>
            <a:t>ポイント減少した。また、実質単年度収支は、約</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千万円の赤字となり、標準財政規模比は</a:t>
          </a:r>
          <a:r>
            <a:rPr kumimoji="1" lang="en-US" altLang="ja-JP" sz="1200">
              <a:latin typeface="ＭＳ ゴシック" pitchFamily="49" charset="-128"/>
              <a:ea typeface="ＭＳ ゴシック" pitchFamily="49" charset="-128"/>
            </a:rPr>
            <a:t>4.93</a:t>
          </a:r>
          <a:r>
            <a:rPr kumimoji="1" lang="ja-JP" altLang="en-US" sz="1200">
              <a:latin typeface="ＭＳ ゴシック" pitchFamily="49" charset="-128"/>
              <a:ea typeface="ＭＳ ゴシック" pitchFamily="49" charset="-128"/>
            </a:rPr>
            <a:t>ポイント減少した。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京都府京丹後市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年度においても黒字となり、病院事業会計の実質収支額（剰余額）が赤字となった。</a:t>
          </a:r>
        </a:p>
        <a:p>
          <a:r>
            <a:rPr kumimoji="1" lang="ja-JP" altLang="en-US" sz="1400">
              <a:latin typeface="ＭＳ ゴシック" pitchFamily="49" charset="-128"/>
              <a:ea typeface="ＭＳ ゴシック" pitchFamily="49" charset="-128"/>
            </a:rPr>
            <a:t>　前年度と比べ、一般会計、病院事業会計等で実質収支額（剰余額）が減少しているが、介護保険事業特別会計では増加しており、連結実質赤字比率は△</a:t>
          </a:r>
          <a:r>
            <a:rPr kumimoji="1" lang="en-US" altLang="ja-JP" sz="1400">
              <a:latin typeface="ＭＳ ゴシック" pitchFamily="49" charset="-128"/>
              <a:ea typeface="ＭＳ ゴシック" pitchFamily="49" charset="-128"/>
            </a:rPr>
            <a:t>12.56</a:t>
          </a:r>
          <a:r>
            <a:rPr kumimoji="1" lang="ja-JP" altLang="en-US" sz="1400">
              <a:latin typeface="ＭＳ ゴシック" pitchFamily="49" charset="-128"/>
              <a:ea typeface="ＭＳ ゴシック" pitchFamily="49" charset="-128"/>
            </a:rPr>
            <a:t>％となった。なお、令和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年度より、集落排水事業、公共下水道事業及び浄化槽整備事業の</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特別会計を統合し、下水道事業会計へ移行している。</a:t>
          </a:r>
        </a:p>
        <a:p>
          <a:r>
            <a:rPr kumimoji="1" lang="ja-JP" altLang="en-US" sz="1400">
              <a:latin typeface="ＭＳ ゴシック" pitchFamily="49" charset="-128"/>
              <a:ea typeface="ＭＳ ゴシック" pitchFamily="49" charset="-128"/>
            </a:rPr>
            <a:t>　下水道事業会計においては、整備途上のためハード整備により今後も一般会計からの多額の繰入金が必要となることが懸念されていることから、料金見直しも視野に入れた持続可能な財政運営に努めていく必要がある。</a:t>
          </a:r>
        </a:p>
        <a:p>
          <a:r>
            <a:rPr kumimoji="1" lang="ja-JP" altLang="en-US" sz="1400">
              <a:latin typeface="ＭＳ ゴシック" pitchFamily="49" charset="-128"/>
              <a:ea typeface="ＭＳ ゴシック" pitchFamily="49" charset="-128"/>
            </a:rPr>
            <a:t>　病院事業会計においては、新型コロナウイルス関連の補助金の減により、実質収支額が悪化したものである。また、医師不足が続いていること及び新型コロナウイルス感染症に伴う受診控えの影響による医業収益の低迷により実質収支の赤字が発生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今後も引き続き全会計が黒字となるように、歳入確保と歳出抑制に努め、健全な行財政運営を維持していく必要がある。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21508;&#35506;&#23554;&#29992;\&#33258;&#27835;&#25391;&#33288;&#35506;\06&#31246;&#36001;&#25919;&#25285;&#24403;&#65288;&#36001;&#25919;&#65289;\06%20&#27770;&#31639;&#32113;&#35336;\15%20&#36001;&#25919;&#27604;&#36611;&#20998;&#26512;&#34920;&#65295;&#27507;&#20986;&#27604;&#36611;&#20998;&#26512;&#34920;&#8594;&#36039;&#26009;&#38598;&#12408;\&#20196;&#21644;&#65301;&#24180;&#24230;&#27770;&#31639;\03%20&#9313;R7.10&#20844;&#34920;&#20998;\04%20&#24066;&#30010;&#26449;&#22238;&#31572;\13%20&#20140;&#20025;&#24460;&#24066;&#9675;ok\&#12304;&#36001;&#25919;&#29366;&#27841;&#36039;&#26009;&#38598;&#12305;_262129_&#20140;&#20025;&#24460;&#24066;_2023(2&#22238;&#30446;)%20(&#36001;&#29987;&#27963;&#29992;&#35506;).xlsx" TargetMode="External"/><Relationship Id="rId1" Type="http://schemas.openxmlformats.org/officeDocument/2006/relationships/externalLinkPath" Target="/&#21508;&#35506;&#23554;&#29992;/&#33258;&#27835;&#25391;&#33288;&#35506;/06&#31246;&#36001;&#25919;&#25285;&#24403;&#65288;&#36001;&#25919;&#65289;/06%20&#27770;&#31639;&#32113;&#35336;/15%20&#36001;&#25919;&#27604;&#36611;&#20998;&#26512;&#34920;&#65295;&#27507;&#20986;&#27604;&#36611;&#20998;&#26512;&#34920;&#8594;&#36039;&#26009;&#38598;&#12408;/&#20196;&#21644;&#65301;&#24180;&#24230;&#27770;&#31639;/03%20&#9313;R7.10&#20844;&#34920;&#20998;/04%20&#24066;&#30010;&#26449;&#22238;&#31572;/13%20&#20140;&#20025;&#24460;&#24066;&#9675;ok/&#12304;&#36001;&#25919;&#29366;&#27841;&#36039;&#26009;&#38598;&#12305;_262129_&#20140;&#20025;&#24460;&#24066;_2023(2&#22238;&#30446;)%20(&#36001;&#29987;&#27963;&#29992;&#355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137.9</v>
          </cell>
          <cell r="BX51">
            <v>129.19999999999999</v>
          </cell>
          <cell r="CF51">
            <v>120</v>
          </cell>
          <cell r="CN51">
            <v>118.9</v>
          </cell>
          <cell r="CV51">
            <v>113.4</v>
          </cell>
        </row>
        <row r="53">
          <cell r="BP53">
            <v>73.3</v>
          </cell>
          <cell r="BX53">
            <v>73.8</v>
          </cell>
          <cell r="CF53">
            <v>74.7</v>
          </cell>
          <cell r="CN53">
            <v>75.900000000000006</v>
          </cell>
          <cell r="CV53">
            <v>78.900000000000006</v>
          </cell>
        </row>
        <row r="55">
          <cell r="AN55" t="str">
            <v>類似団体内平均値</v>
          </cell>
          <cell r="BP55">
            <v>22.7</v>
          </cell>
          <cell r="BX55">
            <v>27.8</v>
          </cell>
          <cell r="CF55">
            <v>19</v>
          </cell>
          <cell r="CN55">
            <v>4</v>
          </cell>
          <cell r="CV55">
            <v>0.4</v>
          </cell>
        </row>
        <row r="57">
          <cell r="BP57">
            <v>60.6</v>
          </cell>
          <cell r="BX57">
            <v>62</v>
          </cell>
          <cell r="CF57">
            <v>61.7</v>
          </cell>
          <cell r="CN57">
            <v>63.5</v>
          </cell>
          <cell r="CV57">
            <v>64.400000000000006</v>
          </cell>
        </row>
        <row r="72">
          <cell r="BP72" t="str">
            <v>R01</v>
          </cell>
          <cell r="BX72" t="str">
            <v>R02</v>
          </cell>
          <cell r="CF72" t="str">
            <v>R03</v>
          </cell>
          <cell r="CN72" t="str">
            <v>R04</v>
          </cell>
          <cell r="CV72" t="str">
            <v>R05</v>
          </cell>
        </row>
        <row r="73">
          <cell r="AN73" t="str">
            <v>当該団体値</v>
          </cell>
          <cell r="BP73">
            <v>137.9</v>
          </cell>
          <cell r="BX73">
            <v>129.19999999999999</v>
          </cell>
          <cell r="CF73">
            <v>120</v>
          </cell>
          <cell r="CN73">
            <v>118.9</v>
          </cell>
          <cell r="CV73">
            <v>113.4</v>
          </cell>
        </row>
        <row r="75">
          <cell r="BP75">
            <v>12.4</v>
          </cell>
          <cell r="BX75">
            <v>12.3</v>
          </cell>
          <cell r="CF75">
            <v>12.5</v>
          </cell>
          <cell r="CN75">
            <v>12.8</v>
          </cell>
          <cell r="CV75">
            <v>13</v>
          </cell>
        </row>
        <row r="77">
          <cell r="AN77" t="str">
            <v>類似団体内平均値</v>
          </cell>
          <cell r="BP77">
            <v>22.7</v>
          </cell>
          <cell r="BX77">
            <v>27.8</v>
          </cell>
          <cell r="CF77">
            <v>19</v>
          </cell>
          <cell r="CN77">
            <v>4</v>
          </cell>
          <cell r="CV77">
            <v>0.4</v>
          </cell>
        </row>
        <row r="79">
          <cell r="BP79">
            <v>7.7</v>
          </cell>
          <cell r="BX79">
            <v>7.5</v>
          </cell>
          <cell r="CF79">
            <v>8</v>
          </cell>
          <cell r="CN79">
            <v>8</v>
          </cell>
          <cell r="CV79">
            <v>8.3000000000000007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75" thickBot="1" x14ac:dyDescent="0.2">
      <c r="B2" s="176" t="s">
        <v>77</v>
      </c>
      <c r="C2" s="176"/>
      <c r="D2" s="177"/>
    </row>
    <row r="3" spans="1:119" ht="18.75" customHeight="1" thickBot="1" x14ac:dyDescent="0.2">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39361857</v>
      </c>
      <c r="BO4" s="436"/>
      <c r="BP4" s="436"/>
      <c r="BQ4" s="436"/>
      <c r="BR4" s="436"/>
      <c r="BS4" s="436"/>
      <c r="BT4" s="436"/>
      <c r="BU4" s="437"/>
      <c r="BV4" s="435">
        <v>39470191</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4.4000000000000004</v>
      </c>
      <c r="CU4" s="576"/>
      <c r="CV4" s="576"/>
      <c r="CW4" s="576"/>
      <c r="CX4" s="576"/>
      <c r="CY4" s="576"/>
      <c r="CZ4" s="576"/>
      <c r="DA4" s="577"/>
      <c r="DB4" s="575">
        <v>5.7</v>
      </c>
      <c r="DC4" s="576"/>
      <c r="DD4" s="576"/>
      <c r="DE4" s="576"/>
      <c r="DF4" s="576"/>
      <c r="DG4" s="576"/>
      <c r="DH4" s="576"/>
      <c r="DI4" s="577"/>
    </row>
    <row r="5" spans="1:119" ht="18.75" customHeight="1" x14ac:dyDescent="0.15">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38209667</v>
      </c>
      <c r="BO5" s="407"/>
      <c r="BP5" s="407"/>
      <c r="BQ5" s="407"/>
      <c r="BR5" s="407"/>
      <c r="BS5" s="407"/>
      <c r="BT5" s="407"/>
      <c r="BU5" s="408"/>
      <c r="BV5" s="406">
        <v>38115585</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95.2</v>
      </c>
      <c r="CU5" s="404"/>
      <c r="CV5" s="404"/>
      <c r="CW5" s="404"/>
      <c r="CX5" s="404"/>
      <c r="CY5" s="404"/>
      <c r="CZ5" s="404"/>
      <c r="DA5" s="405"/>
      <c r="DB5" s="403">
        <v>94.2</v>
      </c>
      <c r="DC5" s="404"/>
      <c r="DD5" s="404"/>
      <c r="DE5" s="404"/>
      <c r="DF5" s="404"/>
      <c r="DG5" s="404"/>
      <c r="DH5" s="404"/>
      <c r="DI5" s="405"/>
    </row>
    <row r="6" spans="1:119" ht="18.75" customHeight="1" x14ac:dyDescent="0.15">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1152190</v>
      </c>
      <c r="BO6" s="407"/>
      <c r="BP6" s="407"/>
      <c r="BQ6" s="407"/>
      <c r="BR6" s="407"/>
      <c r="BS6" s="407"/>
      <c r="BT6" s="407"/>
      <c r="BU6" s="408"/>
      <c r="BV6" s="406">
        <v>1354606</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95.7</v>
      </c>
      <c r="CU6" s="550"/>
      <c r="CV6" s="550"/>
      <c r="CW6" s="550"/>
      <c r="CX6" s="550"/>
      <c r="CY6" s="550"/>
      <c r="CZ6" s="550"/>
      <c r="DA6" s="551"/>
      <c r="DB6" s="549">
        <v>95.2</v>
      </c>
      <c r="DC6" s="550"/>
      <c r="DD6" s="550"/>
      <c r="DE6" s="550"/>
      <c r="DF6" s="550"/>
      <c r="DG6" s="550"/>
      <c r="DH6" s="550"/>
      <c r="DI6" s="551"/>
    </row>
    <row r="7" spans="1:119" ht="18.75" customHeight="1" x14ac:dyDescent="0.15">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239715</v>
      </c>
      <c r="BO7" s="407"/>
      <c r="BP7" s="407"/>
      <c r="BQ7" s="407"/>
      <c r="BR7" s="407"/>
      <c r="BS7" s="407"/>
      <c r="BT7" s="407"/>
      <c r="BU7" s="408"/>
      <c r="BV7" s="406">
        <v>176910</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20606704</v>
      </c>
      <c r="CU7" s="407"/>
      <c r="CV7" s="407"/>
      <c r="CW7" s="407"/>
      <c r="CX7" s="407"/>
      <c r="CY7" s="407"/>
      <c r="CZ7" s="407"/>
      <c r="DA7" s="408"/>
      <c r="DB7" s="406">
        <v>20609996</v>
      </c>
      <c r="DC7" s="407"/>
      <c r="DD7" s="407"/>
      <c r="DE7" s="407"/>
      <c r="DF7" s="407"/>
      <c r="DG7" s="407"/>
      <c r="DH7" s="407"/>
      <c r="DI7" s="408"/>
    </row>
    <row r="8" spans="1:119" ht="18.75" customHeight="1" thickBot="1" x14ac:dyDescent="0.2">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104</v>
      </c>
      <c r="AV8" s="465"/>
      <c r="AW8" s="465"/>
      <c r="AX8" s="465"/>
      <c r="AY8" s="420" t="s">
        <v>105</v>
      </c>
      <c r="AZ8" s="421"/>
      <c r="BA8" s="421"/>
      <c r="BB8" s="421"/>
      <c r="BC8" s="421"/>
      <c r="BD8" s="421"/>
      <c r="BE8" s="421"/>
      <c r="BF8" s="421"/>
      <c r="BG8" s="421"/>
      <c r="BH8" s="421"/>
      <c r="BI8" s="421"/>
      <c r="BJ8" s="421"/>
      <c r="BK8" s="421"/>
      <c r="BL8" s="421"/>
      <c r="BM8" s="422"/>
      <c r="BN8" s="406">
        <v>912475</v>
      </c>
      <c r="BO8" s="407"/>
      <c r="BP8" s="407"/>
      <c r="BQ8" s="407"/>
      <c r="BR8" s="407"/>
      <c r="BS8" s="407"/>
      <c r="BT8" s="407"/>
      <c r="BU8" s="408"/>
      <c r="BV8" s="406">
        <v>1177696</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0.28999999999999998</v>
      </c>
      <c r="CU8" s="510"/>
      <c r="CV8" s="510"/>
      <c r="CW8" s="510"/>
      <c r="CX8" s="510"/>
      <c r="CY8" s="510"/>
      <c r="CZ8" s="510"/>
      <c r="DA8" s="511"/>
      <c r="DB8" s="509">
        <v>0.28999999999999998</v>
      </c>
      <c r="DC8" s="510"/>
      <c r="DD8" s="510"/>
      <c r="DE8" s="510"/>
      <c r="DF8" s="510"/>
      <c r="DG8" s="510"/>
      <c r="DH8" s="510"/>
      <c r="DI8" s="511"/>
    </row>
    <row r="9" spans="1:119" ht="18.75" customHeight="1" thickBot="1" x14ac:dyDescent="0.2">
      <c r="A9" s="175"/>
      <c r="B9" s="538" t="s">
        <v>107</v>
      </c>
      <c r="C9" s="539"/>
      <c r="D9" s="539"/>
      <c r="E9" s="539"/>
      <c r="F9" s="539"/>
      <c r="G9" s="539"/>
      <c r="H9" s="539"/>
      <c r="I9" s="539"/>
      <c r="J9" s="539"/>
      <c r="K9" s="457"/>
      <c r="L9" s="540" t="s">
        <v>108</v>
      </c>
      <c r="M9" s="541"/>
      <c r="N9" s="541"/>
      <c r="O9" s="541"/>
      <c r="P9" s="541"/>
      <c r="Q9" s="542"/>
      <c r="R9" s="543">
        <v>50860</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-265221</v>
      </c>
      <c r="BO9" s="407"/>
      <c r="BP9" s="407"/>
      <c r="BQ9" s="407"/>
      <c r="BR9" s="407"/>
      <c r="BS9" s="407"/>
      <c r="BT9" s="407"/>
      <c r="BU9" s="408"/>
      <c r="BV9" s="406">
        <v>151265</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17.2</v>
      </c>
      <c r="CU9" s="404"/>
      <c r="CV9" s="404"/>
      <c r="CW9" s="404"/>
      <c r="CX9" s="404"/>
      <c r="CY9" s="404"/>
      <c r="CZ9" s="404"/>
      <c r="DA9" s="405"/>
      <c r="DB9" s="403">
        <v>18</v>
      </c>
      <c r="DC9" s="404"/>
      <c r="DD9" s="404"/>
      <c r="DE9" s="404"/>
      <c r="DF9" s="404"/>
      <c r="DG9" s="404"/>
      <c r="DH9" s="404"/>
      <c r="DI9" s="405"/>
    </row>
    <row r="10" spans="1:119" ht="18.75" customHeight="1" thickBot="1" x14ac:dyDescent="0.2">
      <c r="A10" s="175"/>
      <c r="B10" s="538"/>
      <c r="C10" s="539"/>
      <c r="D10" s="539"/>
      <c r="E10" s="539"/>
      <c r="F10" s="539"/>
      <c r="G10" s="539"/>
      <c r="H10" s="539"/>
      <c r="I10" s="539"/>
      <c r="J10" s="539"/>
      <c r="K10" s="457"/>
      <c r="L10" s="362" t="s">
        <v>113</v>
      </c>
      <c r="M10" s="363"/>
      <c r="N10" s="363"/>
      <c r="O10" s="363"/>
      <c r="P10" s="363"/>
      <c r="Q10" s="364"/>
      <c r="R10" s="359">
        <v>55054</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104</v>
      </c>
      <c r="AV10" s="465"/>
      <c r="AW10" s="465"/>
      <c r="AX10" s="465"/>
      <c r="AY10" s="420" t="s">
        <v>115</v>
      </c>
      <c r="AZ10" s="421"/>
      <c r="BA10" s="421"/>
      <c r="BB10" s="421"/>
      <c r="BC10" s="421"/>
      <c r="BD10" s="421"/>
      <c r="BE10" s="421"/>
      <c r="BF10" s="421"/>
      <c r="BG10" s="421"/>
      <c r="BH10" s="421"/>
      <c r="BI10" s="421"/>
      <c r="BJ10" s="421"/>
      <c r="BK10" s="421"/>
      <c r="BL10" s="421"/>
      <c r="BM10" s="422"/>
      <c r="BN10" s="406">
        <v>1199</v>
      </c>
      <c r="BO10" s="407"/>
      <c r="BP10" s="407"/>
      <c r="BQ10" s="407"/>
      <c r="BR10" s="407"/>
      <c r="BS10" s="407"/>
      <c r="BT10" s="407"/>
      <c r="BU10" s="408"/>
      <c r="BV10" s="406">
        <v>600852</v>
      </c>
      <c r="BW10" s="407"/>
      <c r="BX10" s="407"/>
      <c r="BY10" s="407"/>
      <c r="BZ10" s="407"/>
      <c r="CA10" s="407"/>
      <c r="CB10" s="407"/>
      <c r="CC10" s="408"/>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104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75"/>
      <c r="B12" s="512" t="s">
        <v>123</v>
      </c>
      <c r="C12" s="513"/>
      <c r="D12" s="513"/>
      <c r="E12" s="513"/>
      <c r="F12" s="513"/>
      <c r="G12" s="513"/>
      <c r="H12" s="513"/>
      <c r="I12" s="513"/>
      <c r="J12" s="513"/>
      <c r="K12" s="514"/>
      <c r="L12" s="521" t="s">
        <v>124</v>
      </c>
      <c r="M12" s="522"/>
      <c r="N12" s="522"/>
      <c r="O12" s="522"/>
      <c r="P12" s="522"/>
      <c r="Q12" s="523"/>
      <c r="R12" s="524">
        <v>51031</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75"/>
      <c r="B13" s="515"/>
      <c r="C13" s="516"/>
      <c r="D13" s="516"/>
      <c r="E13" s="516"/>
      <c r="F13" s="516"/>
      <c r="G13" s="516"/>
      <c r="H13" s="516"/>
      <c r="I13" s="516"/>
      <c r="J13" s="516"/>
      <c r="K13" s="517"/>
      <c r="L13" s="184"/>
      <c r="M13" s="490" t="s">
        <v>130</v>
      </c>
      <c r="N13" s="491"/>
      <c r="O13" s="491"/>
      <c r="P13" s="491"/>
      <c r="Q13" s="492"/>
      <c r="R13" s="493">
        <v>50536</v>
      </c>
      <c r="S13" s="494"/>
      <c r="T13" s="494"/>
      <c r="U13" s="494"/>
      <c r="V13" s="495"/>
      <c r="W13" s="496" t="s">
        <v>131</v>
      </c>
      <c r="X13" s="392"/>
      <c r="Y13" s="392"/>
      <c r="Z13" s="392"/>
      <c r="AA13" s="392"/>
      <c r="AB13" s="393"/>
      <c r="AC13" s="359">
        <v>1891</v>
      </c>
      <c r="AD13" s="360"/>
      <c r="AE13" s="360"/>
      <c r="AF13" s="360"/>
      <c r="AG13" s="361"/>
      <c r="AH13" s="359">
        <v>2317</v>
      </c>
      <c r="AI13" s="360"/>
      <c r="AJ13" s="360"/>
      <c r="AK13" s="360"/>
      <c r="AL13" s="419"/>
      <c r="AM13" s="463" t="s">
        <v>132</v>
      </c>
      <c r="AN13" s="363"/>
      <c r="AO13" s="363"/>
      <c r="AP13" s="363"/>
      <c r="AQ13" s="363"/>
      <c r="AR13" s="363"/>
      <c r="AS13" s="363"/>
      <c r="AT13" s="364"/>
      <c r="AU13" s="464" t="s">
        <v>104</v>
      </c>
      <c r="AV13" s="465"/>
      <c r="AW13" s="465"/>
      <c r="AX13" s="465"/>
      <c r="AY13" s="420" t="s">
        <v>133</v>
      </c>
      <c r="AZ13" s="421"/>
      <c r="BA13" s="421"/>
      <c r="BB13" s="421"/>
      <c r="BC13" s="421"/>
      <c r="BD13" s="421"/>
      <c r="BE13" s="421"/>
      <c r="BF13" s="421"/>
      <c r="BG13" s="421"/>
      <c r="BH13" s="421"/>
      <c r="BI13" s="421"/>
      <c r="BJ13" s="421"/>
      <c r="BK13" s="421"/>
      <c r="BL13" s="421"/>
      <c r="BM13" s="422"/>
      <c r="BN13" s="406">
        <v>-264022</v>
      </c>
      <c r="BO13" s="407"/>
      <c r="BP13" s="407"/>
      <c r="BQ13" s="407"/>
      <c r="BR13" s="407"/>
      <c r="BS13" s="407"/>
      <c r="BT13" s="407"/>
      <c r="BU13" s="408"/>
      <c r="BV13" s="406">
        <v>752117</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13</v>
      </c>
      <c r="CU13" s="404"/>
      <c r="CV13" s="404"/>
      <c r="CW13" s="404"/>
      <c r="CX13" s="404"/>
      <c r="CY13" s="404"/>
      <c r="CZ13" s="404"/>
      <c r="DA13" s="405"/>
      <c r="DB13" s="403">
        <v>12.8</v>
      </c>
      <c r="DC13" s="404"/>
      <c r="DD13" s="404"/>
      <c r="DE13" s="404"/>
      <c r="DF13" s="404"/>
      <c r="DG13" s="404"/>
      <c r="DH13" s="404"/>
      <c r="DI13" s="405"/>
    </row>
    <row r="14" spans="1:119" ht="18.75" customHeight="1" thickBot="1" x14ac:dyDescent="0.2">
      <c r="A14" s="175"/>
      <c r="B14" s="515"/>
      <c r="C14" s="516"/>
      <c r="D14" s="516"/>
      <c r="E14" s="516"/>
      <c r="F14" s="516"/>
      <c r="G14" s="516"/>
      <c r="H14" s="516"/>
      <c r="I14" s="516"/>
      <c r="J14" s="516"/>
      <c r="K14" s="517"/>
      <c r="L14" s="480" t="s">
        <v>135</v>
      </c>
      <c r="M14" s="533"/>
      <c r="N14" s="533"/>
      <c r="O14" s="533"/>
      <c r="P14" s="533"/>
      <c r="Q14" s="534"/>
      <c r="R14" s="493">
        <v>51981</v>
      </c>
      <c r="S14" s="494"/>
      <c r="T14" s="494"/>
      <c r="U14" s="494"/>
      <c r="V14" s="495"/>
      <c r="W14" s="497"/>
      <c r="X14" s="395"/>
      <c r="Y14" s="395"/>
      <c r="Z14" s="395"/>
      <c r="AA14" s="395"/>
      <c r="AB14" s="396"/>
      <c r="AC14" s="486">
        <v>7.6</v>
      </c>
      <c r="AD14" s="487"/>
      <c r="AE14" s="487"/>
      <c r="AF14" s="487"/>
      <c r="AG14" s="488"/>
      <c r="AH14" s="486">
        <v>8.6</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113.4</v>
      </c>
      <c r="CU14" s="504"/>
      <c r="CV14" s="504"/>
      <c r="CW14" s="504"/>
      <c r="CX14" s="504"/>
      <c r="CY14" s="504"/>
      <c r="CZ14" s="504"/>
      <c r="DA14" s="505"/>
      <c r="DB14" s="503">
        <v>118.9</v>
      </c>
      <c r="DC14" s="504"/>
      <c r="DD14" s="504"/>
      <c r="DE14" s="504"/>
      <c r="DF14" s="504"/>
      <c r="DG14" s="504"/>
      <c r="DH14" s="504"/>
      <c r="DI14" s="505"/>
    </row>
    <row r="15" spans="1:119" ht="18.75" customHeight="1" x14ac:dyDescent="0.15">
      <c r="A15" s="175"/>
      <c r="B15" s="515"/>
      <c r="C15" s="516"/>
      <c r="D15" s="516"/>
      <c r="E15" s="516"/>
      <c r="F15" s="516"/>
      <c r="G15" s="516"/>
      <c r="H15" s="516"/>
      <c r="I15" s="516"/>
      <c r="J15" s="516"/>
      <c r="K15" s="517"/>
      <c r="L15" s="184"/>
      <c r="M15" s="490" t="s">
        <v>130</v>
      </c>
      <c r="N15" s="491"/>
      <c r="O15" s="491"/>
      <c r="P15" s="491"/>
      <c r="Q15" s="492"/>
      <c r="R15" s="493">
        <v>51542</v>
      </c>
      <c r="S15" s="494"/>
      <c r="T15" s="494"/>
      <c r="U15" s="494"/>
      <c r="V15" s="495"/>
      <c r="W15" s="496" t="s">
        <v>137</v>
      </c>
      <c r="X15" s="392"/>
      <c r="Y15" s="392"/>
      <c r="Z15" s="392"/>
      <c r="AA15" s="392"/>
      <c r="AB15" s="393"/>
      <c r="AC15" s="359">
        <v>7320</v>
      </c>
      <c r="AD15" s="360"/>
      <c r="AE15" s="360"/>
      <c r="AF15" s="360"/>
      <c r="AG15" s="361"/>
      <c r="AH15" s="359">
        <v>8331</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5637457</v>
      </c>
      <c r="BO15" s="436"/>
      <c r="BP15" s="436"/>
      <c r="BQ15" s="436"/>
      <c r="BR15" s="436"/>
      <c r="BS15" s="436"/>
      <c r="BT15" s="436"/>
      <c r="BU15" s="437"/>
      <c r="BV15" s="435">
        <v>5466485</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29.6</v>
      </c>
      <c r="AD16" s="487"/>
      <c r="AE16" s="487"/>
      <c r="AF16" s="487"/>
      <c r="AG16" s="488"/>
      <c r="AH16" s="486">
        <v>30.8</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19089915</v>
      </c>
      <c r="BO16" s="407"/>
      <c r="BP16" s="407"/>
      <c r="BQ16" s="407"/>
      <c r="BR16" s="407"/>
      <c r="BS16" s="407"/>
      <c r="BT16" s="407"/>
      <c r="BU16" s="408"/>
      <c r="BV16" s="406">
        <v>19046999</v>
      </c>
      <c r="BW16" s="407"/>
      <c r="BX16" s="407"/>
      <c r="BY16" s="407"/>
      <c r="BZ16" s="407"/>
      <c r="CA16" s="407"/>
      <c r="CB16" s="407"/>
      <c r="CC16" s="408"/>
      <c r="CD16" s="188"/>
      <c r="CE16" s="438" t="s">
        <v>143</v>
      </c>
      <c r="CF16" s="438"/>
      <c r="CG16" s="438"/>
      <c r="CH16" s="438"/>
      <c r="CI16" s="438"/>
      <c r="CJ16" s="438"/>
      <c r="CK16" s="438"/>
      <c r="CL16" s="438"/>
      <c r="CM16" s="438"/>
      <c r="CN16" s="438"/>
      <c r="CO16" s="438"/>
      <c r="CP16" s="438"/>
      <c r="CQ16" s="438"/>
      <c r="CR16" s="438"/>
      <c r="CS16" s="439"/>
      <c r="CT16" s="403">
        <v>0.7</v>
      </c>
      <c r="CU16" s="404"/>
      <c r="CV16" s="404"/>
      <c r="CW16" s="404"/>
      <c r="CX16" s="404"/>
      <c r="CY16" s="404"/>
      <c r="CZ16" s="404"/>
      <c r="DA16" s="405"/>
      <c r="DB16" s="403" t="s">
        <v>122</v>
      </c>
      <c r="DC16" s="404"/>
      <c r="DD16" s="404"/>
      <c r="DE16" s="404"/>
      <c r="DF16" s="404"/>
      <c r="DG16" s="404"/>
      <c r="DH16" s="404"/>
      <c r="DI16" s="405"/>
    </row>
    <row r="17" spans="1:113" ht="18.75" customHeight="1" thickBot="1" x14ac:dyDescent="0.2">
      <c r="A17" s="175"/>
      <c r="B17" s="518"/>
      <c r="C17" s="519"/>
      <c r="D17" s="519"/>
      <c r="E17" s="519"/>
      <c r="F17" s="519"/>
      <c r="G17" s="519"/>
      <c r="H17" s="519"/>
      <c r="I17" s="519"/>
      <c r="J17" s="519"/>
      <c r="K17" s="520"/>
      <c r="L17" s="189"/>
      <c r="M17" s="499" t="s">
        <v>144</v>
      </c>
      <c r="N17" s="500"/>
      <c r="O17" s="500"/>
      <c r="P17" s="500"/>
      <c r="Q17" s="501"/>
      <c r="R17" s="483" t="s">
        <v>145</v>
      </c>
      <c r="S17" s="484"/>
      <c r="T17" s="484"/>
      <c r="U17" s="484"/>
      <c r="V17" s="485"/>
      <c r="W17" s="496" t="s">
        <v>146</v>
      </c>
      <c r="X17" s="392"/>
      <c r="Y17" s="392"/>
      <c r="Z17" s="392"/>
      <c r="AA17" s="392"/>
      <c r="AB17" s="393"/>
      <c r="AC17" s="359">
        <v>15517</v>
      </c>
      <c r="AD17" s="360"/>
      <c r="AE17" s="360"/>
      <c r="AF17" s="360"/>
      <c r="AG17" s="361"/>
      <c r="AH17" s="359">
        <v>16365</v>
      </c>
      <c r="AI17" s="360"/>
      <c r="AJ17" s="360"/>
      <c r="AK17" s="360"/>
      <c r="AL17" s="419"/>
      <c r="AM17" s="463"/>
      <c r="AN17" s="363"/>
      <c r="AO17" s="363"/>
      <c r="AP17" s="363"/>
      <c r="AQ17" s="363"/>
      <c r="AR17" s="363"/>
      <c r="AS17" s="363"/>
      <c r="AT17" s="364"/>
      <c r="AU17" s="464"/>
      <c r="AV17" s="465"/>
      <c r="AW17" s="465"/>
      <c r="AX17" s="465"/>
      <c r="AY17" s="420" t="s">
        <v>147</v>
      </c>
      <c r="AZ17" s="421"/>
      <c r="BA17" s="421"/>
      <c r="BB17" s="421"/>
      <c r="BC17" s="421"/>
      <c r="BD17" s="421"/>
      <c r="BE17" s="421"/>
      <c r="BF17" s="421"/>
      <c r="BG17" s="421"/>
      <c r="BH17" s="421"/>
      <c r="BI17" s="421"/>
      <c r="BJ17" s="421"/>
      <c r="BK17" s="421"/>
      <c r="BL17" s="421"/>
      <c r="BM17" s="422"/>
      <c r="BN17" s="406">
        <v>7012213</v>
      </c>
      <c r="BO17" s="407"/>
      <c r="BP17" s="407"/>
      <c r="BQ17" s="407"/>
      <c r="BR17" s="407"/>
      <c r="BS17" s="407"/>
      <c r="BT17" s="407"/>
      <c r="BU17" s="408"/>
      <c r="BV17" s="406">
        <v>6804763</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75"/>
      <c r="B18" s="456" t="s">
        <v>148</v>
      </c>
      <c r="C18" s="457"/>
      <c r="D18" s="457"/>
      <c r="E18" s="458"/>
      <c r="F18" s="458"/>
      <c r="G18" s="458"/>
      <c r="H18" s="458"/>
      <c r="I18" s="458"/>
      <c r="J18" s="458"/>
      <c r="K18" s="458"/>
      <c r="L18" s="459">
        <v>501.44</v>
      </c>
      <c r="M18" s="459"/>
      <c r="N18" s="459"/>
      <c r="O18" s="459"/>
      <c r="P18" s="459"/>
      <c r="Q18" s="459"/>
      <c r="R18" s="460"/>
      <c r="S18" s="460"/>
      <c r="T18" s="460"/>
      <c r="U18" s="460"/>
      <c r="V18" s="461"/>
      <c r="W18" s="477"/>
      <c r="X18" s="478"/>
      <c r="Y18" s="478"/>
      <c r="Z18" s="478"/>
      <c r="AA18" s="478"/>
      <c r="AB18" s="502"/>
      <c r="AC18" s="376">
        <v>62.8</v>
      </c>
      <c r="AD18" s="377"/>
      <c r="AE18" s="377"/>
      <c r="AF18" s="377"/>
      <c r="AG18" s="462"/>
      <c r="AH18" s="376">
        <v>60.6</v>
      </c>
      <c r="AI18" s="377"/>
      <c r="AJ18" s="377"/>
      <c r="AK18" s="377"/>
      <c r="AL18" s="378"/>
      <c r="AM18" s="463"/>
      <c r="AN18" s="363"/>
      <c r="AO18" s="363"/>
      <c r="AP18" s="363"/>
      <c r="AQ18" s="363"/>
      <c r="AR18" s="363"/>
      <c r="AS18" s="363"/>
      <c r="AT18" s="364"/>
      <c r="AU18" s="464"/>
      <c r="AV18" s="465"/>
      <c r="AW18" s="465"/>
      <c r="AX18" s="465"/>
      <c r="AY18" s="420" t="s">
        <v>149</v>
      </c>
      <c r="AZ18" s="421"/>
      <c r="BA18" s="421"/>
      <c r="BB18" s="421"/>
      <c r="BC18" s="421"/>
      <c r="BD18" s="421"/>
      <c r="BE18" s="421"/>
      <c r="BF18" s="421"/>
      <c r="BG18" s="421"/>
      <c r="BH18" s="421"/>
      <c r="BI18" s="421"/>
      <c r="BJ18" s="421"/>
      <c r="BK18" s="421"/>
      <c r="BL18" s="421"/>
      <c r="BM18" s="422"/>
      <c r="BN18" s="406">
        <v>20048436</v>
      </c>
      <c r="BO18" s="407"/>
      <c r="BP18" s="407"/>
      <c r="BQ18" s="407"/>
      <c r="BR18" s="407"/>
      <c r="BS18" s="407"/>
      <c r="BT18" s="407"/>
      <c r="BU18" s="408"/>
      <c r="BV18" s="406">
        <v>19938647</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75"/>
      <c r="B19" s="456" t="s">
        <v>150</v>
      </c>
      <c r="C19" s="457"/>
      <c r="D19" s="457"/>
      <c r="E19" s="458"/>
      <c r="F19" s="458"/>
      <c r="G19" s="458"/>
      <c r="H19" s="458"/>
      <c r="I19" s="458"/>
      <c r="J19" s="458"/>
      <c r="K19" s="458"/>
      <c r="L19" s="466">
        <v>101</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151</v>
      </c>
      <c r="AZ19" s="421"/>
      <c r="BA19" s="421"/>
      <c r="BB19" s="421"/>
      <c r="BC19" s="421"/>
      <c r="BD19" s="421"/>
      <c r="BE19" s="421"/>
      <c r="BF19" s="421"/>
      <c r="BG19" s="421"/>
      <c r="BH19" s="421"/>
      <c r="BI19" s="421"/>
      <c r="BJ19" s="421"/>
      <c r="BK19" s="421"/>
      <c r="BL19" s="421"/>
      <c r="BM19" s="422"/>
      <c r="BN19" s="406">
        <v>26010525</v>
      </c>
      <c r="BO19" s="407"/>
      <c r="BP19" s="407"/>
      <c r="BQ19" s="407"/>
      <c r="BR19" s="407"/>
      <c r="BS19" s="407"/>
      <c r="BT19" s="407"/>
      <c r="BU19" s="408"/>
      <c r="BV19" s="406">
        <v>25853346</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75"/>
      <c r="B20" s="456" t="s">
        <v>152</v>
      </c>
      <c r="C20" s="457"/>
      <c r="D20" s="457"/>
      <c r="E20" s="458"/>
      <c r="F20" s="458"/>
      <c r="G20" s="458"/>
      <c r="H20" s="458"/>
      <c r="I20" s="458"/>
      <c r="J20" s="458"/>
      <c r="K20" s="458"/>
      <c r="L20" s="466">
        <v>20138</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75"/>
      <c r="B21" s="453" t="s">
        <v>153</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75"/>
      <c r="B22" s="382" t="s">
        <v>154</v>
      </c>
      <c r="C22" s="383"/>
      <c r="D22" s="384"/>
      <c r="E22" s="391" t="s">
        <v>1</v>
      </c>
      <c r="F22" s="392"/>
      <c r="G22" s="392"/>
      <c r="H22" s="392"/>
      <c r="I22" s="392"/>
      <c r="J22" s="392"/>
      <c r="K22" s="393"/>
      <c r="L22" s="391" t="s">
        <v>155</v>
      </c>
      <c r="M22" s="392"/>
      <c r="N22" s="392"/>
      <c r="O22" s="392"/>
      <c r="P22" s="393"/>
      <c r="Q22" s="397" t="s">
        <v>156</v>
      </c>
      <c r="R22" s="398"/>
      <c r="S22" s="398"/>
      <c r="T22" s="398"/>
      <c r="U22" s="398"/>
      <c r="V22" s="399"/>
      <c r="W22" s="448" t="s">
        <v>157</v>
      </c>
      <c r="X22" s="383"/>
      <c r="Y22" s="384"/>
      <c r="Z22" s="391" t="s">
        <v>1</v>
      </c>
      <c r="AA22" s="392"/>
      <c r="AB22" s="392"/>
      <c r="AC22" s="392"/>
      <c r="AD22" s="392"/>
      <c r="AE22" s="392"/>
      <c r="AF22" s="392"/>
      <c r="AG22" s="393"/>
      <c r="AH22" s="409" t="s">
        <v>158</v>
      </c>
      <c r="AI22" s="392"/>
      <c r="AJ22" s="392"/>
      <c r="AK22" s="392"/>
      <c r="AL22" s="393"/>
      <c r="AM22" s="409" t="s">
        <v>159</v>
      </c>
      <c r="AN22" s="410"/>
      <c r="AO22" s="410"/>
      <c r="AP22" s="410"/>
      <c r="AQ22" s="410"/>
      <c r="AR22" s="411"/>
      <c r="AS22" s="397" t="s">
        <v>156</v>
      </c>
      <c r="AT22" s="398"/>
      <c r="AU22" s="398"/>
      <c r="AV22" s="398"/>
      <c r="AW22" s="398"/>
      <c r="AX22" s="415"/>
      <c r="AY22" s="432" t="s">
        <v>160</v>
      </c>
      <c r="AZ22" s="433"/>
      <c r="BA22" s="433"/>
      <c r="BB22" s="433"/>
      <c r="BC22" s="433"/>
      <c r="BD22" s="433"/>
      <c r="BE22" s="433"/>
      <c r="BF22" s="433"/>
      <c r="BG22" s="433"/>
      <c r="BH22" s="433"/>
      <c r="BI22" s="433"/>
      <c r="BJ22" s="433"/>
      <c r="BK22" s="433"/>
      <c r="BL22" s="433"/>
      <c r="BM22" s="434"/>
      <c r="BN22" s="435">
        <v>34162714</v>
      </c>
      <c r="BO22" s="436"/>
      <c r="BP22" s="436"/>
      <c r="BQ22" s="436"/>
      <c r="BR22" s="436"/>
      <c r="BS22" s="436"/>
      <c r="BT22" s="436"/>
      <c r="BU22" s="437"/>
      <c r="BV22" s="435">
        <v>35381045</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161</v>
      </c>
      <c r="AZ23" s="421"/>
      <c r="BA23" s="421"/>
      <c r="BB23" s="421"/>
      <c r="BC23" s="421"/>
      <c r="BD23" s="421"/>
      <c r="BE23" s="421"/>
      <c r="BF23" s="421"/>
      <c r="BG23" s="421"/>
      <c r="BH23" s="421"/>
      <c r="BI23" s="421"/>
      <c r="BJ23" s="421"/>
      <c r="BK23" s="421"/>
      <c r="BL23" s="421"/>
      <c r="BM23" s="422"/>
      <c r="BN23" s="406">
        <v>21349131</v>
      </c>
      <c r="BO23" s="407"/>
      <c r="BP23" s="407"/>
      <c r="BQ23" s="407"/>
      <c r="BR23" s="407"/>
      <c r="BS23" s="407"/>
      <c r="BT23" s="407"/>
      <c r="BU23" s="408"/>
      <c r="BV23" s="406">
        <v>21920298</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75"/>
      <c r="B24" s="385"/>
      <c r="C24" s="386"/>
      <c r="D24" s="387"/>
      <c r="E24" s="362" t="s">
        <v>162</v>
      </c>
      <c r="F24" s="363"/>
      <c r="G24" s="363"/>
      <c r="H24" s="363"/>
      <c r="I24" s="363"/>
      <c r="J24" s="363"/>
      <c r="K24" s="364"/>
      <c r="L24" s="359">
        <v>1</v>
      </c>
      <c r="M24" s="360"/>
      <c r="N24" s="360"/>
      <c r="O24" s="360"/>
      <c r="P24" s="361"/>
      <c r="Q24" s="359">
        <v>7767</v>
      </c>
      <c r="R24" s="360"/>
      <c r="S24" s="360"/>
      <c r="T24" s="360"/>
      <c r="U24" s="360"/>
      <c r="V24" s="361"/>
      <c r="W24" s="449"/>
      <c r="X24" s="386"/>
      <c r="Y24" s="387"/>
      <c r="Z24" s="362" t="s">
        <v>163</v>
      </c>
      <c r="AA24" s="363"/>
      <c r="AB24" s="363"/>
      <c r="AC24" s="363"/>
      <c r="AD24" s="363"/>
      <c r="AE24" s="363"/>
      <c r="AF24" s="363"/>
      <c r="AG24" s="364"/>
      <c r="AH24" s="359">
        <v>600</v>
      </c>
      <c r="AI24" s="360"/>
      <c r="AJ24" s="360"/>
      <c r="AK24" s="360"/>
      <c r="AL24" s="361"/>
      <c r="AM24" s="359">
        <v>1822200</v>
      </c>
      <c r="AN24" s="360"/>
      <c r="AO24" s="360"/>
      <c r="AP24" s="360"/>
      <c r="AQ24" s="360"/>
      <c r="AR24" s="361"/>
      <c r="AS24" s="359">
        <v>3037</v>
      </c>
      <c r="AT24" s="360"/>
      <c r="AU24" s="360"/>
      <c r="AV24" s="360"/>
      <c r="AW24" s="360"/>
      <c r="AX24" s="419"/>
      <c r="AY24" s="379" t="s">
        <v>164</v>
      </c>
      <c r="AZ24" s="380"/>
      <c r="BA24" s="380"/>
      <c r="BB24" s="380"/>
      <c r="BC24" s="380"/>
      <c r="BD24" s="380"/>
      <c r="BE24" s="380"/>
      <c r="BF24" s="380"/>
      <c r="BG24" s="380"/>
      <c r="BH24" s="380"/>
      <c r="BI24" s="380"/>
      <c r="BJ24" s="380"/>
      <c r="BK24" s="380"/>
      <c r="BL24" s="380"/>
      <c r="BM24" s="381"/>
      <c r="BN24" s="406">
        <v>23664670</v>
      </c>
      <c r="BO24" s="407"/>
      <c r="BP24" s="407"/>
      <c r="BQ24" s="407"/>
      <c r="BR24" s="407"/>
      <c r="BS24" s="407"/>
      <c r="BT24" s="407"/>
      <c r="BU24" s="408"/>
      <c r="BV24" s="406">
        <v>23791558</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75"/>
      <c r="B25" s="385"/>
      <c r="C25" s="386"/>
      <c r="D25" s="387"/>
      <c r="E25" s="362" t="s">
        <v>165</v>
      </c>
      <c r="F25" s="363"/>
      <c r="G25" s="363"/>
      <c r="H25" s="363"/>
      <c r="I25" s="363"/>
      <c r="J25" s="363"/>
      <c r="K25" s="364"/>
      <c r="L25" s="359">
        <v>2</v>
      </c>
      <c r="M25" s="360"/>
      <c r="N25" s="360"/>
      <c r="O25" s="360"/>
      <c r="P25" s="361"/>
      <c r="Q25" s="359">
        <v>6622</v>
      </c>
      <c r="R25" s="360"/>
      <c r="S25" s="360"/>
      <c r="T25" s="360"/>
      <c r="U25" s="360"/>
      <c r="V25" s="361"/>
      <c r="W25" s="449"/>
      <c r="X25" s="386"/>
      <c r="Y25" s="387"/>
      <c r="Z25" s="362" t="s">
        <v>166</v>
      </c>
      <c r="AA25" s="363"/>
      <c r="AB25" s="363"/>
      <c r="AC25" s="363"/>
      <c r="AD25" s="363"/>
      <c r="AE25" s="363"/>
      <c r="AF25" s="363"/>
      <c r="AG25" s="364"/>
      <c r="AH25" s="359">
        <v>97</v>
      </c>
      <c r="AI25" s="360"/>
      <c r="AJ25" s="360"/>
      <c r="AK25" s="360"/>
      <c r="AL25" s="361"/>
      <c r="AM25" s="359">
        <v>281300</v>
      </c>
      <c r="AN25" s="360"/>
      <c r="AO25" s="360"/>
      <c r="AP25" s="360"/>
      <c r="AQ25" s="360"/>
      <c r="AR25" s="361"/>
      <c r="AS25" s="359">
        <v>2900</v>
      </c>
      <c r="AT25" s="360"/>
      <c r="AU25" s="360"/>
      <c r="AV25" s="360"/>
      <c r="AW25" s="360"/>
      <c r="AX25" s="419"/>
      <c r="AY25" s="432" t="s">
        <v>167</v>
      </c>
      <c r="AZ25" s="433"/>
      <c r="BA25" s="433"/>
      <c r="BB25" s="433"/>
      <c r="BC25" s="433"/>
      <c r="BD25" s="433"/>
      <c r="BE25" s="433"/>
      <c r="BF25" s="433"/>
      <c r="BG25" s="433"/>
      <c r="BH25" s="433"/>
      <c r="BI25" s="433"/>
      <c r="BJ25" s="433"/>
      <c r="BK25" s="433"/>
      <c r="BL25" s="433"/>
      <c r="BM25" s="434"/>
      <c r="BN25" s="435">
        <v>4623549</v>
      </c>
      <c r="BO25" s="436"/>
      <c r="BP25" s="436"/>
      <c r="BQ25" s="436"/>
      <c r="BR25" s="436"/>
      <c r="BS25" s="436"/>
      <c r="BT25" s="436"/>
      <c r="BU25" s="437"/>
      <c r="BV25" s="435">
        <v>909358</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75"/>
      <c r="B26" s="385"/>
      <c r="C26" s="386"/>
      <c r="D26" s="387"/>
      <c r="E26" s="362" t="s">
        <v>168</v>
      </c>
      <c r="F26" s="363"/>
      <c r="G26" s="363"/>
      <c r="H26" s="363"/>
      <c r="I26" s="363"/>
      <c r="J26" s="363"/>
      <c r="K26" s="364"/>
      <c r="L26" s="359">
        <v>1</v>
      </c>
      <c r="M26" s="360"/>
      <c r="N26" s="360"/>
      <c r="O26" s="360"/>
      <c r="P26" s="361"/>
      <c r="Q26" s="359">
        <v>5966</v>
      </c>
      <c r="R26" s="360"/>
      <c r="S26" s="360"/>
      <c r="T26" s="360"/>
      <c r="U26" s="360"/>
      <c r="V26" s="361"/>
      <c r="W26" s="449"/>
      <c r="X26" s="386"/>
      <c r="Y26" s="387"/>
      <c r="Z26" s="362" t="s">
        <v>169</v>
      </c>
      <c r="AA26" s="417"/>
      <c r="AB26" s="417"/>
      <c r="AC26" s="417"/>
      <c r="AD26" s="417"/>
      <c r="AE26" s="417"/>
      <c r="AF26" s="417"/>
      <c r="AG26" s="418"/>
      <c r="AH26" s="359">
        <v>30</v>
      </c>
      <c r="AI26" s="360"/>
      <c r="AJ26" s="360"/>
      <c r="AK26" s="360"/>
      <c r="AL26" s="361"/>
      <c r="AM26" s="359">
        <v>96870</v>
      </c>
      <c r="AN26" s="360"/>
      <c r="AO26" s="360"/>
      <c r="AP26" s="360"/>
      <c r="AQ26" s="360"/>
      <c r="AR26" s="361"/>
      <c r="AS26" s="359">
        <v>3229</v>
      </c>
      <c r="AT26" s="360"/>
      <c r="AU26" s="360"/>
      <c r="AV26" s="360"/>
      <c r="AW26" s="360"/>
      <c r="AX26" s="419"/>
      <c r="AY26" s="446" t="s">
        <v>170</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75"/>
      <c r="B27" s="385"/>
      <c r="C27" s="386"/>
      <c r="D27" s="387"/>
      <c r="E27" s="362" t="s">
        <v>171</v>
      </c>
      <c r="F27" s="363"/>
      <c r="G27" s="363"/>
      <c r="H27" s="363"/>
      <c r="I27" s="363"/>
      <c r="J27" s="363"/>
      <c r="K27" s="364"/>
      <c r="L27" s="359">
        <v>1</v>
      </c>
      <c r="M27" s="360"/>
      <c r="N27" s="360"/>
      <c r="O27" s="360"/>
      <c r="P27" s="361"/>
      <c r="Q27" s="359">
        <v>4300</v>
      </c>
      <c r="R27" s="360"/>
      <c r="S27" s="360"/>
      <c r="T27" s="360"/>
      <c r="U27" s="360"/>
      <c r="V27" s="361"/>
      <c r="W27" s="449"/>
      <c r="X27" s="386"/>
      <c r="Y27" s="387"/>
      <c r="Z27" s="362" t="s">
        <v>172</v>
      </c>
      <c r="AA27" s="363"/>
      <c r="AB27" s="363"/>
      <c r="AC27" s="363"/>
      <c r="AD27" s="363"/>
      <c r="AE27" s="363"/>
      <c r="AF27" s="363"/>
      <c r="AG27" s="364"/>
      <c r="AH27" s="359">
        <v>6</v>
      </c>
      <c r="AI27" s="360"/>
      <c r="AJ27" s="360"/>
      <c r="AK27" s="360"/>
      <c r="AL27" s="361"/>
      <c r="AM27" s="359">
        <v>24696</v>
      </c>
      <c r="AN27" s="360"/>
      <c r="AO27" s="360"/>
      <c r="AP27" s="360"/>
      <c r="AQ27" s="360"/>
      <c r="AR27" s="361"/>
      <c r="AS27" s="359">
        <v>4116</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378895</v>
      </c>
      <c r="BO27" s="441"/>
      <c r="BP27" s="441"/>
      <c r="BQ27" s="441"/>
      <c r="BR27" s="441"/>
      <c r="BS27" s="441"/>
      <c r="BT27" s="441"/>
      <c r="BU27" s="442"/>
      <c r="BV27" s="440">
        <v>378895</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75"/>
      <c r="B28" s="385"/>
      <c r="C28" s="386"/>
      <c r="D28" s="387"/>
      <c r="E28" s="362" t="s">
        <v>174</v>
      </c>
      <c r="F28" s="363"/>
      <c r="G28" s="363"/>
      <c r="H28" s="363"/>
      <c r="I28" s="363"/>
      <c r="J28" s="363"/>
      <c r="K28" s="364"/>
      <c r="L28" s="359">
        <v>1</v>
      </c>
      <c r="M28" s="360"/>
      <c r="N28" s="360"/>
      <c r="O28" s="360"/>
      <c r="P28" s="361"/>
      <c r="Q28" s="359">
        <v>3800</v>
      </c>
      <c r="R28" s="360"/>
      <c r="S28" s="360"/>
      <c r="T28" s="360"/>
      <c r="U28" s="360"/>
      <c r="V28" s="361"/>
      <c r="W28" s="449"/>
      <c r="X28" s="386"/>
      <c r="Y28" s="387"/>
      <c r="Z28" s="362" t="s">
        <v>175</v>
      </c>
      <c r="AA28" s="363"/>
      <c r="AB28" s="363"/>
      <c r="AC28" s="363"/>
      <c r="AD28" s="363"/>
      <c r="AE28" s="363"/>
      <c r="AF28" s="363"/>
      <c r="AG28" s="364"/>
      <c r="AH28" s="359">
        <v>5</v>
      </c>
      <c r="AI28" s="360"/>
      <c r="AJ28" s="360"/>
      <c r="AK28" s="360"/>
      <c r="AL28" s="361"/>
      <c r="AM28" s="359">
        <v>12805</v>
      </c>
      <c r="AN28" s="360"/>
      <c r="AO28" s="360"/>
      <c r="AP28" s="360"/>
      <c r="AQ28" s="360"/>
      <c r="AR28" s="361"/>
      <c r="AS28" s="359">
        <v>2561</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3748229</v>
      </c>
      <c r="BO28" s="436"/>
      <c r="BP28" s="436"/>
      <c r="BQ28" s="436"/>
      <c r="BR28" s="436"/>
      <c r="BS28" s="436"/>
      <c r="BT28" s="436"/>
      <c r="BU28" s="437"/>
      <c r="BV28" s="435">
        <v>3747030</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75"/>
      <c r="B29" s="385"/>
      <c r="C29" s="386"/>
      <c r="D29" s="387"/>
      <c r="E29" s="362" t="s">
        <v>177</v>
      </c>
      <c r="F29" s="363"/>
      <c r="G29" s="363"/>
      <c r="H29" s="363"/>
      <c r="I29" s="363"/>
      <c r="J29" s="363"/>
      <c r="K29" s="364"/>
      <c r="L29" s="359">
        <v>18</v>
      </c>
      <c r="M29" s="360"/>
      <c r="N29" s="360"/>
      <c r="O29" s="360"/>
      <c r="P29" s="361"/>
      <c r="Q29" s="359">
        <v>3600</v>
      </c>
      <c r="R29" s="360"/>
      <c r="S29" s="360"/>
      <c r="T29" s="360"/>
      <c r="U29" s="360"/>
      <c r="V29" s="361"/>
      <c r="W29" s="450"/>
      <c r="X29" s="451"/>
      <c r="Y29" s="452"/>
      <c r="Z29" s="362" t="s">
        <v>178</v>
      </c>
      <c r="AA29" s="363"/>
      <c r="AB29" s="363"/>
      <c r="AC29" s="363"/>
      <c r="AD29" s="363"/>
      <c r="AE29" s="363"/>
      <c r="AF29" s="363"/>
      <c r="AG29" s="364"/>
      <c r="AH29" s="359">
        <v>611</v>
      </c>
      <c r="AI29" s="360"/>
      <c r="AJ29" s="360"/>
      <c r="AK29" s="360"/>
      <c r="AL29" s="361"/>
      <c r="AM29" s="359">
        <v>1859701</v>
      </c>
      <c r="AN29" s="360"/>
      <c r="AO29" s="360"/>
      <c r="AP29" s="360"/>
      <c r="AQ29" s="360"/>
      <c r="AR29" s="361"/>
      <c r="AS29" s="359">
        <v>3044</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611953</v>
      </c>
      <c r="BO29" s="407"/>
      <c r="BP29" s="407"/>
      <c r="BQ29" s="407"/>
      <c r="BR29" s="407"/>
      <c r="BS29" s="407"/>
      <c r="BT29" s="407"/>
      <c r="BU29" s="408"/>
      <c r="BV29" s="406">
        <v>527245</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94.8</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5270188</v>
      </c>
      <c r="BO30" s="441"/>
      <c r="BP30" s="441"/>
      <c r="BQ30" s="441"/>
      <c r="BR30" s="441"/>
      <c r="BS30" s="441"/>
      <c r="BT30" s="441"/>
      <c r="BU30" s="442"/>
      <c r="BV30" s="440">
        <v>5728237</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15">
      <c r="A33" s="175"/>
      <c r="B33" s="199"/>
      <c r="C33" s="358" t="s">
        <v>187</v>
      </c>
      <c r="D33" s="358"/>
      <c r="E33" s="357" t="s">
        <v>188</v>
      </c>
      <c r="F33" s="357"/>
      <c r="G33" s="357"/>
      <c r="H33" s="357"/>
      <c r="I33" s="357"/>
      <c r="J33" s="357"/>
      <c r="K33" s="357"/>
      <c r="L33" s="357"/>
      <c r="M33" s="357"/>
      <c r="N33" s="357"/>
      <c r="O33" s="357"/>
      <c r="P33" s="357"/>
      <c r="Q33" s="357"/>
      <c r="R33" s="357"/>
      <c r="S33" s="357"/>
      <c r="T33" s="200"/>
      <c r="U33" s="358" t="s">
        <v>187</v>
      </c>
      <c r="V33" s="358"/>
      <c r="W33" s="357" t="s">
        <v>188</v>
      </c>
      <c r="X33" s="357"/>
      <c r="Y33" s="357"/>
      <c r="Z33" s="357"/>
      <c r="AA33" s="357"/>
      <c r="AB33" s="357"/>
      <c r="AC33" s="357"/>
      <c r="AD33" s="357"/>
      <c r="AE33" s="357"/>
      <c r="AF33" s="357"/>
      <c r="AG33" s="357"/>
      <c r="AH33" s="357"/>
      <c r="AI33" s="357"/>
      <c r="AJ33" s="357"/>
      <c r="AK33" s="357"/>
      <c r="AL33" s="200"/>
      <c r="AM33" s="358" t="s">
        <v>187</v>
      </c>
      <c r="AN33" s="358"/>
      <c r="AO33" s="357" t="s">
        <v>188</v>
      </c>
      <c r="AP33" s="357"/>
      <c r="AQ33" s="357"/>
      <c r="AR33" s="357"/>
      <c r="AS33" s="357"/>
      <c r="AT33" s="357"/>
      <c r="AU33" s="357"/>
      <c r="AV33" s="357"/>
      <c r="AW33" s="357"/>
      <c r="AX33" s="357"/>
      <c r="AY33" s="357"/>
      <c r="AZ33" s="357"/>
      <c r="BA33" s="357"/>
      <c r="BB33" s="357"/>
      <c r="BC33" s="357"/>
      <c r="BD33" s="201"/>
      <c r="BE33" s="357" t="s">
        <v>189</v>
      </c>
      <c r="BF33" s="357"/>
      <c r="BG33" s="357" t="s">
        <v>190</v>
      </c>
      <c r="BH33" s="357"/>
      <c r="BI33" s="357"/>
      <c r="BJ33" s="357"/>
      <c r="BK33" s="357"/>
      <c r="BL33" s="357"/>
      <c r="BM33" s="357"/>
      <c r="BN33" s="357"/>
      <c r="BO33" s="357"/>
      <c r="BP33" s="357"/>
      <c r="BQ33" s="357"/>
      <c r="BR33" s="357"/>
      <c r="BS33" s="357"/>
      <c r="BT33" s="357"/>
      <c r="BU33" s="357"/>
      <c r="BV33" s="201"/>
      <c r="BW33" s="358" t="s">
        <v>189</v>
      </c>
      <c r="BX33" s="358"/>
      <c r="BY33" s="357" t="s">
        <v>191</v>
      </c>
      <c r="BZ33" s="357"/>
      <c r="CA33" s="357"/>
      <c r="CB33" s="357"/>
      <c r="CC33" s="357"/>
      <c r="CD33" s="357"/>
      <c r="CE33" s="357"/>
      <c r="CF33" s="357"/>
      <c r="CG33" s="357"/>
      <c r="CH33" s="357"/>
      <c r="CI33" s="357"/>
      <c r="CJ33" s="357"/>
      <c r="CK33" s="357"/>
      <c r="CL33" s="357"/>
      <c r="CM33" s="357"/>
      <c r="CN33" s="200"/>
      <c r="CO33" s="358" t="s">
        <v>187</v>
      </c>
      <c r="CP33" s="358"/>
      <c r="CQ33" s="357" t="s">
        <v>192</v>
      </c>
      <c r="CR33" s="357"/>
      <c r="CS33" s="357"/>
      <c r="CT33" s="357"/>
      <c r="CU33" s="357"/>
      <c r="CV33" s="357"/>
      <c r="CW33" s="357"/>
      <c r="CX33" s="357"/>
      <c r="CY33" s="357"/>
      <c r="CZ33" s="357"/>
      <c r="DA33" s="357"/>
      <c r="DB33" s="357"/>
      <c r="DC33" s="357"/>
      <c r="DD33" s="357"/>
      <c r="DE33" s="357"/>
      <c r="DF33" s="200"/>
      <c r="DG33" s="356" t="s">
        <v>193</v>
      </c>
      <c r="DH33" s="356"/>
      <c r="DI33" s="202"/>
    </row>
    <row r="34" spans="1:113" ht="32.25" customHeight="1" x14ac:dyDescent="0.15">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75"/>
      <c r="AM34" s="354">
        <f>IF(AO34="","",MAX(C34:D43,U34:V43)+1)</f>
        <v>7</v>
      </c>
      <c r="AN34" s="354"/>
      <c r="AO34" s="355" t="str">
        <f>IF('各会計、関係団体の財政状況及び健全化判断比率'!B33="","",'各会計、関係団体の財政状況及び健全化判断比率'!B33)</f>
        <v>水道事業会計</v>
      </c>
      <c r="AP34" s="355"/>
      <c r="AQ34" s="355"/>
      <c r="AR34" s="355"/>
      <c r="AS34" s="355"/>
      <c r="AT34" s="355"/>
      <c r="AU34" s="355"/>
      <c r="AV34" s="355"/>
      <c r="AW34" s="355"/>
      <c r="AX34" s="355"/>
      <c r="AY34" s="355"/>
      <c r="AZ34" s="355"/>
      <c r="BA34" s="355"/>
      <c r="BB34" s="355"/>
      <c r="BC34" s="355"/>
      <c r="BD34" s="175"/>
      <c r="BE34" s="354">
        <f>IF(BG34="","",MAX(C34:D43,U34:V43,AM34:AN43)+1)</f>
        <v>10</v>
      </c>
      <c r="BF34" s="354"/>
      <c r="BG34" s="355" t="str">
        <f>IF('各会計、関係団体の財政状況及び健全化判断比率'!B36="","",'各会計、関係団体の財政状況及び健全化判断比率'!B36)</f>
        <v>市民太陽光発電所事業特別会計</v>
      </c>
      <c r="BH34" s="355"/>
      <c r="BI34" s="355"/>
      <c r="BJ34" s="355"/>
      <c r="BK34" s="355"/>
      <c r="BL34" s="355"/>
      <c r="BM34" s="355"/>
      <c r="BN34" s="355"/>
      <c r="BO34" s="355"/>
      <c r="BP34" s="355"/>
      <c r="BQ34" s="355"/>
      <c r="BR34" s="355"/>
      <c r="BS34" s="355"/>
      <c r="BT34" s="355"/>
      <c r="BU34" s="355"/>
      <c r="BV34" s="175"/>
      <c r="BW34" s="354">
        <f>IF(BY34="","",MAX(C34:D43,U34:V43,AM34:AN43,BE34:BF43)+1)</f>
        <v>13</v>
      </c>
      <c r="BX34" s="354"/>
      <c r="BY34" s="355" t="str">
        <f>IF('各会計、関係団体の財政状況及び健全化判断比率'!B68="","",'各会計、関係団体の財政状況及び健全化判断比率'!B68)</f>
        <v>京都府市町村職員退職手当組合</v>
      </c>
      <c r="BZ34" s="355"/>
      <c r="CA34" s="355"/>
      <c r="CB34" s="355"/>
      <c r="CC34" s="355"/>
      <c r="CD34" s="355"/>
      <c r="CE34" s="355"/>
      <c r="CF34" s="355"/>
      <c r="CG34" s="355"/>
      <c r="CH34" s="355"/>
      <c r="CI34" s="355"/>
      <c r="CJ34" s="355"/>
      <c r="CK34" s="355"/>
      <c r="CL34" s="355"/>
      <c r="CM34" s="355"/>
      <c r="CN34" s="175"/>
      <c r="CO34" s="354">
        <f>IF(CQ34="","",MAX(C34:D43,U34:V43,AM34:AN43,BE34:BF43,BW34:BX43)+1)</f>
        <v>21</v>
      </c>
      <c r="CP34" s="354"/>
      <c r="CQ34" s="355" t="str">
        <f>IF('各会計、関係団体の財政状況及び健全化判断比率'!BS7="","",'各会計、関係団体の財政状況及び健全化判断比率'!BS7)</f>
        <v>京都府丹後文化事業団</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15">
      <c r="A35" s="175"/>
      <c r="B35" s="199"/>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国民健康保険直営診療所事業特別会計</v>
      </c>
      <c r="X35" s="355"/>
      <c r="Y35" s="355"/>
      <c r="Z35" s="355"/>
      <c r="AA35" s="355"/>
      <c r="AB35" s="355"/>
      <c r="AC35" s="355"/>
      <c r="AD35" s="355"/>
      <c r="AE35" s="355"/>
      <c r="AF35" s="355"/>
      <c r="AG35" s="355"/>
      <c r="AH35" s="355"/>
      <c r="AI35" s="355"/>
      <c r="AJ35" s="355"/>
      <c r="AK35" s="355"/>
      <c r="AL35" s="175"/>
      <c r="AM35" s="354">
        <f t="shared" ref="AM35:AM43" si="0">IF(AO35="","",AM34+1)</f>
        <v>8</v>
      </c>
      <c r="AN35" s="354"/>
      <c r="AO35" s="355" t="str">
        <f>IF('各会計、関係団体の財政状況及び健全化判断比率'!B34="","",'各会計、関係団体の財政状況及び健全化判断比率'!B34)</f>
        <v>下水道事業会計</v>
      </c>
      <c r="AP35" s="355"/>
      <c r="AQ35" s="355"/>
      <c r="AR35" s="355"/>
      <c r="AS35" s="355"/>
      <c r="AT35" s="355"/>
      <c r="AU35" s="355"/>
      <c r="AV35" s="355"/>
      <c r="AW35" s="355"/>
      <c r="AX35" s="355"/>
      <c r="AY35" s="355"/>
      <c r="AZ35" s="355"/>
      <c r="BA35" s="355"/>
      <c r="BB35" s="355"/>
      <c r="BC35" s="355"/>
      <c r="BD35" s="175"/>
      <c r="BE35" s="354">
        <f t="shared" ref="BE35:BE43" si="1">IF(BG35="","",BE34+1)</f>
        <v>11</v>
      </c>
      <c r="BF35" s="354"/>
      <c r="BG35" s="355" t="str">
        <f>IF('各会計、関係団体の財政状況及び健全化判断比率'!B37="","",'各会計、関係団体の財政状況及び健全化判断比率'!B37)</f>
        <v>工業用地造成事業特別会計</v>
      </c>
      <c r="BH35" s="355"/>
      <c r="BI35" s="355"/>
      <c r="BJ35" s="355"/>
      <c r="BK35" s="355"/>
      <c r="BL35" s="355"/>
      <c r="BM35" s="355"/>
      <c r="BN35" s="355"/>
      <c r="BO35" s="355"/>
      <c r="BP35" s="355"/>
      <c r="BQ35" s="355"/>
      <c r="BR35" s="355"/>
      <c r="BS35" s="355"/>
      <c r="BT35" s="355"/>
      <c r="BU35" s="355"/>
      <c r="BV35" s="175"/>
      <c r="BW35" s="354">
        <f t="shared" ref="BW35:BW43" si="2">IF(BY35="","",BW34+1)</f>
        <v>14</v>
      </c>
      <c r="BX35" s="354"/>
      <c r="BY35" s="355" t="str">
        <f>IF('各会計、関係団体の財政状況及び健全化判断比率'!B69="","",'各会計、関係団体の財政状況及び健全化判断比率'!B69)</f>
        <v>京都府後期高齢者医療広域連合（一般会計）</v>
      </c>
      <c r="BZ35" s="355"/>
      <c r="CA35" s="355"/>
      <c r="CB35" s="355"/>
      <c r="CC35" s="355"/>
      <c r="CD35" s="355"/>
      <c r="CE35" s="355"/>
      <c r="CF35" s="355"/>
      <c r="CG35" s="355"/>
      <c r="CH35" s="355"/>
      <c r="CI35" s="355"/>
      <c r="CJ35" s="355"/>
      <c r="CK35" s="355"/>
      <c r="CL35" s="355"/>
      <c r="CM35" s="355"/>
      <c r="CN35" s="175"/>
      <c r="CO35" s="354">
        <f t="shared" ref="CO35:CO43" si="3">IF(CQ35="","",CO34+1)</f>
        <v>22</v>
      </c>
      <c r="CP35" s="354"/>
      <c r="CQ35" s="355" t="str">
        <f>IF('各会計、関係団体の財政状況及び健全化判断比率'!BS8="","",'各会計、関係団体の財政状況及び健全化判断比率'!BS8)</f>
        <v>京丹後市公園緑化事業団</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15">
      <c r="A36" s="175"/>
      <c r="B36" s="199"/>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介護保険事業特別会計</v>
      </c>
      <c r="X36" s="355"/>
      <c r="Y36" s="355"/>
      <c r="Z36" s="355"/>
      <c r="AA36" s="355"/>
      <c r="AB36" s="355"/>
      <c r="AC36" s="355"/>
      <c r="AD36" s="355"/>
      <c r="AE36" s="355"/>
      <c r="AF36" s="355"/>
      <c r="AG36" s="355"/>
      <c r="AH36" s="355"/>
      <c r="AI36" s="355"/>
      <c r="AJ36" s="355"/>
      <c r="AK36" s="355"/>
      <c r="AL36" s="175"/>
      <c r="AM36" s="354">
        <f t="shared" si="0"/>
        <v>9</v>
      </c>
      <c r="AN36" s="354"/>
      <c r="AO36" s="355" t="str">
        <f>IF('各会計、関係団体の財政状況及び健全化判断比率'!B35="","",'各会計、関係団体の財政状況及び健全化判断比率'!B35)</f>
        <v>病院事業会計</v>
      </c>
      <c r="AP36" s="355"/>
      <c r="AQ36" s="355"/>
      <c r="AR36" s="355"/>
      <c r="AS36" s="355"/>
      <c r="AT36" s="355"/>
      <c r="AU36" s="355"/>
      <c r="AV36" s="355"/>
      <c r="AW36" s="355"/>
      <c r="AX36" s="355"/>
      <c r="AY36" s="355"/>
      <c r="AZ36" s="355"/>
      <c r="BA36" s="355"/>
      <c r="BB36" s="355"/>
      <c r="BC36" s="355"/>
      <c r="BD36" s="175"/>
      <c r="BE36" s="354">
        <f t="shared" si="1"/>
        <v>12</v>
      </c>
      <c r="BF36" s="354"/>
      <c r="BG36" s="355" t="str">
        <f>IF('各会計、関係団体の財政状況及び健全化判断比率'!B38="","",'各会計、関係団体の財政状況及び健全化判断比率'!B38)</f>
        <v>宅地造成事業特別会計</v>
      </c>
      <c r="BH36" s="355"/>
      <c r="BI36" s="355"/>
      <c r="BJ36" s="355"/>
      <c r="BK36" s="355"/>
      <c r="BL36" s="355"/>
      <c r="BM36" s="355"/>
      <c r="BN36" s="355"/>
      <c r="BO36" s="355"/>
      <c r="BP36" s="355"/>
      <c r="BQ36" s="355"/>
      <c r="BR36" s="355"/>
      <c r="BS36" s="355"/>
      <c r="BT36" s="355"/>
      <c r="BU36" s="355"/>
      <c r="BV36" s="175"/>
      <c r="BW36" s="354">
        <f t="shared" si="2"/>
        <v>15</v>
      </c>
      <c r="BX36" s="354"/>
      <c r="BY36" s="355" t="str">
        <f>IF('各会計、関係団体の財政状況及び健全化判断比率'!B70="","",'各会計、関係団体の財政状況及び健全化判断比率'!B70)</f>
        <v>京都府後期高齢者医療広域連合（特別会計）</v>
      </c>
      <c r="BZ36" s="355"/>
      <c r="CA36" s="355"/>
      <c r="CB36" s="355"/>
      <c r="CC36" s="355"/>
      <c r="CD36" s="355"/>
      <c r="CE36" s="355"/>
      <c r="CF36" s="355"/>
      <c r="CG36" s="355"/>
      <c r="CH36" s="355"/>
      <c r="CI36" s="355"/>
      <c r="CJ36" s="355"/>
      <c r="CK36" s="355"/>
      <c r="CL36" s="355"/>
      <c r="CM36" s="355"/>
      <c r="CN36" s="175"/>
      <c r="CO36" s="354">
        <f t="shared" si="3"/>
        <v>23</v>
      </c>
      <c r="CP36" s="354"/>
      <c r="CQ36" s="355" t="str">
        <f>IF('各会計、関係団体の財政状況及び健全化判断比率'!BS9="","",'各会計、関係団体の財政状況及び健全化判断比率'!BS9)</f>
        <v>丹後地域地場産業振興センター</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15">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f t="shared" si="4"/>
        <v>5</v>
      </c>
      <c r="V37" s="354"/>
      <c r="W37" s="355" t="str">
        <f>IF('各会計、関係団体の財政状況及び健全化判断比率'!B31="","",'各会計、関係団体の財政状況及び健全化判断比率'!B31)</f>
        <v>後期高齢者医療事業特別会計</v>
      </c>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16</v>
      </c>
      <c r="BX37" s="354"/>
      <c r="BY37" s="355" t="str">
        <f>IF('各会計、関係団体の財政状況及び健全化判断比率'!B71="","",'各会計、関係団体の財政状況及び健全化判断比率'!B71)</f>
        <v>京都府住宅新築資金等貸付事業管理組合（一般会計）</v>
      </c>
      <c r="BZ37" s="355"/>
      <c r="CA37" s="355"/>
      <c r="CB37" s="355"/>
      <c r="CC37" s="355"/>
      <c r="CD37" s="355"/>
      <c r="CE37" s="355"/>
      <c r="CF37" s="355"/>
      <c r="CG37" s="355"/>
      <c r="CH37" s="355"/>
      <c r="CI37" s="355"/>
      <c r="CJ37" s="355"/>
      <c r="CK37" s="355"/>
      <c r="CL37" s="355"/>
      <c r="CM37" s="355"/>
      <c r="CN37" s="175"/>
      <c r="CO37" s="354">
        <f t="shared" si="3"/>
        <v>24</v>
      </c>
      <c r="CP37" s="354"/>
      <c r="CQ37" s="355" t="str">
        <f>IF('各会計、関係団体の財政状況及び健全化判断比率'!BS10="","",'各会計、関係団体の財政状況及び健全化判断比率'!BS10)</f>
        <v>テンキテンキ村</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15">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f t="shared" si="4"/>
        <v>6</v>
      </c>
      <c r="V38" s="354"/>
      <c r="W38" s="355" t="str">
        <f>IF('各会計、関係団体の財政状況及び健全化判断比率'!B32="","",'各会計、関係団体の財政状況及び健全化判断比率'!B32)</f>
        <v>介護サービス事業特別会計</v>
      </c>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17</v>
      </c>
      <c r="BX38" s="354"/>
      <c r="BY38" s="355" t="str">
        <f>IF('各会計、関係団体の財政状況及び健全化判断比率'!B72="","",'各会計、関係団体の財政状況及び健全化判断比率'!B72)</f>
        <v>京都府住宅新築資金等貸付事業管理組合（特別会計）</v>
      </c>
      <c r="BZ38" s="355"/>
      <c r="CA38" s="355"/>
      <c r="CB38" s="355"/>
      <c r="CC38" s="355"/>
      <c r="CD38" s="355"/>
      <c r="CE38" s="355"/>
      <c r="CF38" s="355"/>
      <c r="CG38" s="355"/>
      <c r="CH38" s="355"/>
      <c r="CI38" s="355"/>
      <c r="CJ38" s="355"/>
      <c r="CK38" s="355"/>
      <c r="CL38" s="355"/>
      <c r="CM38" s="355"/>
      <c r="CN38" s="175"/>
      <c r="CO38" s="354">
        <f t="shared" si="3"/>
        <v>25</v>
      </c>
      <c r="CP38" s="354"/>
      <c r="CQ38" s="355" t="str">
        <f>IF('各会計、関係団体の財政状況及び健全化判断比率'!BS11="","",'各会計、関係団体の財政状況及び健全化判断比率'!BS11)</f>
        <v>くみはま縣</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15">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18</v>
      </c>
      <c r="BX39" s="354"/>
      <c r="BY39" s="355" t="str">
        <f>IF('各会計、関係団体の財政状況及び健全化判断比率'!B73="","",'各会計、関係団体の財政状況及び健全化判断比率'!B73)</f>
        <v>京都府自治会館管理組合</v>
      </c>
      <c r="BZ39" s="355"/>
      <c r="CA39" s="355"/>
      <c r="CB39" s="355"/>
      <c r="CC39" s="355"/>
      <c r="CD39" s="355"/>
      <c r="CE39" s="355"/>
      <c r="CF39" s="355"/>
      <c r="CG39" s="355"/>
      <c r="CH39" s="355"/>
      <c r="CI39" s="355"/>
      <c r="CJ39" s="355"/>
      <c r="CK39" s="355"/>
      <c r="CL39" s="355"/>
      <c r="CM39" s="355"/>
      <c r="CN39" s="175"/>
      <c r="CO39" s="354">
        <f t="shared" si="3"/>
        <v>26</v>
      </c>
      <c r="CP39" s="354"/>
      <c r="CQ39" s="355" t="str">
        <f>IF('各会計、関係団体の財政状況及び健全化判断比率'!BS12="","",'各会計、関係団体の財政状況及び健全化判断比率'!BS12)</f>
        <v>京丹後市総合サービス</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15">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f t="shared" si="2"/>
        <v>19</v>
      </c>
      <c r="BX40" s="354"/>
      <c r="BY40" s="355" t="str">
        <f>IF('各会計、関係団体の財政状況及び健全化判断比率'!B74="","",'各会計、関係団体の財政状況及び健全化判断比率'!B74)</f>
        <v>京都府市町村議会議員公務災害補償等組合</v>
      </c>
      <c r="BZ40" s="355"/>
      <c r="CA40" s="355"/>
      <c r="CB40" s="355"/>
      <c r="CC40" s="355"/>
      <c r="CD40" s="355"/>
      <c r="CE40" s="355"/>
      <c r="CF40" s="355"/>
      <c r="CG40" s="355"/>
      <c r="CH40" s="355"/>
      <c r="CI40" s="355"/>
      <c r="CJ40" s="355"/>
      <c r="CK40" s="355"/>
      <c r="CL40" s="355"/>
      <c r="CM40" s="355"/>
      <c r="CN40" s="175"/>
      <c r="CO40" s="354">
        <f t="shared" si="3"/>
        <v>27</v>
      </c>
      <c r="CP40" s="354"/>
      <c r="CQ40" s="355" t="str">
        <f>IF('各会計、関係団体の財政状況及び健全化判断比率'!BS13="","",'各会計、関係団体の財政状況及び健全化判断比率'!BS13)</f>
        <v>京丹後製茶</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15">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f t="shared" si="2"/>
        <v>20</v>
      </c>
      <c r="BX41" s="354"/>
      <c r="BY41" s="355" t="str">
        <f>IF('各会計、関係団体の財政状況及び健全化判断比率'!B75="","",'各会計、関係団体の財政状況及び健全化判断比率'!B75)</f>
        <v>京都地方税機構</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15">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15">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jmpzpGwHw690brsxJsmz7btPXP67g0P1bnIPTwuG0rfsVIjcPVVJ49oI9oCJSJdGB0qZaVVPt3TCxt3HkgoOtw==" saltValue="3rwlVm4bH3S1v08kdUW6J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36" t="s">
        <v>537</v>
      </c>
      <c r="D34" s="1136"/>
      <c r="E34" s="1137"/>
      <c r="F34" s="32" t="s">
        <v>538</v>
      </c>
      <c r="G34" s="33" t="s">
        <v>539</v>
      </c>
      <c r="H34" s="33" t="s">
        <v>540</v>
      </c>
      <c r="I34" s="33">
        <v>0.15</v>
      </c>
      <c r="J34" s="34" t="s">
        <v>541</v>
      </c>
      <c r="K34" s="22"/>
      <c r="L34" s="22"/>
      <c r="M34" s="22"/>
      <c r="N34" s="22"/>
      <c r="O34" s="22"/>
      <c r="P34" s="22"/>
    </row>
    <row r="35" spans="1:16" ht="39" customHeight="1" x14ac:dyDescent="0.15">
      <c r="A35" s="22"/>
      <c r="B35" s="35"/>
      <c r="C35" s="1132" t="s">
        <v>542</v>
      </c>
      <c r="D35" s="1132"/>
      <c r="E35" s="1133"/>
      <c r="F35" s="36">
        <v>6.28</v>
      </c>
      <c r="G35" s="37">
        <v>6.04</v>
      </c>
      <c r="H35" s="37">
        <v>5.24</v>
      </c>
      <c r="I35" s="37">
        <v>5.5</v>
      </c>
      <c r="J35" s="38">
        <v>5.08</v>
      </c>
      <c r="K35" s="22"/>
      <c r="L35" s="22"/>
      <c r="M35" s="22"/>
      <c r="N35" s="22"/>
      <c r="O35" s="22"/>
      <c r="P35" s="22"/>
    </row>
    <row r="36" spans="1:16" ht="39" customHeight="1" x14ac:dyDescent="0.15">
      <c r="A36" s="22"/>
      <c r="B36" s="35"/>
      <c r="C36" s="1132" t="s">
        <v>543</v>
      </c>
      <c r="D36" s="1132"/>
      <c r="E36" s="1133"/>
      <c r="F36" s="36">
        <v>3.79</v>
      </c>
      <c r="G36" s="37">
        <v>4.3099999999999996</v>
      </c>
      <c r="H36" s="37">
        <v>4.8899999999999997</v>
      </c>
      <c r="I36" s="37">
        <v>5.71</v>
      </c>
      <c r="J36" s="38">
        <v>4.42</v>
      </c>
      <c r="K36" s="22"/>
      <c r="L36" s="22"/>
      <c r="M36" s="22"/>
      <c r="N36" s="22"/>
      <c r="O36" s="22"/>
      <c r="P36" s="22"/>
    </row>
    <row r="37" spans="1:16" ht="39" customHeight="1" x14ac:dyDescent="0.15">
      <c r="A37" s="22"/>
      <c r="B37" s="35"/>
      <c r="C37" s="1132" t="s">
        <v>544</v>
      </c>
      <c r="D37" s="1132"/>
      <c r="E37" s="1133"/>
      <c r="F37" s="36" t="s">
        <v>493</v>
      </c>
      <c r="G37" s="37">
        <v>0.72</v>
      </c>
      <c r="H37" s="37">
        <v>1.46</v>
      </c>
      <c r="I37" s="37">
        <v>1.61</v>
      </c>
      <c r="J37" s="38">
        <v>1.19</v>
      </c>
      <c r="K37" s="22"/>
      <c r="L37" s="22"/>
      <c r="M37" s="22"/>
      <c r="N37" s="22"/>
      <c r="O37" s="22"/>
      <c r="P37" s="22"/>
    </row>
    <row r="38" spans="1:16" ht="39" customHeight="1" x14ac:dyDescent="0.15">
      <c r="A38" s="22"/>
      <c r="B38" s="35"/>
      <c r="C38" s="1132" t="s">
        <v>545</v>
      </c>
      <c r="D38" s="1132"/>
      <c r="E38" s="1133"/>
      <c r="F38" s="36">
        <v>0.28999999999999998</v>
      </c>
      <c r="G38" s="37">
        <v>0.38</v>
      </c>
      <c r="H38" s="37">
        <v>0.46</v>
      </c>
      <c r="I38" s="37">
        <v>0.73</v>
      </c>
      <c r="J38" s="38">
        <v>0.93</v>
      </c>
      <c r="K38" s="22"/>
      <c r="L38" s="22"/>
      <c r="M38" s="22"/>
      <c r="N38" s="22"/>
      <c r="O38" s="22"/>
      <c r="P38" s="22"/>
    </row>
    <row r="39" spans="1:16" ht="39" customHeight="1" x14ac:dyDescent="0.15">
      <c r="A39" s="22"/>
      <c r="B39" s="35"/>
      <c r="C39" s="1132" t="s">
        <v>546</v>
      </c>
      <c r="D39" s="1132"/>
      <c r="E39" s="1133"/>
      <c r="F39" s="36">
        <v>1.46</v>
      </c>
      <c r="G39" s="37">
        <v>1.92</v>
      </c>
      <c r="H39" s="37">
        <v>2.81</v>
      </c>
      <c r="I39" s="37">
        <v>0.66</v>
      </c>
      <c r="J39" s="38">
        <v>0.35</v>
      </c>
      <c r="K39" s="22"/>
      <c r="L39" s="22"/>
      <c r="M39" s="22"/>
      <c r="N39" s="22"/>
      <c r="O39" s="22"/>
      <c r="P39" s="22"/>
    </row>
    <row r="40" spans="1:16" ht="39" customHeight="1" x14ac:dyDescent="0.15">
      <c r="A40" s="22"/>
      <c r="B40" s="35"/>
      <c r="C40" s="1132" t="s">
        <v>547</v>
      </c>
      <c r="D40" s="1132"/>
      <c r="E40" s="1133"/>
      <c r="F40" s="36">
        <v>0.17</v>
      </c>
      <c r="G40" s="37">
        <v>0.2</v>
      </c>
      <c r="H40" s="37">
        <v>0.25</v>
      </c>
      <c r="I40" s="37">
        <v>0.28999999999999998</v>
      </c>
      <c r="J40" s="38">
        <v>0.22</v>
      </c>
      <c r="K40" s="22"/>
      <c r="L40" s="22"/>
      <c r="M40" s="22"/>
      <c r="N40" s="22"/>
      <c r="O40" s="22"/>
      <c r="P40" s="22"/>
    </row>
    <row r="41" spans="1:16" ht="39" customHeight="1" x14ac:dyDescent="0.15">
      <c r="A41" s="22"/>
      <c r="B41" s="35"/>
      <c r="C41" s="1132" t="s">
        <v>548</v>
      </c>
      <c r="D41" s="1132"/>
      <c r="E41" s="1133"/>
      <c r="F41" s="36">
        <v>0.23</v>
      </c>
      <c r="G41" s="37">
        <v>0.22</v>
      </c>
      <c r="H41" s="37">
        <v>0.21</v>
      </c>
      <c r="I41" s="37">
        <v>0.22</v>
      </c>
      <c r="J41" s="38">
        <v>0.21</v>
      </c>
      <c r="K41" s="22"/>
      <c r="L41" s="22"/>
      <c r="M41" s="22"/>
      <c r="N41" s="22"/>
      <c r="O41" s="22"/>
      <c r="P41" s="22"/>
    </row>
    <row r="42" spans="1:16" ht="39" customHeight="1" x14ac:dyDescent="0.15">
      <c r="A42" s="22"/>
      <c r="B42" s="39"/>
      <c r="C42" s="1132" t="s">
        <v>549</v>
      </c>
      <c r="D42" s="1132"/>
      <c r="E42" s="1133"/>
      <c r="F42" s="36" t="s">
        <v>493</v>
      </c>
      <c r="G42" s="37" t="s">
        <v>493</v>
      </c>
      <c r="H42" s="37" t="s">
        <v>493</v>
      </c>
      <c r="I42" s="37" t="s">
        <v>493</v>
      </c>
      <c r="J42" s="38" t="s">
        <v>493</v>
      </c>
      <c r="K42" s="22"/>
      <c r="L42" s="22"/>
      <c r="M42" s="22"/>
      <c r="N42" s="22"/>
      <c r="O42" s="22"/>
      <c r="P42" s="22"/>
    </row>
    <row r="43" spans="1:16" ht="39" customHeight="1" thickBot="1" x14ac:dyDescent="0.2">
      <c r="A43" s="22"/>
      <c r="B43" s="40"/>
      <c r="C43" s="1134" t="s">
        <v>550</v>
      </c>
      <c r="D43" s="1134"/>
      <c r="E43" s="1135"/>
      <c r="F43" s="41">
        <v>2.9</v>
      </c>
      <c r="G43" s="42">
        <v>0.39</v>
      </c>
      <c r="H43" s="42">
        <v>0.38</v>
      </c>
      <c r="I43" s="42">
        <v>0.35</v>
      </c>
      <c r="J43" s="43">
        <v>0.34</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VHVFYhpxh0kxOXCxaGYZsHikbp5rl5t0FX6Yqf+Snlv6rS4duBYrqd50ffyOQsARAyzf31BlpCcmilHXb7eGFw==" saltValue="c6LBE+28ddSHUa+4In7V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531</v>
      </c>
      <c r="L44" s="54" t="s">
        <v>532</v>
      </c>
      <c r="M44" s="54" t="s">
        <v>533</v>
      </c>
      <c r="N44" s="54" t="s">
        <v>534</v>
      </c>
      <c r="O44" s="55" t="s">
        <v>535</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4694</v>
      </c>
      <c r="L45" s="58">
        <v>4615</v>
      </c>
      <c r="M45" s="58">
        <v>4659</v>
      </c>
      <c r="N45" s="58">
        <v>4697</v>
      </c>
      <c r="O45" s="59">
        <v>4509</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493</v>
      </c>
      <c r="L46" s="62" t="s">
        <v>493</v>
      </c>
      <c r="M46" s="62" t="s">
        <v>493</v>
      </c>
      <c r="N46" s="62" t="s">
        <v>493</v>
      </c>
      <c r="O46" s="63" t="s">
        <v>493</v>
      </c>
      <c r="P46" s="46"/>
      <c r="Q46" s="46"/>
      <c r="R46" s="46"/>
      <c r="S46" s="46"/>
      <c r="T46" s="46"/>
      <c r="U46" s="46"/>
    </row>
    <row r="47" spans="1:21" ht="30.75" customHeight="1" x14ac:dyDescent="0.15">
      <c r="A47" s="46"/>
      <c r="B47" s="1163"/>
      <c r="C47" s="1164"/>
      <c r="D47" s="60"/>
      <c r="E47" s="1140" t="s">
        <v>12</v>
      </c>
      <c r="F47" s="1140"/>
      <c r="G47" s="1140"/>
      <c r="H47" s="1140"/>
      <c r="I47" s="1140"/>
      <c r="J47" s="1141"/>
      <c r="K47" s="61">
        <v>10</v>
      </c>
      <c r="L47" s="62">
        <v>10</v>
      </c>
      <c r="M47" s="62">
        <v>10</v>
      </c>
      <c r="N47" s="62">
        <v>10</v>
      </c>
      <c r="O47" s="63">
        <v>10</v>
      </c>
      <c r="P47" s="46"/>
      <c r="Q47" s="46"/>
      <c r="R47" s="46"/>
      <c r="S47" s="46"/>
      <c r="T47" s="46"/>
      <c r="U47" s="46"/>
    </row>
    <row r="48" spans="1:21" ht="30.75" customHeight="1" x14ac:dyDescent="0.15">
      <c r="A48" s="46"/>
      <c r="B48" s="1163"/>
      <c r="C48" s="1164"/>
      <c r="D48" s="60"/>
      <c r="E48" s="1140" t="s">
        <v>13</v>
      </c>
      <c r="F48" s="1140"/>
      <c r="G48" s="1140"/>
      <c r="H48" s="1140"/>
      <c r="I48" s="1140"/>
      <c r="J48" s="1141"/>
      <c r="K48" s="61">
        <v>1645</v>
      </c>
      <c r="L48" s="62">
        <v>1783</v>
      </c>
      <c r="M48" s="62">
        <v>1926</v>
      </c>
      <c r="N48" s="62">
        <v>1937</v>
      </c>
      <c r="O48" s="63">
        <v>1911</v>
      </c>
      <c r="P48" s="46"/>
      <c r="Q48" s="46"/>
      <c r="R48" s="46"/>
      <c r="S48" s="46"/>
      <c r="T48" s="46"/>
      <c r="U48" s="46"/>
    </row>
    <row r="49" spans="1:21" ht="30.75" customHeight="1" x14ac:dyDescent="0.15">
      <c r="A49" s="46"/>
      <c r="B49" s="1163"/>
      <c r="C49" s="1164"/>
      <c r="D49" s="60"/>
      <c r="E49" s="1140" t="s">
        <v>14</v>
      </c>
      <c r="F49" s="1140"/>
      <c r="G49" s="1140"/>
      <c r="H49" s="1140"/>
      <c r="I49" s="1140"/>
      <c r="J49" s="1141"/>
      <c r="K49" s="61" t="s">
        <v>493</v>
      </c>
      <c r="L49" s="62" t="s">
        <v>493</v>
      </c>
      <c r="M49" s="62" t="s">
        <v>493</v>
      </c>
      <c r="N49" s="62" t="s">
        <v>493</v>
      </c>
      <c r="O49" s="63" t="s">
        <v>493</v>
      </c>
      <c r="P49" s="46"/>
      <c r="Q49" s="46"/>
      <c r="R49" s="46"/>
      <c r="S49" s="46"/>
      <c r="T49" s="46"/>
      <c r="U49" s="46"/>
    </row>
    <row r="50" spans="1:21" ht="30.75" customHeight="1" x14ac:dyDescent="0.15">
      <c r="A50" s="46"/>
      <c r="B50" s="1163"/>
      <c r="C50" s="1164"/>
      <c r="D50" s="60"/>
      <c r="E50" s="1140" t="s">
        <v>15</v>
      </c>
      <c r="F50" s="1140"/>
      <c r="G50" s="1140"/>
      <c r="H50" s="1140"/>
      <c r="I50" s="1140"/>
      <c r="J50" s="1141"/>
      <c r="K50" s="61">
        <v>20</v>
      </c>
      <c r="L50" s="62">
        <v>17</v>
      </c>
      <c r="M50" s="62">
        <v>15</v>
      </c>
      <c r="N50" s="62">
        <v>12</v>
      </c>
      <c r="O50" s="63">
        <v>9</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493</v>
      </c>
      <c r="L51" s="62" t="s">
        <v>493</v>
      </c>
      <c r="M51" s="62" t="s">
        <v>493</v>
      </c>
      <c r="N51" s="62" t="s">
        <v>493</v>
      </c>
      <c r="O51" s="63" t="s">
        <v>493</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4466</v>
      </c>
      <c r="L52" s="62">
        <v>4436</v>
      </c>
      <c r="M52" s="62">
        <v>4488</v>
      </c>
      <c r="N52" s="62">
        <v>4492</v>
      </c>
      <c r="O52" s="63">
        <v>4341</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1903</v>
      </c>
      <c r="L53" s="67">
        <v>1989</v>
      </c>
      <c r="M53" s="67">
        <v>2122</v>
      </c>
      <c r="N53" s="67">
        <v>2164</v>
      </c>
      <c r="O53" s="68">
        <v>2098</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551</v>
      </c>
      <c r="L57" s="79" t="s">
        <v>552</v>
      </c>
      <c r="M57" s="79" t="s">
        <v>553</v>
      </c>
      <c r="N57" s="79" t="s">
        <v>554</v>
      </c>
      <c r="O57" s="80" t="s">
        <v>555</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kfT6Etnxg4bwGsJP7oNFpFBajmbTx0wcg1KCejXopK6yPXRPpqlELik/NRB89RRW7xos6bbrcNrd+TQ9/Lp8xQ==" saltValue="EtIDvHlnOaaD869E9c/jb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531</v>
      </c>
      <c r="J40" s="101" t="s">
        <v>532</v>
      </c>
      <c r="K40" s="101" t="s">
        <v>533</v>
      </c>
      <c r="L40" s="101" t="s">
        <v>534</v>
      </c>
      <c r="M40" s="102" t="s">
        <v>535</v>
      </c>
    </row>
    <row r="41" spans="2:13" ht="27.75" customHeight="1" x14ac:dyDescent="0.15">
      <c r="B41" s="1181" t="s">
        <v>30</v>
      </c>
      <c r="C41" s="1182"/>
      <c r="D41" s="103"/>
      <c r="E41" s="1183" t="s">
        <v>31</v>
      </c>
      <c r="F41" s="1183"/>
      <c r="G41" s="1183"/>
      <c r="H41" s="1184"/>
      <c r="I41" s="342">
        <v>38787</v>
      </c>
      <c r="J41" s="343">
        <v>37999</v>
      </c>
      <c r="K41" s="343">
        <v>36695</v>
      </c>
      <c r="L41" s="343">
        <v>35381</v>
      </c>
      <c r="M41" s="344">
        <v>34163</v>
      </c>
    </row>
    <row r="42" spans="2:13" ht="27.75" customHeight="1" x14ac:dyDescent="0.15">
      <c r="B42" s="1171"/>
      <c r="C42" s="1172"/>
      <c r="D42" s="104"/>
      <c r="E42" s="1175" t="s">
        <v>32</v>
      </c>
      <c r="F42" s="1175"/>
      <c r="G42" s="1175"/>
      <c r="H42" s="1176"/>
      <c r="I42" s="345">
        <v>3</v>
      </c>
      <c r="J42" s="346">
        <v>2</v>
      </c>
      <c r="K42" s="346" t="s">
        <v>493</v>
      </c>
      <c r="L42" s="346" t="s">
        <v>493</v>
      </c>
      <c r="M42" s="347" t="s">
        <v>493</v>
      </c>
    </row>
    <row r="43" spans="2:13" ht="27.75" customHeight="1" x14ac:dyDescent="0.15">
      <c r="B43" s="1171"/>
      <c r="C43" s="1172"/>
      <c r="D43" s="104"/>
      <c r="E43" s="1175" t="s">
        <v>33</v>
      </c>
      <c r="F43" s="1175"/>
      <c r="G43" s="1175"/>
      <c r="H43" s="1176"/>
      <c r="I43" s="345">
        <v>29230</v>
      </c>
      <c r="J43" s="346">
        <v>29010</v>
      </c>
      <c r="K43" s="346">
        <v>28824</v>
      </c>
      <c r="L43" s="346">
        <v>29177</v>
      </c>
      <c r="M43" s="347">
        <v>28529</v>
      </c>
    </row>
    <row r="44" spans="2:13" ht="27.75" customHeight="1" x14ac:dyDescent="0.15">
      <c r="B44" s="1171"/>
      <c r="C44" s="1172"/>
      <c r="D44" s="104"/>
      <c r="E44" s="1175" t="s">
        <v>34</v>
      </c>
      <c r="F44" s="1175"/>
      <c r="G44" s="1175"/>
      <c r="H44" s="1176"/>
      <c r="I44" s="345">
        <v>1</v>
      </c>
      <c r="J44" s="346">
        <v>1</v>
      </c>
      <c r="K44" s="346" t="s">
        <v>493</v>
      </c>
      <c r="L44" s="346" t="s">
        <v>493</v>
      </c>
      <c r="M44" s="347" t="s">
        <v>493</v>
      </c>
    </row>
    <row r="45" spans="2:13" ht="27.75" customHeight="1" x14ac:dyDescent="0.15">
      <c r="B45" s="1171"/>
      <c r="C45" s="1172"/>
      <c r="D45" s="104"/>
      <c r="E45" s="1175" t="s">
        <v>35</v>
      </c>
      <c r="F45" s="1175"/>
      <c r="G45" s="1175"/>
      <c r="H45" s="1176"/>
      <c r="I45" s="345">
        <v>4095</v>
      </c>
      <c r="J45" s="346">
        <v>3952</v>
      </c>
      <c r="K45" s="346">
        <v>4117</v>
      </c>
      <c r="L45" s="346">
        <v>4158</v>
      </c>
      <c r="M45" s="347">
        <v>4043</v>
      </c>
    </row>
    <row r="46" spans="2:13" ht="27.75" customHeight="1" x14ac:dyDescent="0.15">
      <c r="B46" s="1171"/>
      <c r="C46" s="1172"/>
      <c r="D46" s="105"/>
      <c r="E46" s="1175" t="s">
        <v>36</v>
      </c>
      <c r="F46" s="1175"/>
      <c r="G46" s="1175"/>
      <c r="H46" s="1176"/>
      <c r="I46" s="345" t="s">
        <v>493</v>
      </c>
      <c r="J46" s="346" t="s">
        <v>493</v>
      </c>
      <c r="K46" s="346" t="s">
        <v>493</v>
      </c>
      <c r="L46" s="346" t="s">
        <v>493</v>
      </c>
      <c r="M46" s="347" t="s">
        <v>493</v>
      </c>
    </row>
    <row r="47" spans="2:13" ht="27.75" customHeight="1" x14ac:dyDescent="0.15">
      <c r="B47" s="1171"/>
      <c r="C47" s="1172"/>
      <c r="D47" s="106"/>
      <c r="E47" s="1185" t="s">
        <v>37</v>
      </c>
      <c r="F47" s="1186"/>
      <c r="G47" s="1186"/>
      <c r="H47" s="1187"/>
      <c r="I47" s="345" t="s">
        <v>493</v>
      </c>
      <c r="J47" s="346" t="s">
        <v>493</v>
      </c>
      <c r="K47" s="346" t="s">
        <v>493</v>
      </c>
      <c r="L47" s="346" t="s">
        <v>493</v>
      </c>
      <c r="M47" s="347" t="s">
        <v>493</v>
      </c>
    </row>
    <row r="48" spans="2:13" ht="27.75" customHeight="1" x14ac:dyDescent="0.15">
      <c r="B48" s="1171"/>
      <c r="C48" s="1172"/>
      <c r="D48" s="104"/>
      <c r="E48" s="1175" t="s">
        <v>38</v>
      </c>
      <c r="F48" s="1175"/>
      <c r="G48" s="1175"/>
      <c r="H48" s="1176"/>
      <c r="I48" s="345" t="s">
        <v>493</v>
      </c>
      <c r="J48" s="346" t="s">
        <v>493</v>
      </c>
      <c r="K48" s="346" t="s">
        <v>493</v>
      </c>
      <c r="L48" s="346" t="s">
        <v>493</v>
      </c>
      <c r="M48" s="347" t="s">
        <v>493</v>
      </c>
    </row>
    <row r="49" spans="2:13" ht="27.75" customHeight="1" x14ac:dyDescent="0.15">
      <c r="B49" s="1173"/>
      <c r="C49" s="1174"/>
      <c r="D49" s="104"/>
      <c r="E49" s="1175" t="s">
        <v>39</v>
      </c>
      <c r="F49" s="1175"/>
      <c r="G49" s="1175"/>
      <c r="H49" s="1176"/>
      <c r="I49" s="345" t="s">
        <v>493</v>
      </c>
      <c r="J49" s="346" t="s">
        <v>493</v>
      </c>
      <c r="K49" s="346" t="s">
        <v>493</v>
      </c>
      <c r="L49" s="346" t="s">
        <v>493</v>
      </c>
      <c r="M49" s="347" t="s">
        <v>493</v>
      </c>
    </row>
    <row r="50" spans="2:13" ht="27.75" customHeight="1" x14ac:dyDescent="0.15">
      <c r="B50" s="1169" t="s">
        <v>40</v>
      </c>
      <c r="C50" s="1170"/>
      <c r="D50" s="107"/>
      <c r="E50" s="1175" t="s">
        <v>41</v>
      </c>
      <c r="F50" s="1175"/>
      <c r="G50" s="1175"/>
      <c r="H50" s="1176"/>
      <c r="I50" s="345">
        <v>6242</v>
      </c>
      <c r="J50" s="346">
        <v>6486</v>
      </c>
      <c r="K50" s="346">
        <v>7441</v>
      </c>
      <c r="L50" s="346">
        <v>8783</v>
      </c>
      <c r="M50" s="347">
        <v>8791</v>
      </c>
    </row>
    <row r="51" spans="2:13" ht="27.75" customHeight="1" x14ac:dyDescent="0.15">
      <c r="B51" s="1171"/>
      <c r="C51" s="1172"/>
      <c r="D51" s="104"/>
      <c r="E51" s="1175" t="s">
        <v>42</v>
      </c>
      <c r="F51" s="1175"/>
      <c r="G51" s="1175"/>
      <c r="H51" s="1176"/>
      <c r="I51" s="345">
        <v>465</v>
      </c>
      <c r="J51" s="346">
        <v>335</v>
      </c>
      <c r="K51" s="346">
        <v>146</v>
      </c>
      <c r="L51" s="346">
        <v>96</v>
      </c>
      <c r="M51" s="347">
        <v>105</v>
      </c>
    </row>
    <row r="52" spans="2:13" ht="27.75" customHeight="1" x14ac:dyDescent="0.15">
      <c r="B52" s="1173"/>
      <c r="C52" s="1174"/>
      <c r="D52" s="104"/>
      <c r="E52" s="1175" t="s">
        <v>43</v>
      </c>
      <c r="F52" s="1175"/>
      <c r="G52" s="1175"/>
      <c r="H52" s="1176"/>
      <c r="I52" s="345">
        <v>44248</v>
      </c>
      <c r="J52" s="346">
        <v>43461</v>
      </c>
      <c r="K52" s="346">
        <v>42203</v>
      </c>
      <c r="L52" s="346">
        <v>40614</v>
      </c>
      <c r="M52" s="347">
        <v>39363</v>
      </c>
    </row>
    <row r="53" spans="2:13" ht="27.75" customHeight="1" thickBot="1" x14ac:dyDescent="0.2">
      <c r="B53" s="1177" t="s">
        <v>19</v>
      </c>
      <c r="C53" s="1178"/>
      <c r="D53" s="108"/>
      <c r="E53" s="1179" t="s">
        <v>44</v>
      </c>
      <c r="F53" s="1179"/>
      <c r="G53" s="1179"/>
      <c r="H53" s="1180"/>
      <c r="I53" s="348">
        <v>21162</v>
      </c>
      <c r="J53" s="349">
        <v>20680</v>
      </c>
      <c r="K53" s="349">
        <v>19848</v>
      </c>
      <c r="L53" s="349">
        <v>19224</v>
      </c>
      <c r="M53" s="350">
        <v>18477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m9c2jEbio8wFdWHbqTw66+Hj/S6TVG619tpqCi6y4UpAg7jFqPfvPA7fiB+Ag7EQPuTLAJUzpQ2f5KQ10WhBLA==" saltValue="ihjFshzQUWVc0cICGYOk0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5" zoomScaleNormal="7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533</v>
      </c>
      <c r="G54" s="117" t="s">
        <v>534</v>
      </c>
      <c r="H54" s="118" t="s">
        <v>535</v>
      </c>
    </row>
    <row r="55" spans="2:8" ht="52.5" customHeight="1" x14ac:dyDescent="0.15">
      <c r="B55" s="119"/>
      <c r="C55" s="1196" t="s">
        <v>46</v>
      </c>
      <c r="D55" s="1196"/>
      <c r="E55" s="1197"/>
      <c r="F55" s="120">
        <v>3146</v>
      </c>
      <c r="G55" s="120">
        <v>3747</v>
      </c>
      <c r="H55" s="121">
        <v>3748</v>
      </c>
    </row>
    <row r="56" spans="2:8" ht="52.5" customHeight="1" x14ac:dyDescent="0.15">
      <c r="B56" s="122"/>
      <c r="C56" s="1198" t="s">
        <v>47</v>
      </c>
      <c r="D56" s="1198"/>
      <c r="E56" s="1199"/>
      <c r="F56" s="123">
        <v>527</v>
      </c>
      <c r="G56" s="123">
        <v>527</v>
      </c>
      <c r="H56" s="124">
        <v>612</v>
      </c>
    </row>
    <row r="57" spans="2:8" ht="53.25" customHeight="1" x14ac:dyDescent="0.15">
      <c r="B57" s="122"/>
      <c r="C57" s="1200" t="s">
        <v>48</v>
      </c>
      <c r="D57" s="1200"/>
      <c r="E57" s="1201"/>
      <c r="F57" s="125">
        <v>6178</v>
      </c>
      <c r="G57" s="125">
        <v>5728</v>
      </c>
      <c r="H57" s="126">
        <v>5270</v>
      </c>
    </row>
    <row r="58" spans="2:8" ht="45.75" customHeight="1" x14ac:dyDescent="0.15">
      <c r="B58" s="127"/>
      <c r="C58" s="1188" t="s">
        <v>573</v>
      </c>
      <c r="D58" s="1189"/>
      <c r="E58" s="1190"/>
      <c r="F58" s="128">
        <v>946</v>
      </c>
      <c r="G58" s="128">
        <v>1108</v>
      </c>
      <c r="H58" s="129">
        <v>1155</v>
      </c>
    </row>
    <row r="59" spans="2:8" ht="45.75" customHeight="1" x14ac:dyDescent="0.15">
      <c r="B59" s="127"/>
      <c r="C59" s="1188" t="s">
        <v>574</v>
      </c>
      <c r="D59" s="1189"/>
      <c r="E59" s="1190"/>
      <c r="F59" s="128">
        <v>1035</v>
      </c>
      <c r="G59" s="128">
        <v>1036</v>
      </c>
      <c r="H59" s="129">
        <v>1036</v>
      </c>
    </row>
    <row r="60" spans="2:8" ht="45.75" customHeight="1" x14ac:dyDescent="0.15">
      <c r="B60" s="127"/>
      <c r="C60" s="1188" t="s">
        <v>575</v>
      </c>
      <c r="D60" s="1189"/>
      <c r="E60" s="1190"/>
      <c r="F60" s="128">
        <v>2009</v>
      </c>
      <c r="G60" s="128">
        <v>1510</v>
      </c>
      <c r="H60" s="129">
        <v>1011</v>
      </c>
    </row>
    <row r="61" spans="2:8" ht="45.75" customHeight="1" x14ac:dyDescent="0.15">
      <c r="B61" s="127"/>
      <c r="C61" s="1188" t="s">
        <v>576</v>
      </c>
      <c r="D61" s="1189"/>
      <c r="E61" s="1190"/>
      <c r="F61" s="128">
        <v>594</v>
      </c>
      <c r="G61" s="128">
        <v>623</v>
      </c>
      <c r="H61" s="129">
        <v>644</v>
      </c>
    </row>
    <row r="62" spans="2:8" ht="45.75" customHeight="1" thickBot="1" x14ac:dyDescent="0.2">
      <c r="B62" s="130"/>
      <c r="C62" s="1191" t="s">
        <v>577</v>
      </c>
      <c r="D62" s="1192"/>
      <c r="E62" s="1193"/>
      <c r="F62" s="131">
        <v>100</v>
      </c>
      <c r="G62" s="131">
        <v>200</v>
      </c>
      <c r="H62" s="132">
        <v>300</v>
      </c>
    </row>
    <row r="63" spans="2:8" ht="52.5" customHeight="1" thickBot="1" x14ac:dyDescent="0.2">
      <c r="B63" s="133"/>
      <c r="C63" s="1194" t="s">
        <v>49</v>
      </c>
      <c r="D63" s="1194"/>
      <c r="E63" s="1195"/>
      <c r="F63" s="134">
        <v>9852</v>
      </c>
      <c r="G63" s="134">
        <v>10003</v>
      </c>
      <c r="H63" s="135">
        <v>9630</v>
      </c>
    </row>
    <row r="64" spans="2:8" x14ac:dyDescent="0.15"/>
  </sheetData>
  <sheetProtection algorithmName="SHA-512" hashValue="eM+AfcZUzzL8UfreIVoSzsSKWq7PqUujHweJynVCIRxBJYHJRZYHh7znZsT8P4KhSASgpVmOE6iCJY0ZbssTmw==" saltValue="CZy6P3XJ0xni7keHkYnwc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51F4D3-BBA6-45ED-ABC0-7A49336F6F61}">
  <sheetPr>
    <pageSetUpPr fitToPage="1"/>
  </sheetPr>
  <dimension ref="A1:DE85"/>
  <sheetViews>
    <sheetView showGridLines="0" zoomScale="70" zoomScaleNormal="70" zoomScaleSheetLayoutView="55" workbookViewId="0">
      <selection activeCell="BY9" sqref="BY9"/>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02"/>
      <c r="B1" s="1203"/>
      <c r="DD1" s="255"/>
      <c r="DE1" s="255"/>
    </row>
    <row r="2" spans="1:109" ht="25.5" customHeight="1" x14ac:dyDescent="0.15">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15">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x14ac:dyDescent="0.15">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x14ac:dyDescent="0.15">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x14ac:dyDescent="0.15">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x14ac:dyDescent="0.15">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x14ac:dyDescent="0.15">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x14ac:dyDescent="0.15">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x14ac:dyDescent="0.15">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x14ac:dyDescent="0.15">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x14ac:dyDescent="0.15">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x14ac:dyDescent="0.15">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x14ac:dyDescent="0.15">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x14ac:dyDescent="0.15">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x14ac:dyDescent="0.15">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x14ac:dyDescent="0.15">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x14ac:dyDescent="0.15">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x14ac:dyDescent="0.15">
      <c r="DD19" s="255"/>
      <c r="DE19" s="255"/>
    </row>
    <row r="20" spans="1:109" x14ac:dyDescent="0.15">
      <c r="DD20" s="255"/>
      <c r="DE20" s="255"/>
    </row>
    <row r="21" spans="1:109" ht="17.25" customHeight="1" x14ac:dyDescent="0.15">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1207"/>
      <c r="DD40" s="1207"/>
      <c r="DE40" s="255"/>
    </row>
    <row r="41" spans="2:109" ht="17.25" x14ac:dyDescent="0.15">
      <c r="B41" s="256" t="s">
        <v>579</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1208"/>
      <c r="I42" s="1209"/>
      <c r="J42" s="1209"/>
      <c r="K42" s="1209"/>
      <c r="AM42" s="1208"/>
      <c r="AN42" s="1208" t="s">
        <v>580</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15">
      <c r="B43" s="259"/>
      <c r="AN43" s="1210" t="s">
        <v>581</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x14ac:dyDescent="0.15">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x14ac:dyDescent="0.15">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x14ac:dyDescent="0.15">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x14ac:dyDescent="0.15">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x14ac:dyDescent="0.15">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x14ac:dyDescent="0.15">
      <c r="B49" s="259"/>
      <c r="AN49" s="255" t="s">
        <v>582</v>
      </c>
    </row>
    <row r="50" spans="1:109" x14ac:dyDescent="0.15">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531</v>
      </c>
      <c r="BQ50" s="1226"/>
      <c r="BR50" s="1226"/>
      <c r="BS50" s="1226"/>
      <c r="BT50" s="1226"/>
      <c r="BU50" s="1226"/>
      <c r="BV50" s="1226"/>
      <c r="BW50" s="1226"/>
      <c r="BX50" s="1226" t="s">
        <v>532</v>
      </c>
      <c r="BY50" s="1226"/>
      <c r="BZ50" s="1226"/>
      <c r="CA50" s="1226"/>
      <c r="CB50" s="1226"/>
      <c r="CC50" s="1226"/>
      <c r="CD50" s="1226"/>
      <c r="CE50" s="1226"/>
      <c r="CF50" s="1226" t="s">
        <v>533</v>
      </c>
      <c r="CG50" s="1226"/>
      <c r="CH50" s="1226"/>
      <c r="CI50" s="1226"/>
      <c r="CJ50" s="1226"/>
      <c r="CK50" s="1226"/>
      <c r="CL50" s="1226"/>
      <c r="CM50" s="1226"/>
      <c r="CN50" s="1226" t="s">
        <v>534</v>
      </c>
      <c r="CO50" s="1226"/>
      <c r="CP50" s="1226"/>
      <c r="CQ50" s="1226"/>
      <c r="CR50" s="1226"/>
      <c r="CS50" s="1226"/>
      <c r="CT50" s="1226"/>
      <c r="CU50" s="1226"/>
      <c r="CV50" s="1226" t="s">
        <v>535</v>
      </c>
      <c r="CW50" s="1226"/>
      <c r="CX50" s="1226"/>
      <c r="CY50" s="1226"/>
      <c r="CZ50" s="1226"/>
      <c r="DA50" s="1226"/>
      <c r="DB50" s="1226"/>
      <c r="DC50" s="1226"/>
    </row>
    <row r="51" spans="1:109" ht="13.5" customHeight="1" x14ac:dyDescent="0.15">
      <c r="B51" s="259"/>
      <c r="G51" s="1227"/>
      <c r="H51" s="1227"/>
      <c r="I51" s="1228"/>
      <c r="J51" s="1228"/>
      <c r="K51" s="1229"/>
      <c r="L51" s="1229"/>
      <c r="M51" s="1229"/>
      <c r="N51" s="1229"/>
      <c r="AM51" s="1219"/>
      <c r="AN51" s="1230" t="s">
        <v>583</v>
      </c>
      <c r="AO51" s="1230"/>
      <c r="AP51" s="1230"/>
      <c r="AQ51" s="1230"/>
      <c r="AR51" s="1230"/>
      <c r="AS51" s="1230"/>
      <c r="AT51" s="1230"/>
      <c r="AU51" s="1230"/>
      <c r="AV51" s="1230"/>
      <c r="AW51" s="1230"/>
      <c r="AX51" s="1230"/>
      <c r="AY51" s="1230"/>
      <c r="AZ51" s="1230"/>
      <c r="BA51" s="1230"/>
      <c r="BB51" s="1230" t="s">
        <v>584</v>
      </c>
      <c r="BC51" s="1230"/>
      <c r="BD51" s="1230"/>
      <c r="BE51" s="1230"/>
      <c r="BF51" s="1230"/>
      <c r="BG51" s="1230"/>
      <c r="BH51" s="1230"/>
      <c r="BI51" s="1230"/>
      <c r="BJ51" s="1230"/>
      <c r="BK51" s="1230"/>
      <c r="BL51" s="1230"/>
      <c r="BM51" s="1230"/>
      <c r="BN51" s="1230"/>
      <c r="BO51" s="1230"/>
      <c r="BP51" s="1231">
        <v>137.9</v>
      </c>
      <c r="BQ51" s="1231"/>
      <c r="BR51" s="1231"/>
      <c r="BS51" s="1231"/>
      <c r="BT51" s="1231"/>
      <c r="BU51" s="1231"/>
      <c r="BV51" s="1231"/>
      <c r="BW51" s="1231"/>
      <c r="BX51" s="1231">
        <v>129.19999999999999</v>
      </c>
      <c r="BY51" s="1231"/>
      <c r="BZ51" s="1231"/>
      <c r="CA51" s="1231"/>
      <c r="CB51" s="1231"/>
      <c r="CC51" s="1231"/>
      <c r="CD51" s="1231"/>
      <c r="CE51" s="1231"/>
      <c r="CF51" s="1231">
        <v>120</v>
      </c>
      <c r="CG51" s="1231"/>
      <c r="CH51" s="1231"/>
      <c r="CI51" s="1231"/>
      <c r="CJ51" s="1231"/>
      <c r="CK51" s="1231"/>
      <c r="CL51" s="1231"/>
      <c r="CM51" s="1231"/>
      <c r="CN51" s="1231">
        <v>118.9</v>
      </c>
      <c r="CO51" s="1231"/>
      <c r="CP51" s="1231"/>
      <c r="CQ51" s="1231"/>
      <c r="CR51" s="1231"/>
      <c r="CS51" s="1231"/>
      <c r="CT51" s="1231"/>
      <c r="CU51" s="1231"/>
      <c r="CV51" s="1231">
        <v>113.4</v>
      </c>
      <c r="CW51" s="1231"/>
      <c r="CX51" s="1231"/>
      <c r="CY51" s="1231"/>
      <c r="CZ51" s="1231"/>
      <c r="DA51" s="1231"/>
      <c r="DB51" s="1231"/>
      <c r="DC51" s="1231"/>
    </row>
    <row r="52" spans="1:109" x14ac:dyDescent="0.15">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x14ac:dyDescent="0.15">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585</v>
      </c>
      <c r="BC53" s="1230"/>
      <c r="BD53" s="1230"/>
      <c r="BE53" s="1230"/>
      <c r="BF53" s="1230"/>
      <c r="BG53" s="1230"/>
      <c r="BH53" s="1230"/>
      <c r="BI53" s="1230"/>
      <c r="BJ53" s="1230"/>
      <c r="BK53" s="1230"/>
      <c r="BL53" s="1230"/>
      <c r="BM53" s="1230"/>
      <c r="BN53" s="1230"/>
      <c r="BO53" s="1230"/>
      <c r="BP53" s="1231">
        <v>73.3</v>
      </c>
      <c r="BQ53" s="1231"/>
      <c r="BR53" s="1231"/>
      <c r="BS53" s="1231"/>
      <c r="BT53" s="1231"/>
      <c r="BU53" s="1231"/>
      <c r="BV53" s="1231"/>
      <c r="BW53" s="1231"/>
      <c r="BX53" s="1231">
        <v>73.8</v>
      </c>
      <c r="BY53" s="1231"/>
      <c r="BZ53" s="1231"/>
      <c r="CA53" s="1231"/>
      <c r="CB53" s="1231"/>
      <c r="CC53" s="1231"/>
      <c r="CD53" s="1231"/>
      <c r="CE53" s="1231"/>
      <c r="CF53" s="1231">
        <v>74.7</v>
      </c>
      <c r="CG53" s="1231"/>
      <c r="CH53" s="1231"/>
      <c r="CI53" s="1231"/>
      <c r="CJ53" s="1231"/>
      <c r="CK53" s="1231"/>
      <c r="CL53" s="1231"/>
      <c r="CM53" s="1231"/>
      <c r="CN53" s="1231">
        <v>75.900000000000006</v>
      </c>
      <c r="CO53" s="1231"/>
      <c r="CP53" s="1231"/>
      <c r="CQ53" s="1231"/>
      <c r="CR53" s="1231"/>
      <c r="CS53" s="1231"/>
      <c r="CT53" s="1231"/>
      <c r="CU53" s="1231"/>
      <c r="CV53" s="1231">
        <v>78.900000000000006</v>
      </c>
      <c r="CW53" s="1231"/>
      <c r="CX53" s="1231"/>
      <c r="CY53" s="1231"/>
      <c r="CZ53" s="1231"/>
      <c r="DA53" s="1231"/>
      <c r="DB53" s="1231"/>
      <c r="DC53" s="1231"/>
    </row>
    <row r="54" spans="1:109" x14ac:dyDescent="0.15">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x14ac:dyDescent="0.15">
      <c r="A55" s="1209"/>
      <c r="B55" s="259"/>
      <c r="G55" s="1220"/>
      <c r="H55" s="1220"/>
      <c r="I55" s="1220"/>
      <c r="J55" s="1220"/>
      <c r="K55" s="1229"/>
      <c r="L55" s="1229"/>
      <c r="M55" s="1229"/>
      <c r="N55" s="1229"/>
      <c r="AN55" s="1226" t="s">
        <v>586</v>
      </c>
      <c r="AO55" s="1226"/>
      <c r="AP55" s="1226"/>
      <c r="AQ55" s="1226"/>
      <c r="AR55" s="1226"/>
      <c r="AS55" s="1226"/>
      <c r="AT55" s="1226"/>
      <c r="AU55" s="1226"/>
      <c r="AV55" s="1226"/>
      <c r="AW55" s="1226"/>
      <c r="AX55" s="1226"/>
      <c r="AY55" s="1226"/>
      <c r="AZ55" s="1226"/>
      <c r="BA55" s="1226"/>
      <c r="BB55" s="1230" t="s">
        <v>584</v>
      </c>
      <c r="BC55" s="1230"/>
      <c r="BD55" s="1230"/>
      <c r="BE55" s="1230"/>
      <c r="BF55" s="1230"/>
      <c r="BG55" s="1230"/>
      <c r="BH55" s="1230"/>
      <c r="BI55" s="1230"/>
      <c r="BJ55" s="1230"/>
      <c r="BK55" s="1230"/>
      <c r="BL55" s="1230"/>
      <c r="BM55" s="1230"/>
      <c r="BN55" s="1230"/>
      <c r="BO55" s="1230"/>
      <c r="BP55" s="1231">
        <v>22.7</v>
      </c>
      <c r="BQ55" s="1231"/>
      <c r="BR55" s="1231"/>
      <c r="BS55" s="1231"/>
      <c r="BT55" s="1231"/>
      <c r="BU55" s="1231"/>
      <c r="BV55" s="1231"/>
      <c r="BW55" s="1231"/>
      <c r="BX55" s="1231">
        <v>27.8</v>
      </c>
      <c r="BY55" s="1231"/>
      <c r="BZ55" s="1231"/>
      <c r="CA55" s="1231"/>
      <c r="CB55" s="1231"/>
      <c r="CC55" s="1231"/>
      <c r="CD55" s="1231"/>
      <c r="CE55" s="1231"/>
      <c r="CF55" s="1231">
        <v>19</v>
      </c>
      <c r="CG55" s="1231"/>
      <c r="CH55" s="1231"/>
      <c r="CI55" s="1231"/>
      <c r="CJ55" s="1231"/>
      <c r="CK55" s="1231"/>
      <c r="CL55" s="1231"/>
      <c r="CM55" s="1231"/>
      <c r="CN55" s="1231">
        <v>4</v>
      </c>
      <c r="CO55" s="1231"/>
      <c r="CP55" s="1231"/>
      <c r="CQ55" s="1231"/>
      <c r="CR55" s="1231"/>
      <c r="CS55" s="1231"/>
      <c r="CT55" s="1231"/>
      <c r="CU55" s="1231"/>
      <c r="CV55" s="1231">
        <v>0.4</v>
      </c>
      <c r="CW55" s="1231"/>
      <c r="CX55" s="1231"/>
      <c r="CY55" s="1231"/>
      <c r="CZ55" s="1231"/>
      <c r="DA55" s="1231"/>
      <c r="DB55" s="1231"/>
      <c r="DC55" s="1231"/>
    </row>
    <row r="56" spans="1:109" x14ac:dyDescent="0.15">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x14ac:dyDescent="0.15">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585</v>
      </c>
      <c r="BC57" s="1230"/>
      <c r="BD57" s="1230"/>
      <c r="BE57" s="1230"/>
      <c r="BF57" s="1230"/>
      <c r="BG57" s="1230"/>
      <c r="BH57" s="1230"/>
      <c r="BI57" s="1230"/>
      <c r="BJ57" s="1230"/>
      <c r="BK57" s="1230"/>
      <c r="BL57" s="1230"/>
      <c r="BM57" s="1230"/>
      <c r="BN57" s="1230"/>
      <c r="BO57" s="1230"/>
      <c r="BP57" s="1231">
        <v>60.6</v>
      </c>
      <c r="BQ57" s="1231"/>
      <c r="BR57" s="1231"/>
      <c r="BS57" s="1231"/>
      <c r="BT57" s="1231"/>
      <c r="BU57" s="1231"/>
      <c r="BV57" s="1231"/>
      <c r="BW57" s="1231"/>
      <c r="BX57" s="1231">
        <v>62</v>
      </c>
      <c r="BY57" s="1231"/>
      <c r="BZ57" s="1231"/>
      <c r="CA57" s="1231"/>
      <c r="CB57" s="1231"/>
      <c r="CC57" s="1231"/>
      <c r="CD57" s="1231"/>
      <c r="CE57" s="1231"/>
      <c r="CF57" s="1231">
        <v>61.7</v>
      </c>
      <c r="CG57" s="1231"/>
      <c r="CH57" s="1231"/>
      <c r="CI57" s="1231"/>
      <c r="CJ57" s="1231"/>
      <c r="CK57" s="1231"/>
      <c r="CL57" s="1231"/>
      <c r="CM57" s="1231"/>
      <c r="CN57" s="1231">
        <v>63.5</v>
      </c>
      <c r="CO57" s="1231"/>
      <c r="CP57" s="1231"/>
      <c r="CQ57" s="1231"/>
      <c r="CR57" s="1231"/>
      <c r="CS57" s="1231"/>
      <c r="CT57" s="1231"/>
      <c r="CU57" s="1231"/>
      <c r="CV57" s="1231">
        <v>64.400000000000006</v>
      </c>
      <c r="CW57" s="1231"/>
      <c r="CX57" s="1231"/>
      <c r="CY57" s="1231"/>
      <c r="CZ57" s="1231"/>
      <c r="DA57" s="1231"/>
      <c r="DB57" s="1231"/>
      <c r="DC57" s="1231"/>
      <c r="DD57" s="1234"/>
      <c r="DE57" s="1232"/>
    </row>
    <row r="58" spans="1:109" s="1209" customFormat="1" x14ac:dyDescent="0.15">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x14ac:dyDescent="0.15">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x14ac:dyDescent="0.15">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x14ac:dyDescent="0.15">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x14ac:dyDescent="0.15">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7.25" x14ac:dyDescent="0.15">
      <c r="B63" s="312" t="s">
        <v>587</v>
      </c>
    </row>
    <row r="64" spans="1:109" x14ac:dyDescent="0.15">
      <c r="B64" s="259"/>
      <c r="G64" s="1208"/>
      <c r="I64" s="1240"/>
      <c r="J64" s="1240"/>
      <c r="K64" s="1240"/>
      <c r="L64" s="1240"/>
      <c r="M64" s="1240"/>
      <c r="N64" s="1241"/>
      <c r="AM64" s="1208"/>
      <c r="AN64" s="1208" t="s">
        <v>580</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x14ac:dyDescent="0.15">
      <c r="B65" s="259"/>
      <c r="AN65" s="1210" t="s">
        <v>588</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x14ac:dyDescent="0.15">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x14ac:dyDescent="0.15">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x14ac:dyDescent="0.15">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x14ac:dyDescent="0.15">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x14ac:dyDescent="0.15">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x14ac:dyDescent="0.15">
      <c r="B71" s="259"/>
      <c r="G71" s="1245"/>
      <c r="I71" s="1246"/>
      <c r="J71" s="1243"/>
      <c r="K71" s="1243"/>
      <c r="L71" s="1244"/>
      <c r="M71" s="1243"/>
      <c r="N71" s="1244"/>
      <c r="AM71" s="1245"/>
      <c r="AN71" s="255" t="s">
        <v>582</v>
      </c>
    </row>
    <row r="72" spans="2:107" x14ac:dyDescent="0.15">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531</v>
      </c>
      <c r="BQ72" s="1226"/>
      <c r="BR72" s="1226"/>
      <c r="BS72" s="1226"/>
      <c r="BT72" s="1226"/>
      <c r="BU72" s="1226"/>
      <c r="BV72" s="1226"/>
      <c r="BW72" s="1226"/>
      <c r="BX72" s="1226" t="s">
        <v>532</v>
      </c>
      <c r="BY72" s="1226"/>
      <c r="BZ72" s="1226"/>
      <c r="CA72" s="1226"/>
      <c r="CB72" s="1226"/>
      <c r="CC72" s="1226"/>
      <c r="CD72" s="1226"/>
      <c r="CE72" s="1226"/>
      <c r="CF72" s="1226" t="s">
        <v>533</v>
      </c>
      <c r="CG72" s="1226"/>
      <c r="CH72" s="1226"/>
      <c r="CI72" s="1226"/>
      <c r="CJ72" s="1226"/>
      <c r="CK72" s="1226"/>
      <c r="CL72" s="1226"/>
      <c r="CM72" s="1226"/>
      <c r="CN72" s="1226" t="s">
        <v>534</v>
      </c>
      <c r="CO72" s="1226"/>
      <c r="CP72" s="1226"/>
      <c r="CQ72" s="1226"/>
      <c r="CR72" s="1226"/>
      <c r="CS72" s="1226"/>
      <c r="CT72" s="1226"/>
      <c r="CU72" s="1226"/>
      <c r="CV72" s="1226" t="s">
        <v>535</v>
      </c>
      <c r="CW72" s="1226"/>
      <c r="CX72" s="1226"/>
      <c r="CY72" s="1226"/>
      <c r="CZ72" s="1226"/>
      <c r="DA72" s="1226"/>
      <c r="DB72" s="1226"/>
      <c r="DC72" s="1226"/>
    </row>
    <row r="73" spans="2:107" x14ac:dyDescent="0.15">
      <c r="B73" s="259"/>
      <c r="G73" s="1227"/>
      <c r="H73" s="1227"/>
      <c r="I73" s="1227"/>
      <c r="J73" s="1227"/>
      <c r="K73" s="1247"/>
      <c r="L73" s="1247"/>
      <c r="M73" s="1247"/>
      <c r="N73" s="1247"/>
      <c r="AM73" s="1219"/>
      <c r="AN73" s="1230" t="s">
        <v>583</v>
      </c>
      <c r="AO73" s="1230"/>
      <c r="AP73" s="1230"/>
      <c r="AQ73" s="1230"/>
      <c r="AR73" s="1230"/>
      <c r="AS73" s="1230"/>
      <c r="AT73" s="1230"/>
      <c r="AU73" s="1230"/>
      <c r="AV73" s="1230"/>
      <c r="AW73" s="1230"/>
      <c r="AX73" s="1230"/>
      <c r="AY73" s="1230"/>
      <c r="AZ73" s="1230"/>
      <c r="BA73" s="1230"/>
      <c r="BB73" s="1230" t="s">
        <v>584</v>
      </c>
      <c r="BC73" s="1230"/>
      <c r="BD73" s="1230"/>
      <c r="BE73" s="1230"/>
      <c r="BF73" s="1230"/>
      <c r="BG73" s="1230"/>
      <c r="BH73" s="1230"/>
      <c r="BI73" s="1230"/>
      <c r="BJ73" s="1230"/>
      <c r="BK73" s="1230"/>
      <c r="BL73" s="1230"/>
      <c r="BM73" s="1230"/>
      <c r="BN73" s="1230"/>
      <c r="BO73" s="1230"/>
      <c r="BP73" s="1231">
        <v>137.9</v>
      </c>
      <c r="BQ73" s="1231"/>
      <c r="BR73" s="1231"/>
      <c r="BS73" s="1231"/>
      <c r="BT73" s="1231"/>
      <c r="BU73" s="1231"/>
      <c r="BV73" s="1231"/>
      <c r="BW73" s="1231"/>
      <c r="BX73" s="1231">
        <v>129.19999999999999</v>
      </c>
      <c r="BY73" s="1231"/>
      <c r="BZ73" s="1231"/>
      <c r="CA73" s="1231"/>
      <c r="CB73" s="1231"/>
      <c r="CC73" s="1231"/>
      <c r="CD73" s="1231"/>
      <c r="CE73" s="1231"/>
      <c r="CF73" s="1231">
        <v>120</v>
      </c>
      <c r="CG73" s="1231"/>
      <c r="CH73" s="1231"/>
      <c r="CI73" s="1231"/>
      <c r="CJ73" s="1231"/>
      <c r="CK73" s="1231"/>
      <c r="CL73" s="1231"/>
      <c r="CM73" s="1231"/>
      <c r="CN73" s="1231">
        <v>118.9</v>
      </c>
      <c r="CO73" s="1231"/>
      <c r="CP73" s="1231"/>
      <c r="CQ73" s="1231"/>
      <c r="CR73" s="1231"/>
      <c r="CS73" s="1231"/>
      <c r="CT73" s="1231"/>
      <c r="CU73" s="1231"/>
      <c r="CV73" s="1231">
        <v>113.4</v>
      </c>
      <c r="CW73" s="1231"/>
      <c r="CX73" s="1231"/>
      <c r="CY73" s="1231"/>
      <c r="CZ73" s="1231"/>
      <c r="DA73" s="1231"/>
      <c r="DB73" s="1231"/>
      <c r="DC73" s="1231"/>
    </row>
    <row r="74" spans="2:107" x14ac:dyDescent="0.15">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x14ac:dyDescent="0.15">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589</v>
      </c>
      <c r="BC75" s="1230"/>
      <c r="BD75" s="1230"/>
      <c r="BE75" s="1230"/>
      <c r="BF75" s="1230"/>
      <c r="BG75" s="1230"/>
      <c r="BH75" s="1230"/>
      <c r="BI75" s="1230"/>
      <c r="BJ75" s="1230"/>
      <c r="BK75" s="1230"/>
      <c r="BL75" s="1230"/>
      <c r="BM75" s="1230"/>
      <c r="BN75" s="1230"/>
      <c r="BO75" s="1230"/>
      <c r="BP75" s="1231">
        <v>12.4</v>
      </c>
      <c r="BQ75" s="1231"/>
      <c r="BR75" s="1231"/>
      <c r="BS75" s="1231"/>
      <c r="BT75" s="1231"/>
      <c r="BU75" s="1231"/>
      <c r="BV75" s="1231"/>
      <c r="BW75" s="1231"/>
      <c r="BX75" s="1231">
        <v>12.3</v>
      </c>
      <c r="BY75" s="1231"/>
      <c r="BZ75" s="1231"/>
      <c r="CA75" s="1231"/>
      <c r="CB75" s="1231"/>
      <c r="CC75" s="1231"/>
      <c r="CD75" s="1231"/>
      <c r="CE75" s="1231"/>
      <c r="CF75" s="1231">
        <v>12.5</v>
      </c>
      <c r="CG75" s="1231"/>
      <c r="CH75" s="1231"/>
      <c r="CI75" s="1231"/>
      <c r="CJ75" s="1231"/>
      <c r="CK75" s="1231"/>
      <c r="CL75" s="1231"/>
      <c r="CM75" s="1231"/>
      <c r="CN75" s="1231">
        <v>12.8</v>
      </c>
      <c r="CO75" s="1231"/>
      <c r="CP75" s="1231"/>
      <c r="CQ75" s="1231"/>
      <c r="CR75" s="1231"/>
      <c r="CS75" s="1231"/>
      <c r="CT75" s="1231"/>
      <c r="CU75" s="1231"/>
      <c r="CV75" s="1231">
        <v>13</v>
      </c>
      <c r="CW75" s="1231"/>
      <c r="CX75" s="1231"/>
      <c r="CY75" s="1231"/>
      <c r="CZ75" s="1231"/>
      <c r="DA75" s="1231"/>
      <c r="DB75" s="1231"/>
      <c r="DC75" s="1231"/>
    </row>
    <row r="76" spans="2:107" x14ac:dyDescent="0.15">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x14ac:dyDescent="0.15">
      <c r="B77" s="259"/>
      <c r="G77" s="1220"/>
      <c r="H77" s="1220"/>
      <c r="I77" s="1220"/>
      <c r="J77" s="1220"/>
      <c r="K77" s="1247"/>
      <c r="L77" s="1247"/>
      <c r="M77" s="1247"/>
      <c r="N77" s="1247"/>
      <c r="AN77" s="1226" t="s">
        <v>586</v>
      </c>
      <c r="AO77" s="1226"/>
      <c r="AP77" s="1226"/>
      <c r="AQ77" s="1226"/>
      <c r="AR77" s="1226"/>
      <c r="AS77" s="1226"/>
      <c r="AT77" s="1226"/>
      <c r="AU77" s="1226"/>
      <c r="AV77" s="1226"/>
      <c r="AW77" s="1226"/>
      <c r="AX77" s="1226"/>
      <c r="AY77" s="1226"/>
      <c r="AZ77" s="1226"/>
      <c r="BA77" s="1226"/>
      <c r="BB77" s="1230" t="s">
        <v>584</v>
      </c>
      <c r="BC77" s="1230"/>
      <c r="BD77" s="1230"/>
      <c r="BE77" s="1230"/>
      <c r="BF77" s="1230"/>
      <c r="BG77" s="1230"/>
      <c r="BH77" s="1230"/>
      <c r="BI77" s="1230"/>
      <c r="BJ77" s="1230"/>
      <c r="BK77" s="1230"/>
      <c r="BL77" s="1230"/>
      <c r="BM77" s="1230"/>
      <c r="BN77" s="1230"/>
      <c r="BO77" s="1230"/>
      <c r="BP77" s="1231">
        <v>22.7</v>
      </c>
      <c r="BQ77" s="1231"/>
      <c r="BR77" s="1231"/>
      <c r="BS77" s="1231"/>
      <c r="BT77" s="1231"/>
      <c r="BU77" s="1231"/>
      <c r="BV77" s="1231"/>
      <c r="BW77" s="1231"/>
      <c r="BX77" s="1231">
        <v>27.8</v>
      </c>
      <c r="BY77" s="1231"/>
      <c r="BZ77" s="1231"/>
      <c r="CA77" s="1231"/>
      <c r="CB77" s="1231"/>
      <c r="CC77" s="1231"/>
      <c r="CD77" s="1231"/>
      <c r="CE77" s="1231"/>
      <c r="CF77" s="1231">
        <v>19</v>
      </c>
      <c r="CG77" s="1231"/>
      <c r="CH77" s="1231"/>
      <c r="CI77" s="1231"/>
      <c r="CJ77" s="1231"/>
      <c r="CK77" s="1231"/>
      <c r="CL77" s="1231"/>
      <c r="CM77" s="1231"/>
      <c r="CN77" s="1231">
        <v>4</v>
      </c>
      <c r="CO77" s="1231"/>
      <c r="CP77" s="1231"/>
      <c r="CQ77" s="1231"/>
      <c r="CR77" s="1231"/>
      <c r="CS77" s="1231"/>
      <c r="CT77" s="1231"/>
      <c r="CU77" s="1231"/>
      <c r="CV77" s="1231">
        <v>0.4</v>
      </c>
      <c r="CW77" s="1231"/>
      <c r="CX77" s="1231"/>
      <c r="CY77" s="1231"/>
      <c r="CZ77" s="1231"/>
      <c r="DA77" s="1231"/>
      <c r="DB77" s="1231"/>
      <c r="DC77" s="1231"/>
    </row>
    <row r="78" spans="2:107" x14ac:dyDescent="0.15">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x14ac:dyDescent="0.15">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589</v>
      </c>
      <c r="BC79" s="1230"/>
      <c r="BD79" s="1230"/>
      <c r="BE79" s="1230"/>
      <c r="BF79" s="1230"/>
      <c r="BG79" s="1230"/>
      <c r="BH79" s="1230"/>
      <c r="BI79" s="1230"/>
      <c r="BJ79" s="1230"/>
      <c r="BK79" s="1230"/>
      <c r="BL79" s="1230"/>
      <c r="BM79" s="1230"/>
      <c r="BN79" s="1230"/>
      <c r="BO79" s="1230"/>
      <c r="BP79" s="1231">
        <v>7.7</v>
      </c>
      <c r="BQ79" s="1231"/>
      <c r="BR79" s="1231"/>
      <c r="BS79" s="1231"/>
      <c r="BT79" s="1231"/>
      <c r="BU79" s="1231"/>
      <c r="BV79" s="1231"/>
      <c r="BW79" s="1231"/>
      <c r="BX79" s="1231">
        <v>7.5</v>
      </c>
      <c r="BY79" s="1231"/>
      <c r="BZ79" s="1231"/>
      <c r="CA79" s="1231"/>
      <c r="CB79" s="1231"/>
      <c r="CC79" s="1231"/>
      <c r="CD79" s="1231"/>
      <c r="CE79" s="1231"/>
      <c r="CF79" s="1231">
        <v>8</v>
      </c>
      <c r="CG79" s="1231"/>
      <c r="CH79" s="1231"/>
      <c r="CI79" s="1231"/>
      <c r="CJ79" s="1231"/>
      <c r="CK79" s="1231"/>
      <c r="CL79" s="1231"/>
      <c r="CM79" s="1231"/>
      <c r="CN79" s="1231">
        <v>8</v>
      </c>
      <c r="CO79" s="1231"/>
      <c r="CP79" s="1231"/>
      <c r="CQ79" s="1231"/>
      <c r="CR79" s="1231"/>
      <c r="CS79" s="1231"/>
      <c r="CT79" s="1231"/>
      <c r="CU79" s="1231"/>
      <c r="CV79" s="1231">
        <v>8.3000000000000007</v>
      </c>
      <c r="CW79" s="1231"/>
      <c r="CX79" s="1231"/>
      <c r="CY79" s="1231"/>
      <c r="CZ79" s="1231"/>
      <c r="DA79" s="1231"/>
      <c r="DB79" s="1231"/>
      <c r="DC79" s="1231"/>
    </row>
    <row r="80" spans="2:107" x14ac:dyDescent="0.15">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x14ac:dyDescent="0.15">
      <c r="B81" s="259"/>
    </row>
    <row r="82" spans="2:109" ht="17.25" x14ac:dyDescent="0.15">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lxYuMvMEgU2ZQEIyiGrKOkvXbTyFoZmHMelIxjHiHGPPNtGwt2Q3KHmG4MqoOReOzWlMOLw6yVBry1xz5pVZUw==" saltValue="wnClqUQ2DWLhL4eGiObVW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5A9949-7C1A-42F9-B1B7-A27ECC7577E9}">
  <sheetPr>
    <pageSetUpPr fitToPage="1"/>
  </sheetPr>
  <dimension ref="A1:DR125"/>
  <sheetViews>
    <sheetView showGridLines="0" zoomScale="80" zoomScaleNormal="80" zoomScaleSheetLayoutView="70" workbookViewId="0">
      <selection activeCell="BY9" sqref="BY9"/>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481</v>
      </c>
    </row>
  </sheetData>
  <sheetProtection algorithmName="SHA-512" hashValue="GCx5UlZin3JaCZv5A2yHSaUerJrPThJAEx35IIvAgv2ToQEIjZolZk0uL0XPKcfXkrhw2bScAmYhQF+8ElBGuw==" saltValue="pdha3yLubu4L8rUw9pqxu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212E73-154C-4E4A-833C-D64BA5AC3553}">
  <sheetPr>
    <pageSetUpPr fitToPage="1"/>
  </sheetPr>
  <dimension ref="A1:DR125"/>
  <sheetViews>
    <sheetView showGridLines="0" zoomScale="80" zoomScaleNormal="80" zoomScaleSheetLayoutView="55" workbookViewId="0">
      <selection activeCell="BY9" sqref="BY9"/>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481</v>
      </c>
    </row>
  </sheetData>
  <sheetProtection algorithmName="SHA-512" hashValue="U0UmKpYtOXTwOsVPhSHhPqH+T7h0XNpOM1JCj1caQii0EU7vLieYBZXPLydBiPNNqia60fPGAzxN5X2QaSOz/g==" saltValue="BOGuHVtdsCzRpJDOG2W/3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530</v>
      </c>
      <c r="G2" s="149"/>
      <c r="H2" s="150"/>
    </row>
    <row r="3" spans="1:8" x14ac:dyDescent="0.15">
      <c r="A3" s="146" t="s">
        <v>523</v>
      </c>
      <c r="B3" s="151"/>
      <c r="C3" s="152"/>
      <c r="D3" s="153">
        <v>80188</v>
      </c>
      <c r="E3" s="154"/>
      <c r="F3" s="155">
        <v>70166</v>
      </c>
      <c r="G3" s="156"/>
      <c r="H3" s="157"/>
    </row>
    <row r="4" spans="1:8" x14ac:dyDescent="0.15">
      <c r="A4" s="158"/>
      <c r="B4" s="159"/>
      <c r="C4" s="160"/>
      <c r="D4" s="161">
        <v>41532</v>
      </c>
      <c r="E4" s="162"/>
      <c r="F4" s="163">
        <v>36115</v>
      </c>
      <c r="G4" s="164"/>
      <c r="H4" s="165"/>
    </row>
    <row r="5" spans="1:8" x14ac:dyDescent="0.15">
      <c r="A5" s="146" t="s">
        <v>525</v>
      </c>
      <c r="B5" s="151"/>
      <c r="C5" s="152"/>
      <c r="D5" s="153">
        <v>73447</v>
      </c>
      <c r="E5" s="154"/>
      <c r="F5" s="155">
        <v>70329</v>
      </c>
      <c r="G5" s="156"/>
      <c r="H5" s="157"/>
    </row>
    <row r="6" spans="1:8" x14ac:dyDescent="0.15">
      <c r="A6" s="158"/>
      <c r="B6" s="159"/>
      <c r="C6" s="160"/>
      <c r="D6" s="161">
        <v>48243</v>
      </c>
      <c r="E6" s="162"/>
      <c r="F6" s="163">
        <v>39403</v>
      </c>
      <c r="G6" s="164"/>
      <c r="H6" s="165"/>
    </row>
    <row r="7" spans="1:8" x14ac:dyDescent="0.15">
      <c r="A7" s="146" t="s">
        <v>526</v>
      </c>
      <c r="B7" s="151"/>
      <c r="C7" s="152"/>
      <c r="D7" s="153">
        <v>58011</v>
      </c>
      <c r="E7" s="154"/>
      <c r="F7" s="155">
        <v>71871</v>
      </c>
      <c r="G7" s="156"/>
      <c r="H7" s="157"/>
    </row>
    <row r="8" spans="1:8" x14ac:dyDescent="0.15">
      <c r="A8" s="158"/>
      <c r="B8" s="159"/>
      <c r="C8" s="160"/>
      <c r="D8" s="161">
        <v>35345</v>
      </c>
      <c r="E8" s="162"/>
      <c r="F8" s="163">
        <v>38232</v>
      </c>
      <c r="G8" s="164"/>
      <c r="H8" s="165"/>
    </row>
    <row r="9" spans="1:8" x14ac:dyDescent="0.15">
      <c r="A9" s="146" t="s">
        <v>527</v>
      </c>
      <c r="B9" s="151"/>
      <c r="C9" s="152"/>
      <c r="D9" s="153">
        <v>75499</v>
      </c>
      <c r="E9" s="154"/>
      <c r="F9" s="155">
        <v>71807</v>
      </c>
      <c r="G9" s="156"/>
      <c r="H9" s="157"/>
    </row>
    <row r="10" spans="1:8" x14ac:dyDescent="0.15">
      <c r="A10" s="158"/>
      <c r="B10" s="159"/>
      <c r="C10" s="160"/>
      <c r="D10" s="161">
        <v>47920</v>
      </c>
      <c r="E10" s="162"/>
      <c r="F10" s="163">
        <v>37333</v>
      </c>
      <c r="G10" s="164"/>
      <c r="H10" s="165"/>
    </row>
    <row r="11" spans="1:8" x14ac:dyDescent="0.15">
      <c r="A11" s="146" t="s">
        <v>528</v>
      </c>
      <c r="B11" s="151"/>
      <c r="C11" s="152"/>
      <c r="D11" s="153">
        <v>81620</v>
      </c>
      <c r="E11" s="154"/>
      <c r="F11" s="155">
        <v>80821</v>
      </c>
      <c r="G11" s="156"/>
      <c r="H11" s="157"/>
    </row>
    <row r="12" spans="1:8" x14ac:dyDescent="0.15">
      <c r="A12" s="158"/>
      <c r="B12" s="159"/>
      <c r="C12" s="166"/>
      <c r="D12" s="161">
        <v>45050</v>
      </c>
      <c r="E12" s="162"/>
      <c r="F12" s="163">
        <v>49586</v>
      </c>
      <c r="G12" s="164"/>
      <c r="H12" s="165"/>
    </row>
    <row r="13" spans="1:8" x14ac:dyDescent="0.15">
      <c r="A13" s="146"/>
      <c r="B13" s="151"/>
      <c r="C13" s="152"/>
      <c r="D13" s="153">
        <v>73753</v>
      </c>
      <c r="E13" s="154"/>
      <c r="F13" s="155">
        <v>72999</v>
      </c>
      <c r="G13" s="167"/>
      <c r="H13" s="157"/>
    </row>
    <row r="14" spans="1:8" x14ac:dyDescent="0.15">
      <c r="A14" s="158"/>
      <c r="B14" s="159"/>
      <c r="C14" s="160"/>
      <c r="D14" s="161">
        <v>43618</v>
      </c>
      <c r="E14" s="162"/>
      <c r="F14" s="163">
        <v>40134</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3.8</v>
      </c>
      <c r="C19" s="168">
        <f>ROUND(VALUE(SUBSTITUTE(実質収支比率等に係る経年分析!G$48,"▲","-")),2)</f>
        <v>4.32</v>
      </c>
      <c r="D19" s="168">
        <f>ROUND(VALUE(SUBSTITUTE(実質収支比率等に係る経年分析!H$48,"▲","-")),2)</f>
        <v>4.9000000000000004</v>
      </c>
      <c r="E19" s="168">
        <f>ROUND(VALUE(SUBSTITUTE(実質収支比率等に係る経年分析!I$48,"▲","-")),2)</f>
        <v>5.71</v>
      </c>
      <c r="F19" s="168">
        <f>ROUND(VALUE(SUBSTITUTE(実質収支比率等に係る経年分析!J$48,"▲","-")),2)</f>
        <v>4.43</v>
      </c>
    </row>
    <row r="20" spans="1:11" x14ac:dyDescent="0.15">
      <c r="A20" s="168" t="s">
        <v>53</v>
      </c>
      <c r="B20" s="168">
        <f>ROUND(VALUE(SUBSTITUTE(実質収支比率等に係る経年分析!F$47,"▲","-")),2)</f>
        <v>10.6</v>
      </c>
      <c r="C20" s="168">
        <f>ROUND(VALUE(SUBSTITUTE(実質収支比率等に係る経年分析!G$47,"▲","-")),2)</f>
        <v>12.24</v>
      </c>
      <c r="D20" s="168">
        <f>ROUND(VALUE(SUBSTITUTE(実質収支比率等に係る経年分析!H$47,"▲","-")),2)</f>
        <v>15.01</v>
      </c>
      <c r="E20" s="168">
        <f>ROUND(VALUE(SUBSTITUTE(実質収支比率等に係る経年分析!I$47,"▲","-")),2)</f>
        <v>18.18</v>
      </c>
      <c r="F20" s="168">
        <f>ROUND(VALUE(SUBSTITUTE(実質収支比率等に係る経年分析!J$47,"▲","-")),2)</f>
        <v>18.190000000000001</v>
      </c>
    </row>
    <row r="21" spans="1:11" x14ac:dyDescent="0.15">
      <c r="A21" s="168" t="s">
        <v>54</v>
      </c>
      <c r="B21" s="168">
        <f>IF(ISNUMBER(VALUE(SUBSTITUTE(実質収支比率等に係る経年分析!F$49,"▲","-"))),ROUND(VALUE(SUBSTITUTE(実質収支比率等に係る経年分析!F$49,"▲","-")),2),NA())</f>
        <v>2.5099999999999998</v>
      </c>
      <c r="C21" s="168">
        <f>IF(ISNUMBER(VALUE(SUBSTITUTE(実質収支比率等に係る経年分析!G$49,"▲","-"))),ROUND(VALUE(SUBSTITUTE(実質収支比率等に係る経年分析!G$49,"▲","-")),2),NA())</f>
        <v>2.6</v>
      </c>
      <c r="D21" s="168">
        <f>IF(ISNUMBER(VALUE(SUBSTITUTE(実質収支比率等に係る経年分析!H$49,"▲","-"))),ROUND(VALUE(SUBSTITUTE(実質収支比率等に係る経年分析!H$49,"▲","-")),2),NA())</f>
        <v>3.81</v>
      </c>
      <c r="E21" s="168">
        <f>IF(ISNUMBER(VALUE(SUBSTITUTE(実質収支比率等に係る経年分析!I$49,"▲","-"))),ROUND(VALUE(SUBSTITUTE(実質収支比率等に係る経年分析!I$49,"▲","-")),2),NA())</f>
        <v>3.65</v>
      </c>
      <c r="F21" s="168">
        <f>IF(ISNUMBER(VALUE(SUBSTITUTE(実質収支比率等に係る経年分析!J$49,"▲","-"))),ROUND(VALUE(SUBSTITUTE(実質収支比率等に係る経年分析!J$49,"▲","-")),2),NA())</f>
        <v>-1.28</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2.9</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0.39</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0.38</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0.35</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0.34</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宅地造成事業特別会計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0.23</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0.22</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0.21</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0.22</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0.21</v>
      </c>
    </row>
    <row r="30" spans="1:11" x14ac:dyDescent="0.15">
      <c r="A30" s="169" t="str">
        <f>IF(連結実質赤字比率に係る赤字・黒字の構成分析!C$40="",NA(),連結実質赤字比率に係る赤字・黒字の構成分析!C$40)</f>
        <v>国民健康保険直営診療所事業特別会計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0.17</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0.2</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0.25</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0.28999999999999998</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0.22</v>
      </c>
    </row>
    <row r="31" spans="1:11" x14ac:dyDescent="0.15">
      <c r="A31" s="169" t="str">
        <f>IF(連結実質赤字比率に係る赤字・黒字の構成分析!C$39="",NA(),連結実質赤字比率に係る赤字・黒字の構成分析!C$39)</f>
        <v>国民健康保険事業特別会計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1.46</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1.92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2.81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0.66</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0.35</v>
      </c>
    </row>
    <row r="32" spans="1:11" x14ac:dyDescent="0.15">
      <c r="A32" s="169" t="str">
        <f>IF(連結実質赤字比率に係る赤字・黒字の構成分析!C$38="",NA(),連結実質赤字比率に係る赤字・黒字の構成分析!C$38)</f>
        <v>介護保険事業特別会計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0.28999999999999998</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0.38</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0.46</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0.73</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0.93</v>
      </c>
    </row>
    <row r="33" spans="1:16" x14ac:dyDescent="0.15">
      <c r="A33" s="169" t="str">
        <f>IF(連結実質赤字比率に係る赤字・黒字の構成分析!C$37="",NA(),連結実質赤字比率に係る赤字・黒字の構成分析!C$37)</f>
        <v>下水道事業会計</v>
      </c>
      <c r="B33" s="169" t="e">
        <f>IF(ROUND(VALUE(SUBSTITUTE(連結実質赤字比率に係る赤字・黒字の構成分析!F$37,"▲", "-")), 2) &lt; 0, ABS(ROUND(VALUE(SUBSTITUTE(連結実質赤字比率に係る赤字・黒字の構成分析!F$37,"▲", "-")), 2)), NA())</f>
        <v>#VALUE!</v>
      </c>
      <c r="C33" s="169" t="e">
        <f>IF(ROUND(VALUE(SUBSTITUTE(連結実質赤字比率に係る赤字・黒字の構成分析!F$37,"▲", "-")), 2) &gt;= 0, ABS(ROUND(VALUE(SUBSTITUTE(連結実質赤字比率に係る赤字・黒字の構成分析!F$37,"▲", "-")), 2)), NA())</f>
        <v>#VALUE!</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0.72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1.46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1.61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1.19</v>
      </c>
    </row>
    <row r="34" spans="1:16" x14ac:dyDescent="0.15">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3.79</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4.3099999999999996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4.8899999999999997</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5.71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4.42</v>
      </c>
    </row>
    <row r="35" spans="1:16" x14ac:dyDescent="0.15">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6.28</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6.04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5.24</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5.5</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5.08</v>
      </c>
    </row>
    <row r="36" spans="1:16" x14ac:dyDescent="0.15">
      <c r="A36" s="169" t="str">
        <f>IF(連結実質赤字比率に係る赤字・黒字の構成分析!C$34="",NA(),連結実質赤字比率に係る赤字・黒字の構成分析!C$34)</f>
        <v>病院事業会計</v>
      </c>
      <c r="B36" s="169">
        <f>IF(ROUND(VALUE(SUBSTITUTE(連結実質赤字比率に係る赤字・黒字の構成分析!F$34,"▲", "-")), 2) &lt; 0, ABS(ROUND(VALUE(SUBSTITUTE(連結実質赤字比率に係る赤字・黒字の構成分析!F$34,"▲", "-")), 2)), NA())</f>
        <v>2.16</v>
      </c>
      <c r="C36" s="169" t="e">
        <f>IF(ROUND(VALUE(SUBSTITUTE(連結実質赤字比率に係る赤字・黒字の構成分析!F$34,"▲", "-")), 2) &gt;= 0, ABS(ROUND(VALUE(SUBSTITUTE(連結実質赤字比率に係る赤字・黒字の構成分析!F$34,"▲", "-")), 2)), NA())</f>
        <v>#N/A</v>
      </c>
      <c r="D36" s="169">
        <f>IF(ROUND(VALUE(SUBSTITUTE(連結実質赤字比率に係る赤字・黒字の構成分析!G$34,"▲", "-")), 2) &lt; 0, ABS(ROUND(VALUE(SUBSTITUTE(連結実質赤字比率に係る赤字・黒字の構成分析!G$34,"▲", "-")), 2)), NA())</f>
        <v>2.56</v>
      </c>
      <c r="E36" s="169" t="e">
        <f>IF(ROUND(VALUE(SUBSTITUTE(連結実質赤字比率に係る赤字・黒字の構成分析!G$34,"▲", "-")), 2) &gt;= 0, ABS(ROUND(VALUE(SUBSTITUTE(連結実質赤字比率に係る赤字・黒字の構成分析!G$34,"▲", "-")), 2)), NA())</f>
        <v>#N/A</v>
      </c>
      <c r="F36" s="169">
        <f>IF(ROUND(VALUE(SUBSTITUTE(連結実質赤字比率に係る赤字・黒字の構成分析!H$34,"▲", "-")), 2) &lt; 0, ABS(ROUND(VALUE(SUBSTITUTE(連結実質赤字比率に係る赤字・黒字の構成分析!H$34,"▲", "-")), 2)), NA())</f>
        <v>0.67</v>
      </c>
      <c r="G36" s="169" t="e">
        <f>IF(ROUND(VALUE(SUBSTITUTE(連結実質赤字比率に係る赤字・黒字の構成分析!H$34,"▲", "-")), 2) &gt;= 0, ABS(ROUND(VALUE(SUBSTITUTE(連結実質赤字比率に係る赤字・黒字の構成分析!H$34,"▲", "-")), 2)), NA())</f>
        <v>#N/A</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0.15</v>
      </c>
      <c r="J36" s="169">
        <f>IF(ROUND(VALUE(SUBSTITUTE(連結実質赤字比率に係る赤字・黒字の構成分析!J$34,"▲", "-")), 2) &lt; 0, ABS(ROUND(VALUE(SUBSTITUTE(連結実質赤字比率に係る赤字・黒字の構成分析!J$34,"▲", "-")), 2)), NA())</f>
        <v>0.22</v>
      </c>
      <c r="K36" s="169" t="e">
        <f>IF(ROUND(VALUE(SUBSTITUTE(連結実質赤字比率に係る赤字・黒字の構成分析!J$34,"▲", "-")), 2) &gt;= 0, ABS(ROUND(VALUE(SUBSTITUTE(連結実質赤字比率に係る赤字・黒字の構成分析!J$34,"▲", "-")), 2)), NA())</f>
        <v>#N/A</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4466</v>
      </c>
      <c r="E42" s="170"/>
      <c r="F42" s="170"/>
      <c r="G42" s="170">
        <f>'実質公債費比率（分子）の構造'!L$52</f>
        <v>4436</v>
      </c>
      <c r="H42" s="170"/>
      <c r="I42" s="170"/>
      <c r="J42" s="170">
        <f>'実質公債費比率（分子）の構造'!M$52</f>
        <v>4488</v>
      </c>
      <c r="K42" s="170"/>
      <c r="L42" s="170"/>
      <c r="M42" s="170">
        <f>'実質公債費比率（分子）の構造'!N$52</f>
        <v>4492</v>
      </c>
      <c r="N42" s="170"/>
      <c r="O42" s="170"/>
      <c r="P42" s="170">
        <f>'実質公債費比率（分子）の構造'!O$52</f>
        <v>4341</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20</v>
      </c>
      <c r="C44" s="170"/>
      <c r="D44" s="170"/>
      <c r="E44" s="170">
        <f>'実質公債費比率（分子）の構造'!L$50</f>
        <v>17</v>
      </c>
      <c r="F44" s="170"/>
      <c r="G44" s="170"/>
      <c r="H44" s="170">
        <f>'実質公債費比率（分子）の構造'!M$50</f>
        <v>15</v>
      </c>
      <c r="I44" s="170"/>
      <c r="J44" s="170"/>
      <c r="K44" s="170">
        <f>'実質公債費比率（分子）の構造'!N$50</f>
        <v>12</v>
      </c>
      <c r="L44" s="170"/>
      <c r="M44" s="170"/>
      <c r="N44" s="170">
        <f>'実質公債費比率（分子）の構造'!O$50</f>
        <v>9</v>
      </c>
      <c r="O44" s="170"/>
      <c r="P44" s="170"/>
    </row>
    <row r="45" spans="1:16" x14ac:dyDescent="0.15">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15">
      <c r="A46" s="170" t="s">
        <v>64</v>
      </c>
      <c r="B46" s="170">
        <f>'実質公債費比率（分子）の構造'!K$48</f>
        <v>1645</v>
      </c>
      <c r="C46" s="170"/>
      <c r="D46" s="170"/>
      <c r="E46" s="170">
        <f>'実質公債費比率（分子）の構造'!L$48</f>
        <v>1783</v>
      </c>
      <c r="F46" s="170"/>
      <c r="G46" s="170"/>
      <c r="H46" s="170">
        <f>'実質公債費比率（分子）の構造'!M$48</f>
        <v>1926</v>
      </c>
      <c r="I46" s="170"/>
      <c r="J46" s="170"/>
      <c r="K46" s="170">
        <f>'実質公債費比率（分子）の構造'!N$48</f>
        <v>1937</v>
      </c>
      <c r="L46" s="170"/>
      <c r="M46" s="170"/>
      <c r="N46" s="170">
        <f>'実質公債費比率（分子）の構造'!O$48</f>
        <v>1911</v>
      </c>
      <c r="O46" s="170"/>
      <c r="P46" s="170"/>
    </row>
    <row r="47" spans="1:16" x14ac:dyDescent="0.15">
      <c r="A47" s="170" t="s">
        <v>12</v>
      </c>
      <c r="B47" s="170">
        <f>'実質公債費比率（分子）の構造'!K$47</f>
        <v>10</v>
      </c>
      <c r="C47" s="170"/>
      <c r="D47" s="170"/>
      <c r="E47" s="170">
        <f>'実質公債費比率（分子）の構造'!L$47</f>
        <v>10</v>
      </c>
      <c r="F47" s="170"/>
      <c r="G47" s="170"/>
      <c r="H47" s="170">
        <f>'実質公債費比率（分子）の構造'!M$47</f>
        <v>10</v>
      </c>
      <c r="I47" s="170"/>
      <c r="J47" s="170"/>
      <c r="K47" s="170">
        <f>'実質公債費比率（分子）の構造'!N$47</f>
        <v>10</v>
      </c>
      <c r="L47" s="170"/>
      <c r="M47" s="170"/>
      <c r="N47" s="170">
        <f>'実質公債費比率（分子）の構造'!O$47</f>
        <v>10</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4694</v>
      </c>
      <c r="C49" s="170"/>
      <c r="D49" s="170"/>
      <c r="E49" s="170">
        <f>'実質公債費比率（分子）の構造'!L$45</f>
        <v>4615</v>
      </c>
      <c r="F49" s="170"/>
      <c r="G49" s="170"/>
      <c r="H49" s="170">
        <f>'実質公債費比率（分子）の構造'!M$45</f>
        <v>4659</v>
      </c>
      <c r="I49" s="170"/>
      <c r="J49" s="170"/>
      <c r="K49" s="170">
        <f>'実質公債費比率（分子）の構造'!N$45</f>
        <v>4697</v>
      </c>
      <c r="L49" s="170"/>
      <c r="M49" s="170"/>
      <c r="N49" s="170">
        <f>'実質公債費比率（分子）の構造'!O$45</f>
        <v>4509</v>
      </c>
      <c r="O49" s="170"/>
      <c r="P49" s="170"/>
    </row>
    <row r="50" spans="1:16" x14ac:dyDescent="0.15">
      <c r="A50" s="170" t="s">
        <v>67</v>
      </c>
      <c r="B50" s="170" t="e">
        <f>NA()</f>
        <v>#N/A</v>
      </c>
      <c r="C50" s="170">
        <f>IF(ISNUMBER('実質公債費比率（分子）の構造'!K$53),'実質公債費比率（分子）の構造'!K$53,NA())</f>
        <v>1903</v>
      </c>
      <c r="D50" s="170" t="e">
        <f>NA()</f>
        <v>#N/A</v>
      </c>
      <c r="E50" s="170" t="e">
        <f>NA()</f>
        <v>#N/A</v>
      </c>
      <c r="F50" s="170">
        <f>IF(ISNUMBER('実質公債費比率（分子）の構造'!L$53),'実質公債費比率（分子）の構造'!L$53,NA())</f>
        <v>1989</v>
      </c>
      <c r="G50" s="170" t="e">
        <f>NA()</f>
        <v>#N/A</v>
      </c>
      <c r="H50" s="170" t="e">
        <f>NA()</f>
        <v>#N/A</v>
      </c>
      <c r="I50" s="170">
        <f>IF(ISNUMBER('実質公債費比率（分子）の構造'!M$53),'実質公債費比率（分子）の構造'!M$53,NA())</f>
        <v>2122</v>
      </c>
      <c r="J50" s="170" t="e">
        <f>NA()</f>
        <v>#N/A</v>
      </c>
      <c r="K50" s="170" t="e">
        <f>NA()</f>
        <v>#N/A</v>
      </c>
      <c r="L50" s="170">
        <f>IF(ISNUMBER('実質公債費比率（分子）の構造'!N$53),'実質公債費比率（分子）の構造'!N$53,NA())</f>
        <v>2164</v>
      </c>
      <c r="M50" s="170" t="e">
        <f>NA()</f>
        <v>#N/A</v>
      </c>
      <c r="N50" s="170" t="e">
        <f>NA()</f>
        <v>#N/A</v>
      </c>
      <c r="O50" s="170">
        <f>IF(ISNUMBER('実質公債費比率（分子）の構造'!O$53),'実質公債費比率（分子）の構造'!O$53,NA())</f>
        <v>2098</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44248</v>
      </c>
      <c r="E56" s="169"/>
      <c r="F56" s="169"/>
      <c r="G56" s="169">
        <f>'将来負担比率（分子）の構造'!J$52</f>
        <v>43461</v>
      </c>
      <c r="H56" s="169"/>
      <c r="I56" s="169"/>
      <c r="J56" s="169">
        <f>'将来負担比率（分子）の構造'!K$52</f>
        <v>42203</v>
      </c>
      <c r="K56" s="169"/>
      <c r="L56" s="169"/>
      <c r="M56" s="169">
        <f>'将来負担比率（分子）の構造'!L$52</f>
        <v>40614</v>
      </c>
      <c r="N56" s="169"/>
      <c r="O56" s="169"/>
      <c r="P56" s="169">
        <f>'将来負担比率（分子）の構造'!M$52</f>
        <v>39363</v>
      </c>
    </row>
    <row r="57" spans="1:16" x14ac:dyDescent="0.15">
      <c r="A57" s="169" t="s">
        <v>42</v>
      </c>
      <c r="B57" s="169"/>
      <c r="C57" s="169"/>
      <c r="D57" s="169">
        <f>'将来負担比率（分子）の構造'!I$51</f>
        <v>465</v>
      </c>
      <c r="E57" s="169"/>
      <c r="F57" s="169"/>
      <c r="G57" s="169">
        <f>'将来負担比率（分子）の構造'!J$51</f>
        <v>335</v>
      </c>
      <c r="H57" s="169"/>
      <c r="I57" s="169"/>
      <c r="J57" s="169">
        <f>'将来負担比率（分子）の構造'!K$51</f>
        <v>146</v>
      </c>
      <c r="K57" s="169"/>
      <c r="L57" s="169"/>
      <c r="M57" s="169">
        <f>'将来負担比率（分子）の構造'!L$51</f>
        <v>96</v>
      </c>
      <c r="N57" s="169"/>
      <c r="O57" s="169"/>
      <c r="P57" s="169">
        <f>'将来負担比率（分子）の構造'!M$51</f>
        <v>105</v>
      </c>
    </row>
    <row r="58" spans="1:16" x14ac:dyDescent="0.15">
      <c r="A58" s="169" t="s">
        <v>41</v>
      </c>
      <c r="B58" s="169"/>
      <c r="C58" s="169"/>
      <c r="D58" s="169">
        <f>'将来負担比率（分子）の構造'!I$50</f>
        <v>6242</v>
      </c>
      <c r="E58" s="169"/>
      <c r="F58" s="169"/>
      <c r="G58" s="169">
        <f>'将来負担比率（分子）の構造'!J$50</f>
        <v>6486</v>
      </c>
      <c r="H58" s="169"/>
      <c r="I58" s="169"/>
      <c r="J58" s="169">
        <f>'将来負担比率（分子）の構造'!K$50</f>
        <v>7441</v>
      </c>
      <c r="K58" s="169"/>
      <c r="L58" s="169"/>
      <c r="M58" s="169">
        <f>'将来負担比率（分子）の構造'!L$50</f>
        <v>8783</v>
      </c>
      <c r="N58" s="169"/>
      <c r="O58" s="169"/>
      <c r="P58" s="169">
        <f>'将来負担比率（分子）の構造'!M$50</f>
        <v>8791</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4095</v>
      </c>
      <c r="C62" s="169"/>
      <c r="D62" s="169"/>
      <c r="E62" s="169">
        <f>'将来負担比率（分子）の構造'!J$45</f>
        <v>3952</v>
      </c>
      <c r="F62" s="169"/>
      <c r="G62" s="169"/>
      <c r="H62" s="169">
        <f>'将来負担比率（分子）の構造'!K$45</f>
        <v>4117</v>
      </c>
      <c r="I62" s="169"/>
      <c r="J62" s="169"/>
      <c r="K62" s="169">
        <f>'将来負担比率（分子）の構造'!L$45</f>
        <v>4158</v>
      </c>
      <c r="L62" s="169"/>
      <c r="M62" s="169"/>
      <c r="N62" s="169">
        <f>'将来負担比率（分子）の構造'!M$45</f>
        <v>4043</v>
      </c>
      <c r="O62" s="169"/>
      <c r="P62" s="169"/>
    </row>
    <row r="63" spans="1:16" x14ac:dyDescent="0.15">
      <c r="A63" s="169" t="s">
        <v>34</v>
      </c>
      <c r="B63" s="169">
        <f>'将来負担比率（分子）の構造'!I$44</f>
        <v>1</v>
      </c>
      <c r="C63" s="169"/>
      <c r="D63" s="169"/>
      <c r="E63" s="169">
        <f>'将来負担比率（分子）の構造'!J$44</f>
        <v>1</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15">
      <c r="A64" s="169" t="s">
        <v>33</v>
      </c>
      <c r="B64" s="169">
        <f>'将来負担比率（分子）の構造'!I$43</f>
        <v>29230</v>
      </c>
      <c r="C64" s="169"/>
      <c r="D64" s="169"/>
      <c r="E64" s="169">
        <f>'将来負担比率（分子）の構造'!J$43</f>
        <v>29010</v>
      </c>
      <c r="F64" s="169"/>
      <c r="G64" s="169"/>
      <c r="H64" s="169">
        <f>'将来負担比率（分子）の構造'!K$43</f>
        <v>28824</v>
      </c>
      <c r="I64" s="169"/>
      <c r="J64" s="169"/>
      <c r="K64" s="169">
        <f>'将来負担比率（分子）の構造'!L$43</f>
        <v>29177</v>
      </c>
      <c r="L64" s="169"/>
      <c r="M64" s="169"/>
      <c r="N64" s="169">
        <f>'将来負担比率（分子）の構造'!M$43</f>
        <v>28529</v>
      </c>
      <c r="O64" s="169"/>
      <c r="P64" s="169"/>
    </row>
    <row r="65" spans="1:16" x14ac:dyDescent="0.15">
      <c r="A65" s="169" t="s">
        <v>32</v>
      </c>
      <c r="B65" s="169">
        <f>'将来負担比率（分子）の構造'!I$42</f>
        <v>3</v>
      </c>
      <c r="C65" s="169"/>
      <c r="D65" s="169"/>
      <c r="E65" s="169">
        <f>'将来負担比率（分子）の構造'!J$42</f>
        <v>2</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38787</v>
      </c>
      <c r="C66" s="169"/>
      <c r="D66" s="169"/>
      <c r="E66" s="169">
        <f>'将来負担比率（分子）の構造'!J$41</f>
        <v>37999</v>
      </c>
      <c r="F66" s="169"/>
      <c r="G66" s="169"/>
      <c r="H66" s="169">
        <f>'将来負担比率（分子）の構造'!K$41</f>
        <v>36695</v>
      </c>
      <c r="I66" s="169"/>
      <c r="J66" s="169"/>
      <c r="K66" s="169">
        <f>'将来負担比率（分子）の構造'!L$41</f>
        <v>35381</v>
      </c>
      <c r="L66" s="169"/>
      <c r="M66" s="169"/>
      <c r="N66" s="169">
        <f>'将来負担比率（分子）の構造'!M$41</f>
        <v>34163</v>
      </c>
      <c r="O66" s="169"/>
      <c r="P66" s="169"/>
    </row>
    <row r="67" spans="1:16" x14ac:dyDescent="0.15">
      <c r="A67" s="169" t="s">
        <v>71</v>
      </c>
      <c r="B67" s="169" t="e">
        <f>NA()</f>
        <v>#N/A</v>
      </c>
      <c r="C67" s="169">
        <f>IF(ISNUMBER('将来負担比率（分子）の構造'!I$53), IF('将来負担比率（分子）の構造'!I$53 &lt; 0, 0, '将来負担比率（分子）の構造'!I$53), NA())</f>
        <v>21162</v>
      </c>
      <c r="D67" s="169" t="e">
        <f>NA()</f>
        <v>#N/A</v>
      </c>
      <c r="E67" s="169" t="e">
        <f>NA()</f>
        <v>#N/A</v>
      </c>
      <c r="F67" s="169">
        <f>IF(ISNUMBER('将来負担比率（分子）の構造'!J$53), IF('将来負担比率（分子）の構造'!J$53 &lt; 0, 0, '将来負担比率（分子）の構造'!J$53), NA())</f>
        <v>20680</v>
      </c>
      <c r="G67" s="169" t="e">
        <f>NA()</f>
        <v>#N/A</v>
      </c>
      <c r="H67" s="169" t="e">
        <f>NA()</f>
        <v>#N/A</v>
      </c>
      <c r="I67" s="169">
        <f>IF(ISNUMBER('将来負担比率（分子）の構造'!K$53), IF('将来負担比率（分子）の構造'!K$53 &lt; 0, 0, '将来負担比率（分子）の構造'!K$53), NA())</f>
        <v>19848</v>
      </c>
      <c r="J67" s="169" t="e">
        <f>NA()</f>
        <v>#N/A</v>
      </c>
      <c r="K67" s="169" t="e">
        <f>NA()</f>
        <v>#N/A</v>
      </c>
      <c r="L67" s="169">
        <f>IF(ISNUMBER('将来負担比率（分子）の構造'!L$53), IF('将来負担比率（分子）の構造'!L$53 &lt; 0, 0, '将来負担比率（分子）の構造'!L$53), NA())</f>
        <v>19224</v>
      </c>
      <c r="M67" s="169" t="e">
        <f>NA()</f>
        <v>#N/A</v>
      </c>
      <c r="N67" s="169" t="e">
        <f>NA()</f>
        <v>#N/A</v>
      </c>
      <c r="O67" s="169">
        <f>IF(ISNUMBER('将来負担比率（分子）の構造'!M$53), IF('将来負担比率（分子）の構造'!M$53 &lt; 0, 0, '将来負担比率（分子）の構造'!M$53), NA())</f>
        <v>18477</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3146</v>
      </c>
      <c r="C72" s="173">
        <f>基金残高に係る経年分析!G55</f>
        <v>3747</v>
      </c>
      <c r="D72" s="173">
        <f>基金残高に係る経年分析!H55</f>
        <v>3748</v>
      </c>
    </row>
    <row r="73" spans="1:16" x14ac:dyDescent="0.15">
      <c r="A73" s="172" t="s">
        <v>74</v>
      </c>
      <c r="B73" s="173">
        <f>基金残高に係る経年分析!F56</f>
        <v>527</v>
      </c>
      <c r="C73" s="173">
        <f>基金残高に係る経年分析!G56</f>
        <v>527</v>
      </c>
      <c r="D73" s="173">
        <f>基金残高に係る経年分析!H56</f>
        <v>612</v>
      </c>
    </row>
    <row r="74" spans="1:16" x14ac:dyDescent="0.15">
      <c r="A74" s="172" t="s">
        <v>75</v>
      </c>
      <c r="B74" s="173">
        <f>基金残高に係る経年分析!F57</f>
        <v>6178</v>
      </c>
      <c r="C74" s="173">
        <f>基金残高に係る経年分析!G57</f>
        <v>5728</v>
      </c>
      <c r="D74" s="173">
        <f>基金残高に係る経年分析!H57</f>
        <v>5270</v>
      </c>
    </row>
  </sheetData>
  <sheetProtection algorithmName="SHA-512" hashValue="tvcVrITQ/TFNkmlHQQ6gGAyOqGmis0e+ZIfh6wb4dKe8LKHahhOxxuNMpujXZsPKnpoORSRrZ1x5tJkeduTzww==" saltValue="wKZ63XnRghyznbKckNmpb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203</v>
      </c>
      <c r="DI1" s="705"/>
      <c r="DJ1" s="705"/>
      <c r="DK1" s="705"/>
      <c r="DL1" s="705"/>
      <c r="DM1" s="705"/>
      <c r="DN1" s="706"/>
      <c r="DO1" s="208"/>
      <c r="DP1" s="704" t="s">
        <v>204</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15">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216</v>
      </c>
      <c r="C5" s="667"/>
      <c r="D5" s="667"/>
      <c r="E5" s="667"/>
      <c r="F5" s="667"/>
      <c r="G5" s="667"/>
      <c r="H5" s="667"/>
      <c r="I5" s="667"/>
      <c r="J5" s="667"/>
      <c r="K5" s="667"/>
      <c r="L5" s="667"/>
      <c r="M5" s="667"/>
      <c r="N5" s="667"/>
      <c r="O5" s="667"/>
      <c r="P5" s="667"/>
      <c r="Q5" s="668"/>
      <c r="R5" s="663">
        <v>5277276</v>
      </c>
      <c r="S5" s="664"/>
      <c r="T5" s="664"/>
      <c r="U5" s="664"/>
      <c r="V5" s="664"/>
      <c r="W5" s="664"/>
      <c r="X5" s="664"/>
      <c r="Y5" s="689"/>
      <c r="Z5" s="702">
        <v>13.4</v>
      </c>
      <c r="AA5" s="702"/>
      <c r="AB5" s="702"/>
      <c r="AC5" s="702"/>
      <c r="AD5" s="703">
        <v>5277276</v>
      </c>
      <c r="AE5" s="703"/>
      <c r="AF5" s="703"/>
      <c r="AG5" s="703"/>
      <c r="AH5" s="703"/>
      <c r="AI5" s="703"/>
      <c r="AJ5" s="703"/>
      <c r="AK5" s="703"/>
      <c r="AL5" s="690">
        <v>25.2</v>
      </c>
      <c r="AM5" s="672"/>
      <c r="AN5" s="672"/>
      <c r="AO5" s="691"/>
      <c r="AP5" s="666" t="s">
        <v>217</v>
      </c>
      <c r="AQ5" s="667"/>
      <c r="AR5" s="667"/>
      <c r="AS5" s="667"/>
      <c r="AT5" s="667"/>
      <c r="AU5" s="667"/>
      <c r="AV5" s="667"/>
      <c r="AW5" s="667"/>
      <c r="AX5" s="667"/>
      <c r="AY5" s="667"/>
      <c r="AZ5" s="667"/>
      <c r="BA5" s="667"/>
      <c r="BB5" s="667"/>
      <c r="BC5" s="667"/>
      <c r="BD5" s="667"/>
      <c r="BE5" s="667"/>
      <c r="BF5" s="668"/>
      <c r="BG5" s="608">
        <v>5230511</v>
      </c>
      <c r="BH5" s="609"/>
      <c r="BI5" s="609"/>
      <c r="BJ5" s="609"/>
      <c r="BK5" s="609"/>
      <c r="BL5" s="609"/>
      <c r="BM5" s="609"/>
      <c r="BN5" s="610"/>
      <c r="BO5" s="646">
        <v>99.1</v>
      </c>
      <c r="BP5" s="646"/>
      <c r="BQ5" s="646"/>
      <c r="BR5" s="646"/>
      <c r="BS5" s="647">
        <v>54669</v>
      </c>
      <c r="BT5" s="647"/>
      <c r="BU5" s="647"/>
      <c r="BV5" s="647"/>
      <c r="BW5" s="647"/>
      <c r="BX5" s="647"/>
      <c r="BY5" s="647"/>
      <c r="BZ5" s="647"/>
      <c r="CA5" s="647"/>
      <c r="CB5" s="685"/>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15">
      <c r="B6" s="605" t="s">
        <v>221</v>
      </c>
      <c r="C6" s="606"/>
      <c r="D6" s="606"/>
      <c r="E6" s="606"/>
      <c r="F6" s="606"/>
      <c r="G6" s="606"/>
      <c r="H6" s="606"/>
      <c r="I6" s="606"/>
      <c r="J6" s="606"/>
      <c r="K6" s="606"/>
      <c r="L6" s="606"/>
      <c r="M6" s="606"/>
      <c r="N6" s="606"/>
      <c r="O6" s="606"/>
      <c r="P6" s="606"/>
      <c r="Q6" s="607"/>
      <c r="R6" s="608">
        <v>317058</v>
      </c>
      <c r="S6" s="609"/>
      <c r="T6" s="609"/>
      <c r="U6" s="609"/>
      <c r="V6" s="609"/>
      <c r="W6" s="609"/>
      <c r="X6" s="609"/>
      <c r="Y6" s="610"/>
      <c r="Z6" s="646">
        <v>0.8</v>
      </c>
      <c r="AA6" s="646"/>
      <c r="AB6" s="646"/>
      <c r="AC6" s="646"/>
      <c r="AD6" s="647">
        <v>317058</v>
      </c>
      <c r="AE6" s="647"/>
      <c r="AF6" s="647"/>
      <c r="AG6" s="647"/>
      <c r="AH6" s="647"/>
      <c r="AI6" s="647"/>
      <c r="AJ6" s="647"/>
      <c r="AK6" s="647"/>
      <c r="AL6" s="611">
        <v>1.5</v>
      </c>
      <c r="AM6" s="612"/>
      <c r="AN6" s="612"/>
      <c r="AO6" s="648"/>
      <c r="AP6" s="605" t="s">
        <v>222</v>
      </c>
      <c r="AQ6" s="606"/>
      <c r="AR6" s="606"/>
      <c r="AS6" s="606"/>
      <c r="AT6" s="606"/>
      <c r="AU6" s="606"/>
      <c r="AV6" s="606"/>
      <c r="AW6" s="606"/>
      <c r="AX6" s="606"/>
      <c r="AY6" s="606"/>
      <c r="AZ6" s="606"/>
      <c r="BA6" s="606"/>
      <c r="BB6" s="606"/>
      <c r="BC6" s="606"/>
      <c r="BD6" s="606"/>
      <c r="BE6" s="606"/>
      <c r="BF6" s="607"/>
      <c r="BG6" s="608">
        <v>5230511</v>
      </c>
      <c r="BH6" s="609"/>
      <c r="BI6" s="609"/>
      <c r="BJ6" s="609"/>
      <c r="BK6" s="609"/>
      <c r="BL6" s="609"/>
      <c r="BM6" s="609"/>
      <c r="BN6" s="610"/>
      <c r="BO6" s="646">
        <v>99.1</v>
      </c>
      <c r="BP6" s="646"/>
      <c r="BQ6" s="646"/>
      <c r="BR6" s="646"/>
      <c r="BS6" s="647">
        <v>54669</v>
      </c>
      <c r="BT6" s="647"/>
      <c r="BU6" s="647"/>
      <c r="BV6" s="647"/>
      <c r="BW6" s="647"/>
      <c r="BX6" s="647"/>
      <c r="BY6" s="647"/>
      <c r="BZ6" s="647"/>
      <c r="CA6" s="647"/>
      <c r="CB6" s="685"/>
      <c r="CD6" s="666" t="s">
        <v>223</v>
      </c>
      <c r="CE6" s="667"/>
      <c r="CF6" s="667"/>
      <c r="CG6" s="667"/>
      <c r="CH6" s="667"/>
      <c r="CI6" s="667"/>
      <c r="CJ6" s="667"/>
      <c r="CK6" s="667"/>
      <c r="CL6" s="667"/>
      <c r="CM6" s="667"/>
      <c r="CN6" s="667"/>
      <c r="CO6" s="667"/>
      <c r="CP6" s="667"/>
      <c r="CQ6" s="668"/>
      <c r="CR6" s="608">
        <v>195387</v>
      </c>
      <c r="CS6" s="609"/>
      <c r="CT6" s="609"/>
      <c r="CU6" s="609"/>
      <c r="CV6" s="609"/>
      <c r="CW6" s="609"/>
      <c r="CX6" s="609"/>
      <c r="CY6" s="610"/>
      <c r="CZ6" s="690">
        <v>0.5</v>
      </c>
      <c r="DA6" s="672"/>
      <c r="DB6" s="672"/>
      <c r="DC6" s="692"/>
      <c r="DD6" s="614" t="s">
        <v>122</v>
      </c>
      <c r="DE6" s="609"/>
      <c r="DF6" s="609"/>
      <c r="DG6" s="609"/>
      <c r="DH6" s="609"/>
      <c r="DI6" s="609"/>
      <c r="DJ6" s="609"/>
      <c r="DK6" s="609"/>
      <c r="DL6" s="609"/>
      <c r="DM6" s="609"/>
      <c r="DN6" s="609"/>
      <c r="DO6" s="609"/>
      <c r="DP6" s="610"/>
      <c r="DQ6" s="614">
        <v>195332</v>
      </c>
      <c r="DR6" s="609"/>
      <c r="DS6" s="609"/>
      <c r="DT6" s="609"/>
      <c r="DU6" s="609"/>
      <c r="DV6" s="609"/>
      <c r="DW6" s="609"/>
      <c r="DX6" s="609"/>
      <c r="DY6" s="609"/>
      <c r="DZ6" s="609"/>
      <c r="EA6" s="609"/>
      <c r="EB6" s="609"/>
      <c r="EC6" s="645"/>
    </row>
    <row r="7" spans="2:143" ht="11.25" customHeight="1" x14ac:dyDescent="0.15">
      <c r="B7" s="605" t="s">
        <v>224</v>
      </c>
      <c r="C7" s="606"/>
      <c r="D7" s="606"/>
      <c r="E7" s="606"/>
      <c r="F7" s="606"/>
      <c r="G7" s="606"/>
      <c r="H7" s="606"/>
      <c r="I7" s="606"/>
      <c r="J7" s="606"/>
      <c r="K7" s="606"/>
      <c r="L7" s="606"/>
      <c r="M7" s="606"/>
      <c r="N7" s="606"/>
      <c r="O7" s="606"/>
      <c r="P7" s="606"/>
      <c r="Q7" s="607"/>
      <c r="R7" s="608">
        <v>1932</v>
      </c>
      <c r="S7" s="609"/>
      <c r="T7" s="609"/>
      <c r="U7" s="609"/>
      <c r="V7" s="609"/>
      <c r="W7" s="609"/>
      <c r="X7" s="609"/>
      <c r="Y7" s="610"/>
      <c r="Z7" s="646">
        <v>0</v>
      </c>
      <c r="AA7" s="646"/>
      <c r="AB7" s="646"/>
      <c r="AC7" s="646"/>
      <c r="AD7" s="647">
        <v>1932</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2261369</v>
      </c>
      <c r="BH7" s="609"/>
      <c r="BI7" s="609"/>
      <c r="BJ7" s="609"/>
      <c r="BK7" s="609"/>
      <c r="BL7" s="609"/>
      <c r="BM7" s="609"/>
      <c r="BN7" s="610"/>
      <c r="BO7" s="646">
        <v>42.9</v>
      </c>
      <c r="BP7" s="646"/>
      <c r="BQ7" s="646"/>
      <c r="BR7" s="646"/>
      <c r="BS7" s="647">
        <v>54669</v>
      </c>
      <c r="BT7" s="647"/>
      <c r="BU7" s="647"/>
      <c r="BV7" s="647"/>
      <c r="BW7" s="647"/>
      <c r="BX7" s="647"/>
      <c r="BY7" s="647"/>
      <c r="BZ7" s="647"/>
      <c r="CA7" s="647"/>
      <c r="CB7" s="685"/>
      <c r="CD7" s="605" t="s">
        <v>226</v>
      </c>
      <c r="CE7" s="606"/>
      <c r="CF7" s="606"/>
      <c r="CG7" s="606"/>
      <c r="CH7" s="606"/>
      <c r="CI7" s="606"/>
      <c r="CJ7" s="606"/>
      <c r="CK7" s="606"/>
      <c r="CL7" s="606"/>
      <c r="CM7" s="606"/>
      <c r="CN7" s="606"/>
      <c r="CO7" s="606"/>
      <c r="CP7" s="606"/>
      <c r="CQ7" s="607"/>
      <c r="CR7" s="608">
        <v>6334984</v>
      </c>
      <c r="CS7" s="609"/>
      <c r="CT7" s="609"/>
      <c r="CU7" s="609"/>
      <c r="CV7" s="609"/>
      <c r="CW7" s="609"/>
      <c r="CX7" s="609"/>
      <c r="CY7" s="610"/>
      <c r="CZ7" s="646">
        <v>16.600000000000001</v>
      </c>
      <c r="DA7" s="646"/>
      <c r="DB7" s="646"/>
      <c r="DC7" s="646"/>
      <c r="DD7" s="614">
        <v>554363</v>
      </c>
      <c r="DE7" s="609"/>
      <c r="DF7" s="609"/>
      <c r="DG7" s="609"/>
      <c r="DH7" s="609"/>
      <c r="DI7" s="609"/>
      <c r="DJ7" s="609"/>
      <c r="DK7" s="609"/>
      <c r="DL7" s="609"/>
      <c r="DM7" s="609"/>
      <c r="DN7" s="609"/>
      <c r="DO7" s="609"/>
      <c r="DP7" s="610"/>
      <c r="DQ7" s="614">
        <v>3358102</v>
      </c>
      <c r="DR7" s="609"/>
      <c r="DS7" s="609"/>
      <c r="DT7" s="609"/>
      <c r="DU7" s="609"/>
      <c r="DV7" s="609"/>
      <c r="DW7" s="609"/>
      <c r="DX7" s="609"/>
      <c r="DY7" s="609"/>
      <c r="DZ7" s="609"/>
      <c r="EA7" s="609"/>
      <c r="EB7" s="609"/>
      <c r="EC7" s="645"/>
    </row>
    <row r="8" spans="2:143" ht="11.25" customHeight="1" x14ac:dyDescent="0.15">
      <c r="B8" s="605" t="s">
        <v>227</v>
      </c>
      <c r="C8" s="606"/>
      <c r="D8" s="606"/>
      <c r="E8" s="606"/>
      <c r="F8" s="606"/>
      <c r="G8" s="606"/>
      <c r="H8" s="606"/>
      <c r="I8" s="606"/>
      <c r="J8" s="606"/>
      <c r="K8" s="606"/>
      <c r="L8" s="606"/>
      <c r="M8" s="606"/>
      <c r="N8" s="606"/>
      <c r="O8" s="606"/>
      <c r="P8" s="606"/>
      <c r="Q8" s="607"/>
      <c r="R8" s="608">
        <v>47501</v>
      </c>
      <c r="S8" s="609"/>
      <c r="T8" s="609"/>
      <c r="U8" s="609"/>
      <c r="V8" s="609"/>
      <c r="W8" s="609"/>
      <c r="X8" s="609"/>
      <c r="Y8" s="610"/>
      <c r="Z8" s="646">
        <v>0.1</v>
      </c>
      <c r="AA8" s="646"/>
      <c r="AB8" s="646"/>
      <c r="AC8" s="646"/>
      <c r="AD8" s="647">
        <v>47501</v>
      </c>
      <c r="AE8" s="647"/>
      <c r="AF8" s="647"/>
      <c r="AG8" s="647"/>
      <c r="AH8" s="647"/>
      <c r="AI8" s="647"/>
      <c r="AJ8" s="647"/>
      <c r="AK8" s="647"/>
      <c r="AL8" s="611">
        <v>0.2</v>
      </c>
      <c r="AM8" s="612"/>
      <c r="AN8" s="612"/>
      <c r="AO8" s="648"/>
      <c r="AP8" s="605" t="s">
        <v>228</v>
      </c>
      <c r="AQ8" s="606"/>
      <c r="AR8" s="606"/>
      <c r="AS8" s="606"/>
      <c r="AT8" s="606"/>
      <c r="AU8" s="606"/>
      <c r="AV8" s="606"/>
      <c r="AW8" s="606"/>
      <c r="AX8" s="606"/>
      <c r="AY8" s="606"/>
      <c r="AZ8" s="606"/>
      <c r="BA8" s="606"/>
      <c r="BB8" s="606"/>
      <c r="BC8" s="606"/>
      <c r="BD8" s="606"/>
      <c r="BE8" s="606"/>
      <c r="BF8" s="607"/>
      <c r="BG8" s="608">
        <v>90492</v>
      </c>
      <c r="BH8" s="609"/>
      <c r="BI8" s="609"/>
      <c r="BJ8" s="609"/>
      <c r="BK8" s="609"/>
      <c r="BL8" s="609"/>
      <c r="BM8" s="609"/>
      <c r="BN8" s="610"/>
      <c r="BO8" s="646">
        <v>1.7</v>
      </c>
      <c r="BP8" s="646"/>
      <c r="BQ8" s="646"/>
      <c r="BR8" s="646"/>
      <c r="BS8" s="647" t="s">
        <v>122</v>
      </c>
      <c r="BT8" s="647"/>
      <c r="BU8" s="647"/>
      <c r="BV8" s="647"/>
      <c r="BW8" s="647"/>
      <c r="BX8" s="647"/>
      <c r="BY8" s="647"/>
      <c r="BZ8" s="647"/>
      <c r="CA8" s="647"/>
      <c r="CB8" s="685"/>
      <c r="CD8" s="605" t="s">
        <v>229</v>
      </c>
      <c r="CE8" s="606"/>
      <c r="CF8" s="606"/>
      <c r="CG8" s="606"/>
      <c r="CH8" s="606"/>
      <c r="CI8" s="606"/>
      <c r="CJ8" s="606"/>
      <c r="CK8" s="606"/>
      <c r="CL8" s="606"/>
      <c r="CM8" s="606"/>
      <c r="CN8" s="606"/>
      <c r="CO8" s="606"/>
      <c r="CP8" s="606"/>
      <c r="CQ8" s="607"/>
      <c r="CR8" s="608">
        <v>11048937</v>
      </c>
      <c r="CS8" s="609"/>
      <c r="CT8" s="609"/>
      <c r="CU8" s="609"/>
      <c r="CV8" s="609"/>
      <c r="CW8" s="609"/>
      <c r="CX8" s="609"/>
      <c r="CY8" s="610"/>
      <c r="CZ8" s="646">
        <v>28.9</v>
      </c>
      <c r="DA8" s="646"/>
      <c r="DB8" s="646"/>
      <c r="DC8" s="646"/>
      <c r="DD8" s="614">
        <v>65044</v>
      </c>
      <c r="DE8" s="609"/>
      <c r="DF8" s="609"/>
      <c r="DG8" s="609"/>
      <c r="DH8" s="609"/>
      <c r="DI8" s="609"/>
      <c r="DJ8" s="609"/>
      <c r="DK8" s="609"/>
      <c r="DL8" s="609"/>
      <c r="DM8" s="609"/>
      <c r="DN8" s="609"/>
      <c r="DO8" s="609"/>
      <c r="DP8" s="610"/>
      <c r="DQ8" s="614">
        <v>6560705</v>
      </c>
      <c r="DR8" s="609"/>
      <c r="DS8" s="609"/>
      <c r="DT8" s="609"/>
      <c r="DU8" s="609"/>
      <c r="DV8" s="609"/>
      <c r="DW8" s="609"/>
      <c r="DX8" s="609"/>
      <c r="DY8" s="609"/>
      <c r="DZ8" s="609"/>
      <c r="EA8" s="609"/>
      <c r="EB8" s="609"/>
      <c r="EC8" s="645"/>
    </row>
    <row r="9" spans="2:143" ht="11.25" customHeight="1" x14ac:dyDescent="0.15">
      <c r="B9" s="605" t="s">
        <v>230</v>
      </c>
      <c r="C9" s="606"/>
      <c r="D9" s="606"/>
      <c r="E9" s="606"/>
      <c r="F9" s="606"/>
      <c r="G9" s="606"/>
      <c r="H9" s="606"/>
      <c r="I9" s="606"/>
      <c r="J9" s="606"/>
      <c r="K9" s="606"/>
      <c r="L9" s="606"/>
      <c r="M9" s="606"/>
      <c r="N9" s="606"/>
      <c r="O9" s="606"/>
      <c r="P9" s="606"/>
      <c r="Q9" s="607"/>
      <c r="R9" s="608">
        <v>48417</v>
      </c>
      <c r="S9" s="609"/>
      <c r="T9" s="609"/>
      <c r="U9" s="609"/>
      <c r="V9" s="609"/>
      <c r="W9" s="609"/>
      <c r="X9" s="609"/>
      <c r="Y9" s="610"/>
      <c r="Z9" s="646">
        <v>0.1</v>
      </c>
      <c r="AA9" s="646"/>
      <c r="AB9" s="646"/>
      <c r="AC9" s="646"/>
      <c r="AD9" s="647">
        <v>48417</v>
      </c>
      <c r="AE9" s="647"/>
      <c r="AF9" s="647"/>
      <c r="AG9" s="647"/>
      <c r="AH9" s="647"/>
      <c r="AI9" s="647"/>
      <c r="AJ9" s="647"/>
      <c r="AK9" s="647"/>
      <c r="AL9" s="611">
        <v>0.2</v>
      </c>
      <c r="AM9" s="612"/>
      <c r="AN9" s="612"/>
      <c r="AO9" s="648"/>
      <c r="AP9" s="605" t="s">
        <v>231</v>
      </c>
      <c r="AQ9" s="606"/>
      <c r="AR9" s="606"/>
      <c r="AS9" s="606"/>
      <c r="AT9" s="606"/>
      <c r="AU9" s="606"/>
      <c r="AV9" s="606"/>
      <c r="AW9" s="606"/>
      <c r="AX9" s="606"/>
      <c r="AY9" s="606"/>
      <c r="AZ9" s="606"/>
      <c r="BA9" s="606"/>
      <c r="BB9" s="606"/>
      <c r="BC9" s="606"/>
      <c r="BD9" s="606"/>
      <c r="BE9" s="606"/>
      <c r="BF9" s="607"/>
      <c r="BG9" s="608">
        <v>1922264</v>
      </c>
      <c r="BH9" s="609"/>
      <c r="BI9" s="609"/>
      <c r="BJ9" s="609"/>
      <c r="BK9" s="609"/>
      <c r="BL9" s="609"/>
      <c r="BM9" s="609"/>
      <c r="BN9" s="610"/>
      <c r="BO9" s="646">
        <v>36.4</v>
      </c>
      <c r="BP9" s="646"/>
      <c r="BQ9" s="646"/>
      <c r="BR9" s="646"/>
      <c r="BS9" s="647" t="s">
        <v>122</v>
      </c>
      <c r="BT9" s="647"/>
      <c r="BU9" s="647"/>
      <c r="BV9" s="647"/>
      <c r="BW9" s="647"/>
      <c r="BX9" s="647"/>
      <c r="BY9" s="647"/>
      <c r="BZ9" s="647"/>
      <c r="CA9" s="647"/>
      <c r="CB9" s="685"/>
      <c r="CD9" s="605" t="s">
        <v>232</v>
      </c>
      <c r="CE9" s="606"/>
      <c r="CF9" s="606"/>
      <c r="CG9" s="606"/>
      <c r="CH9" s="606"/>
      <c r="CI9" s="606"/>
      <c r="CJ9" s="606"/>
      <c r="CK9" s="606"/>
      <c r="CL9" s="606"/>
      <c r="CM9" s="606"/>
      <c r="CN9" s="606"/>
      <c r="CO9" s="606"/>
      <c r="CP9" s="606"/>
      <c r="CQ9" s="607"/>
      <c r="CR9" s="608">
        <v>5007671</v>
      </c>
      <c r="CS9" s="609"/>
      <c r="CT9" s="609"/>
      <c r="CU9" s="609"/>
      <c r="CV9" s="609"/>
      <c r="CW9" s="609"/>
      <c r="CX9" s="609"/>
      <c r="CY9" s="610"/>
      <c r="CZ9" s="646">
        <v>13.1</v>
      </c>
      <c r="DA9" s="646"/>
      <c r="DB9" s="646"/>
      <c r="DC9" s="646"/>
      <c r="DD9" s="614">
        <v>316036</v>
      </c>
      <c r="DE9" s="609"/>
      <c r="DF9" s="609"/>
      <c r="DG9" s="609"/>
      <c r="DH9" s="609"/>
      <c r="DI9" s="609"/>
      <c r="DJ9" s="609"/>
      <c r="DK9" s="609"/>
      <c r="DL9" s="609"/>
      <c r="DM9" s="609"/>
      <c r="DN9" s="609"/>
      <c r="DO9" s="609"/>
      <c r="DP9" s="610"/>
      <c r="DQ9" s="614">
        <v>3658201</v>
      </c>
      <c r="DR9" s="609"/>
      <c r="DS9" s="609"/>
      <c r="DT9" s="609"/>
      <c r="DU9" s="609"/>
      <c r="DV9" s="609"/>
      <c r="DW9" s="609"/>
      <c r="DX9" s="609"/>
      <c r="DY9" s="609"/>
      <c r="DZ9" s="609"/>
      <c r="EA9" s="609"/>
      <c r="EB9" s="609"/>
      <c r="EC9" s="645"/>
    </row>
    <row r="10" spans="2:143" ht="11.25" customHeight="1" x14ac:dyDescent="0.15">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138156</v>
      </c>
      <c r="BH10" s="609"/>
      <c r="BI10" s="609"/>
      <c r="BJ10" s="609"/>
      <c r="BK10" s="609"/>
      <c r="BL10" s="609"/>
      <c r="BM10" s="609"/>
      <c r="BN10" s="610"/>
      <c r="BO10" s="646">
        <v>2.6</v>
      </c>
      <c r="BP10" s="646"/>
      <c r="BQ10" s="646"/>
      <c r="BR10" s="646"/>
      <c r="BS10" s="647">
        <v>23153</v>
      </c>
      <c r="BT10" s="647"/>
      <c r="BU10" s="647"/>
      <c r="BV10" s="647"/>
      <c r="BW10" s="647"/>
      <c r="BX10" s="647"/>
      <c r="BY10" s="647"/>
      <c r="BZ10" s="647"/>
      <c r="CA10" s="647"/>
      <c r="CB10" s="685"/>
      <c r="CD10" s="605" t="s">
        <v>235</v>
      </c>
      <c r="CE10" s="606"/>
      <c r="CF10" s="606"/>
      <c r="CG10" s="606"/>
      <c r="CH10" s="606"/>
      <c r="CI10" s="606"/>
      <c r="CJ10" s="606"/>
      <c r="CK10" s="606"/>
      <c r="CL10" s="606"/>
      <c r="CM10" s="606"/>
      <c r="CN10" s="606"/>
      <c r="CO10" s="606"/>
      <c r="CP10" s="606"/>
      <c r="CQ10" s="607"/>
      <c r="CR10" s="608">
        <v>13175</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8175</v>
      </c>
      <c r="DR10" s="609"/>
      <c r="DS10" s="609"/>
      <c r="DT10" s="609"/>
      <c r="DU10" s="609"/>
      <c r="DV10" s="609"/>
      <c r="DW10" s="609"/>
      <c r="DX10" s="609"/>
      <c r="DY10" s="609"/>
      <c r="DZ10" s="609"/>
      <c r="EA10" s="609"/>
      <c r="EB10" s="609"/>
      <c r="EC10" s="645"/>
    </row>
    <row r="11" spans="2:143" ht="11.25" customHeight="1" x14ac:dyDescent="0.15">
      <c r="B11" s="605" t="s">
        <v>236</v>
      </c>
      <c r="C11" s="606"/>
      <c r="D11" s="606"/>
      <c r="E11" s="606"/>
      <c r="F11" s="606"/>
      <c r="G11" s="606"/>
      <c r="H11" s="606"/>
      <c r="I11" s="606"/>
      <c r="J11" s="606"/>
      <c r="K11" s="606"/>
      <c r="L11" s="606"/>
      <c r="M11" s="606"/>
      <c r="N11" s="606"/>
      <c r="O11" s="606"/>
      <c r="P11" s="606"/>
      <c r="Q11" s="607"/>
      <c r="R11" s="608">
        <v>1224613</v>
      </c>
      <c r="S11" s="609"/>
      <c r="T11" s="609"/>
      <c r="U11" s="609"/>
      <c r="V11" s="609"/>
      <c r="W11" s="609"/>
      <c r="X11" s="609"/>
      <c r="Y11" s="610"/>
      <c r="Z11" s="611">
        <v>3.1</v>
      </c>
      <c r="AA11" s="612"/>
      <c r="AB11" s="612"/>
      <c r="AC11" s="613"/>
      <c r="AD11" s="614">
        <v>1224613</v>
      </c>
      <c r="AE11" s="609"/>
      <c r="AF11" s="609"/>
      <c r="AG11" s="609"/>
      <c r="AH11" s="609"/>
      <c r="AI11" s="609"/>
      <c r="AJ11" s="609"/>
      <c r="AK11" s="610"/>
      <c r="AL11" s="611">
        <v>5.8</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110457</v>
      </c>
      <c r="BH11" s="609"/>
      <c r="BI11" s="609"/>
      <c r="BJ11" s="609"/>
      <c r="BK11" s="609"/>
      <c r="BL11" s="609"/>
      <c r="BM11" s="609"/>
      <c r="BN11" s="610"/>
      <c r="BO11" s="646">
        <v>2.1</v>
      </c>
      <c r="BP11" s="646"/>
      <c r="BQ11" s="646"/>
      <c r="BR11" s="646"/>
      <c r="BS11" s="647">
        <v>31516</v>
      </c>
      <c r="BT11" s="647"/>
      <c r="BU11" s="647"/>
      <c r="BV11" s="647"/>
      <c r="BW11" s="647"/>
      <c r="BX11" s="647"/>
      <c r="BY11" s="647"/>
      <c r="BZ11" s="647"/>
      <c r="CA11" s="647"/>
      <c r="CB11" s="685"/>
      <c r="CD11" s="605" t="s">
        <v>238</v>
      </c>
      <c r="CE11" s="606"/>
      <c r="CF11" s="606"/>
      <c r="CG11" s="606"/>
      <c r="CH11" s="606"/>
      <c r="CI11" s="606"/>
      <c r="CJ11" s="606"/>
      <c r="CK11" s="606"/>
      <c r="CL11" s="606"/>
      <c r="CM11" s="606"/>
      <c r="CN11" s="606"/>
      <c r="CO11" s="606"/>
      <c r="CP11" s="606"/>
      <c r="CQ11" s="607"/>
      <c r="CR11" s="608">
        <v>1734595</v>
      </c>
      <c r="CS11" s="609"/>
      <c r="CT11" s="609"/>
      <c r="CU11" s="609"/>
      <c r="CV11" s="609"/>
      <c r="CW11" s="609"/>
      <c r="CX11" s="609"/>
      <c r="CY11" s="610"/>
      <c r="CZ11" s="646">
        <v>4.5</v>
      </c>
      <c r="DA11" s="646"/>
      <c r="DB11" s="646"/>
      <c r="DC11" s="646"/>
      <c r="DD11" s="614">
        <v>480111</v>
      </c>
      <c r="DE11" s="609"/>
      <c r="DF11" s="609"/>
      <c r="DG11" s="609"/>
      <c r="DH11" s="609"/>
      <c r="DI11" s="609"/>
      <c r="DJ11" s="609"/>
      <c r="DK11" s="609"/>
      <c r="DL11" s="609"/>
      <c r="DM11" s="609"/>
      <c r="DN11" s="609"/>
      <c r="DO11" s="609"/>
      <c r="DP11" s="610"/>
      <c r="DQ11" s="614">
        <v>760380</v>
      </c>
      <c r="DR11" s="609"/>
      <c r="DS11" s="609"/>
      <c r="DT11" s="609"/>
      <c r="DU11" s="609"/>
      <c r="DV11" s="609"/>
      <c r="DW11" s="609"/>
      <c r="DX11" s="609"/>
      <c r="DY11" s="609"/>
      <c r="DZ11" s="609"/>
      <c r="EA11" s="609"/>
      <c r="EB11" s="609"/>
      <c r="EC11" s="645"/>
    </row>
    <row r="12" spans="2:143" ht="11.25" customHeight="1" x14ac:dyDescent="0.15">
      <c r="B12" s="605" t="s">
        <v>239</v>
      </c>
      <c r="C12" s="606"/>
      <c r="D12" s="606"/>
      <c r="E12" s="606"/>
      <c r="F12" s="606"/>
      <c r="G12" s="606"/>
      <c r="H12" s="606"/>
      <c r="I12" s="606"/>
      <c r="J12" s="606"/>
      <c r="K12" s="606"/>
      <c r="L12" s="606"/>
      <c r="M12" s="606"/>
      <c r="N12" s="606"/>
      <c r="O12" s="606"/>
      <c r="P12" s="606"/>
      <c r="Q12" s="607"/>
      <c r="R12" s="608">
        <v>10153</v>
      </c>
      <c r="S12" s="609"/>
      <c r="T12" s="609"/>
      <c r="U12" s="609"/>
      <c r="V12" s="609"/>
      <c r="W12" s="609"/>
      <c r="X12" s="609"/>
      <c r="Y12" s="610"/>
      <c r="Z12" s="646">
        <v>0</v>
      </c>
      <c r="AA12" s="646"/>
      <c r="AB12" s="646"/>
      <c r="AC12" s="646"/>
      <c r="AD12" s="647">
        <v>10153</v>
      </c>
      <c r="AE12" s="647"/>
      <c r="AF12" s="647"/>
      <c r="AG12" s="647"/>
      <c r="AH12" s="647"/>
      <c r="AI12" s="647"/>
      <c r="AJ12" s="647"/>
      <c r="AK12" s="647"/>
      <c r="AL12" s="611">
        <v>0</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2417459</v>
      </c>
      <c r="BH12" s="609"/>
      <c r="BI12" s="609"/>
      <c r="BJ12" s="609"/>
      <c r="BK12" s="609"/>
      <c r="BL12" s="609"/>
      <c r="BM12" s="609"/>
      <c r="BN12" s="610"/>
      <c r="BO12" s="646">
        <v>45.8</v>
      </c>
      <c r="BP12" s="646"/>
      <c r="BQ12" s="646"/>
      <c r="BR12" s="646"/>
      <c r="BS12" s="647" t="s">
        <v>122</v>
      </c>
      <c r="BT12" s="647"/>
      <c r="BU12" s="647"/>
      <c r="BV12" s="647"/>
      <c r="BW12" s="647"/>
      <c r="BX12" s="647"/>
      <c r="BY12" s="647"/>
      <c r="BZ12" s="647"/>
      <c r="CA12" s="647"/>
      <c r="CB12" s="685"/>
      <c r="CD12" s="605" t="s">
        <v>241</v>
      </c>
      <c r="CE12" s="606"/>
      <c r="CF12" s="606"/>
      <c r="CG12" s="606"/>
      <c r="CH12" s="606"/>
      <c r="CI12" s="606"/>
      <c r="CJ12" s="606"/>
      <c r="CK12" s="606"/>
      <c r="CL12" s="606"/>
      <c r="CM12" s="606"/>
      <c r="CN12" s="606"/>
      <c r="CO12" s="606"/>
      <c r="CP12" s="606"/>
      <c r="CQ12" s="607"/>
      <c r="CR12" s="608">
        <v>1351992</v>
      </c>
      <c r="CS12" s="609"/>
      <c r="CT12" s="609"/>
      <c r="CU12" s="609"/>
      <c r="CV12" s="609"/>
      <c r="CW12" s="609"/>
      <c r="CX12" s="609"/>
      <c r="CY12" s="610"/>
      <c r="CZ12" s="646">
        <v>3.5</v>
      </c>
      <c r="DA12" s="646"/>
      <c r="DB12" s="646"/>
      <c r="DC12" s="646"/>
      <c r="DD12" s="614">
        <v>343852</v>
      </c>
      <c r="DE12" s="609"/>
      <c r="DF12" s="609"/>
      <c r="DG12" s="609"/>
      <c r="DH12" s="609"/>
      <c r="DI12" s="609"/>
      <c r="DJ12" s="609"/>
      <c r="DK12" s="609"/>
      <c r="DL12" s="609"/>
      <c r="DM12" s="609"/>
      <c r="DN12" s="609"/>
      <c r="DO12" s="609"/>
      <c r="DP12" s="610"/>
      <c r="DQ12" s="614">
        <v>858242</v>
      </c>
      <c r="DR12" s="609"/>
      <c r="DS12" s="609"/>
      <c r="DT12" s="609"/>
      <c r="DU12" s="609"/>
      <c r="DV12" s="609"/>
      <c r="DW12" s="609"/>
      <c r="DX12" s="609"/>
      <c r="DY12" s="609"/>
      <c r="DZ12" s="609"/>
      <c r="EA12" s="609"/>
      <c r="EB12" s="609"/>
      <c r="EC12" s="645"/>
    </row>
    <row r="13" spans="2:143" ht="11.25" customHeight="1" x14ac:dyDescent="0.15">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2407355</v>
      </c>
      <c r="BH13" s="609"/>
      <c r="BI13" s="609"/>
      <c r="BJ13" s="609"/>
      <c r="BK13" s="609"/>
      <c r="BL13" s="609"/>
      <c r="BM13" s="609"/>
      <c r="BN13" s="610"/>
      <c r="BO13" s="646">
        <v>45.6</v>
      </c>
      <c r="BP13" s="646"/>
      <c r="BQ13" s="646"/>
      <c r="BR13" s="646"/>
      <c r="BS13" s="647" t="s">
        <v>122</v>
      </c>
      <c r="BT13" s="647"/>
      <c r="BU13" s="647"/>
      <c r="BV13" s="647"/>
      <c r="BW13" s="647"/>
      <c r="BX13" s="647"/>
      <c r="BY13" s="647"/>
      <c r="BZ13" s="647"/>
      <c r="CA13" s="647"/>
      <c r="CB13" s="685"/>
      <c r="CD13" s="605" t="s">
        <v>244</v>
      </c>
      <c r="CE13" s="606"/>
      <c r="CF13" s="606"/>
      <c r="CG13" s="606"/>
      <c r="CH13" s="606"/>
      <c r="CI13" s="606"/>
      <c r="CJ13" s="606"/>
      <c r="CK13" s="606"/>
      <c r="CL13" s="606"/>
      <c r="CM13" s="606"/>
      <c r="CN13" s="606"/>
      <c r="CO13" s="606"/>
      <c r="CP13" s="606"/>
      <c r="CQ13" s="607"/>
      <c r="CR13" s="608">
        <v>3267716</v>
      </c>
      <c r="CS13" s="609"/>
      <c r="CT13" s="609"/>
      <c r="CU13" s="609"/>
      <c r="CV13" s="609"/>
      <c r="CW13" s="609"/>
      <c r="CX13" s="609"/>
      <c r="CY13" s="610"/>
      <c r="CZ13" s="646">
        <v>8.6</v>
      </c>
      <c r="DA13" s="646"/>
      <c r="DB13" s="646"/>
      <c r="DC13" s="646"/>
      <c r="DD13" s="614">
        <v>1156347</v>
      </c>
      <c r="DE13" s="609"/>
      <c r="DF13" s="609"/>
      <c r="DG13" s="609"/>
      <c r="DH13" s="609"/>
      <c r="DI13" s="609"/>
      <c r="DJ13" s="609"/>
      <c r="DK13" s="609"/>
      <c r="DL13" s="609"/>
      <c r="DM13" s="609"/>
      <c r="DN13" s="609"/>
      <c r="DO13" s="609"/>
      <c r="DP13" s="610"/>
      <c r="DQ13" s="614">
        <v>1794792</v>
      </c>
      <c r="DR13" s="609"/>
      <c r="DS13" s="609"/>
      <c r="DT13" s="609"/>
      <c r="DU13" s="609"/>
      <c r="DV13" s="609"/>
      <c r="DW13" s="609"/>
      <c r="DX13" s="609"/>
      <c r="DY13" s="609"/>
      <c r="DZ13" s="609"/>
      <c r="EA13" s="609"/>
      <c r="EB13" s="609"/>
      <c r="EC13" s="645"/>
    </row>
    <row r="14" spans="2:143" ht="11.25" customHeight="1" x14ac:dyDescent="0.15">
      <c r="B14" s="605" t="s">
        <v>245</v>
      </c>
      <c r="C14" s="606"/>
      <c r="D14" s="606"/>
      <c r="E14" s="606"/>
      <c r="F14" s="606"/>
      <c r="G14" s="606"/>
      <c r="H14" s="606"/>
      <c r="I14" s="606"/>
      <c r="J14" s="606"/>
      <c r="K14" s="606"/>
      <c r="L14" s="606"/>
      <c r="M14" s="606"/>
      <c r="N14" s="606"/>
      <c r="O14" s="606"/>
      <c r="P14" s="606"/>
      <c r="Q14" s="607"/>
      <c r="R14" s="608">
        <v>3210</v>
      </c>
      <c r="S14" s="609"/>
      <c r="T14" s="609"/>
      <c r="U14" s="609"/>
      <c r="V14" s="609"/>
      <c r="W14" s="609"/>
      <c r="X14" s="609"/>
      <c r="Y14" s="610"/>
      <c r="Z14" s="646">
        <v>0</v>
      </c>
      <c r="AA14" s="646"/>
      <c r="AB14" s="646"/>
      <c r="AC14" s="646"/>
      <c r="AD14" s="647">
        <v>3210</v>
      </c>
      <c r="AE14" s="647"/>
      <c r="AF14" s="647"/>
      <c r="AG14" s="647"/>
      <c r="AH14" s="647"/>
      <c r="AI14" s="647"/>
      <c r="AJ14" s="647"/>
      <c r="AK14" s="647"/>
      <c r="AL14" s="611">
        <v>0</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236503</v>
      </c>
      <c r="BH14" s="609"/>
      <c r="BI14" s="609"/>
      <c r="BJ14" s="609"/>
      <c r="BK14" s="609"/>
      <c r="BL14" s="609"/>
      <c r="BM14" s="609"/>
      <c r="BN14" s="610"/>
      <c r="BO14" s="646">
        <v>4.5</v>
      </c>
      <c r="BP14" s="646"/>
      <c r="BQ14" s="646"/>
      <c r="BR14" s="646"/>
      <c r="BS14" s="647" t="s">
        <v>122</v>
      </c>
      <c r="BT14" s="647"/>
      <c r="BU14" s="647"/>
      <c r="BV14" s="647"/>
      <c r="BW14" s="647"/>
      <c r="BX14" s="647"/>
      <c r="BY14" s="647"/>
      <c r="BZ14" s="647"/>
      <c r="CA14" s="647"/>
      <c r="CB14" s="685"/>
      <c r="CD14" s="605" t="s">
        <v>247</v>
      </c>
      <c r="CE14" s="606"/>
      <c r="CF14" s="606"/>
      <c r="CG14" s="606"/>
      <c r="CH14" s="606"/>
      <c r="CI14" s="606"/>
      <c r="CJ14" s="606"/>
      <c r="CK14" s="606"/>
      <c r="CL14" s="606"/>
      <c r="CM14" s="606"/>
      <c r="CN14" s="606"/>
      <c r="CO14" s="606"/>
      <c r="CP14" s="606"/>
      <c r="CQ14" s="607"/>
      <c r="CR14" s="608">
        <v>1390606</v>
      </c>
      <c r="CS14" s="609"/>
      <c r="CT14" s="609"/>
      <c r="CU14" s="609"/>
      <c r="CV14" s="609"/>
      <c r="CW14" s="609"/>
      <c r="CX14" s="609"/>
      <c r="CY14" s="610"/>
      <c r="CZ14" s="646">
        <v>3.6</v>
      </c>
      <c r="DA14" s="646"/>
      <c r="DB14" s="646"/>
      <c r="DC14" s="646"/>
      <c r="DD14" s="614">
        <v>349752</v>
      </c>
      <c r="DE14" s="609"/>
      <c r="DF14" s="609"/>
      <c r="DG14" s="609"/>
      <c r="DH14" s="609"/>
      <c r="DI14" s="609"/>
      <c r="DJ14" s="609"/>
      <c r="DK14" s="609"/>
      <c r="DL14" s="609"/>
      <c r="DM14" s="609"/>
      <c r="DN14" s="609"/>
      <c r="DO14" s="609"/>
      <c r="DP14" s="610"/>
      <c r="DQ14" s="614">
        <v>1027453</v>
      </c>
      <c r="DR14" s="609"/>
      <c r="DS14" s="609"/>
      <c r="DT14" s="609"/>
      <c r="DU14" s="609"/>
      <c r="DV14" s="609"/>
      <c r="DW14" s="609"/>
      <c r="DX14" s="609"/>
      <c r="DY14" s="609"/>
      <c r="DZ14" s="609"/>
      <c r="EA14" s="609"/>
      <c r="EB14" s="609"/>
      <c r="EC14" s="645"/>
    </row>
    <row r="15" spans="2:143" ht="11.25" customHeight="1" x14ac:dyDescent="0.15">
      <c r="B15" s="605" t="s">
        <v>248</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315042</v>
      </c>
      <c r="BH15" s="609"/>
      <c r="BI15" s="609"/>
      <c r="BJ15" s="609"/>
      <c r="BK15" s="609"/>
      <c r="BL15" s="609"/>
      <c r="BM15" s="609"/>
      <c r="BN15" s="610"/>
      <c r="BO15" s="646">
        <v>6</v>
      </c>
      <c r="BP15" s="646"/>
      <c r="BQ15" s="646"/>
      <c r="BR15" s="646"/>
      <c r="BS15" s="647" t="s">
        <v>122</v>
      </c>
      <c r="BT15" s="647"/>
      <c r="BU15" s="647"/>
      <c r="BV15" s="647"/>
      <c r="BW15" s="647"/>
      <c r="BX15" s="647"/>
      <c r="BY15" s="647"/>
      <c r="BZ15" s="647"/>
      <c r="CA15" s="647"/>
      <c r="CB15" s="685"/>
      <c r="CD15" s="605" t="s">
        <v>250</v>
      </c>
      <c r="CE15" s="606"/>
      <c r="CF15" s="606"/>
      <c r="CG15" s="606"/>
      <c r="CH15" s="606"/>
      <c r="CI15" s="606"/>
      <c r="CJ15" s="606"/>
      <c r="CK15" s="606"/>
      <c r="CL15" s="606"/>
      <c r="CM15" s="606"/>
      <c r="CN15" s="606"/>
      <c r="CO15" s="606"/>
      <c r="CP15" s="606"/>
      <c r="CQ15" s="607"/>
      <c r="CR15" s="608">
        <v>3217771</v>
      </c>
      <c r="CS15" s="609"/>
      <c r="CT15" s="609"/>
      <c r="CU15" s="609"/>
      <c r="CV15" s="609"/>
      <c r="CW15" s="609"/>
      <c r="CX15" s="609"/>
      <c r="CY15" s="610"/>
      <c r="CZ15" s="646">
        <v>8.4</v>
      </c>
      <c r="DA15" s="646"/>
      <c r="DB15" s="646"/>
      <c r="DC15" s="646"/>
      <c r="DD15" s="614">
        <v>899670</v>
      </c>
      <c r="DE15" s="609"/>
      <c r="DF15" s="609"/>
      <c r="DG15" s="609"/>
      <c r="DH15" s="609"/>
      <c r="DI15" s="609"/>
      <c r="DJ15" s="609"/>
      <c r="DK15" s="609"/>
      <c r="DL15" s="609"/>
      <c r="DM15" s="609"/>
      <c r="DN15" s="609"/>
      <c r="DO15" s="609"/>
      <c r="DP15" s="610"/>
      <c r="DQ15" s="614">
        <v>2083979</v>
      </c>
      <c r="DR15" s="609"/>
      <c r="DS15" s="609"/>
      <c r="DT15" s="609"/>
      <c r="DU15" s="609"/>
      <c r="DV15" s="609"/>
      <c r="DW15" s="609"/>
      <c r="DX15" s="609"/>
      <c r="DY15" s="609"/>
      <c r="DZ15" s="609"/>
      <c r="EA15" s="609"/>
      <c r="EB15" s="609"/>
      <c r="EC15" s="645"/>
    </row>
    <row r="16" spans="2:143" ht="11.25" customHeight="1" x14ac:dyDescent="0.15">
      <c r="B16" s="605" t="s">
        <v>251</v>
      </c>
      <c r="C16" s="606"/>
      <c r="D16" s="606"/>
      <c r="E16" s="606"/>
      <c r="F16" s="606"/>
      <c r="G16" s="606"/>
      <c r="H16" s="606"/>
      <c r="I16" s="606"/>
      <c r="J16" s="606"/>
      <c r="K16" s="606"/>
      <c r="L16" s="606"/>
      <c r="M16" s="606"/>
      <c r="N16" s="606"/>
      <c r="O16" s="606"/>
      <c r="P16" s="606"/>
      <c r="Q16" s="607"/>
      <c r="R16" s="608">
        <v>58320</v>
      </c>
      <c r="S16" s="609"/>
      <c r="T16" s="609"/>
      <c r="U16" s="609"/>
      <c r="V16" s="609"/>
      <c r="W16" s="609"/>
      <c r="X16" s="609"/>
      <c r="Y16" s="610"/>
      <c r="Z16" s="646">
        <v>0.1</v>
      </c>
      <c r="AA16" s="646"/>
      <c r="AB16" s="646"/>
      <c r="AC16" s="646"/>
      <c r="AD16" s="647">
        <v>58320</v>
      </c>
      <c r="AE16" s="647"/>
      <c r="AF16" s="647"/>
      <c r="AG16" s="647"/>
      <c r="AH16" s="647"/>
      <c r="AI16" s="647"/>
      <c r="AJ16" s="647"/>
      <c r="AK16" s="647"/>
      <c r="AL16" s="611">
        <v>0.3</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v>138</v>
      </c>
      <c r="BH16" s="609"/>
      <c r="BI16" s="609"/>
      <c r="BJ16" s="609"/>
      <c r="BK16" s="609"/>
      <c r="BL16" s="609"/>
      <c r="BM16" s="609"/>
      <c r="BN16" s="610"/>
      <c r="BO16" s="646">
        <v>0</v>
      </c>
      <c r="BP16" s="646"/>
      <c r="BQ16" s="646"/>
      <c r="BR16" s="646"/>
      <c r="BS16" s="647" t="s">
        <v>122</v>
      </c>
      <c r="BT16" s="647"/>
      <c r="BU16" s="647"/>
      <c r="BV16" s="647"/>
      <c r="BW16" s="647"/>
      <c r="BX16" s="647"/>
      <c r="BY16" s="647"/>
      <c r="BZ16" s="647"/>
      <c r="CA16" s="647"/>
      <c r="CB16" s="685"/>
      <c r="CD16" s="605" t="s">
        <v>253</v>
      </c>
      <c r="CE16" s="606"/>
      <c r="CF16" s="606"/>
      <c r="CG16" s="606"/>
      <c r="CH16" s="606"/>
      <c r="CI16" s="606"/>
      <c r="CJ16" s="606"/>
      <c r="CK16" s="606"/>
      <c r="CL16" s="606"/>
      <c r="CM16" s="606"/>
      <c r="CN16" s="606"/>
      <c r="CO16" s="606"/>
      <c r="CP16" s="606"/>
      <c r="CQ16" s="607"/>
      <c r="CR16" s="608">
        <v>137427</v>
      </c>
      <c r="CS16" s="609"/>
      <c r="CT16" s="609"/>
      <c r="CU16" s="609"/>
      <c r="CV16" s="609"/>
      <c r="CW16" s="609"/>
      <c r="CX16" s="609"/>
      <c r="CY16" s="610"/>
      <c r="CZ16" s="646">
        <v>0.4</v>
      </c>
      <c r="DA16" s="646"/>
      <c r="DB16" s="646"/>
      <c r="DC16" s="646"/>
      <c r="DD16" s="614" t="s">
        <v>122</v>
      </c>
      <c r="DE16" s="609"/>
      <c r="DF16" s="609"/>
      <c r="DG16" s="609"/>
      <c r="DH16" s="609"/>
      <c r="DI16" s="609"/>
      <c r="DJ16" s="609"/>
      <c r="DK16" s="609"/>
      <c r="DL16" s="609"/>
      <c r="DM16" s="609"/>
      <c r="DN16" s="609"/>
      <c r="DO16" s="609"/>
      <c r="DP16" s="610"/>
      <c r="DQ16" s="614">
        <v>70091</v>
      </c>
      <c r="DR16" s="609"/>
      <c r="DS16" s="609"/>
      <c r="DT16" s="609"/>
      <c r="DU16" s="609"/>
      <c r="DV16" s="609"/>
      <c r="DW16" s="609"/>
      <c r="DX16" s="609"/>
      <c r="DY16" s="609"/>
      <c r="DZ16" s="609"/>
      <c r="EA16" s="609"/>
      <c r="EB16" s="609"/>
      <c r="EC16" s="645"/>
    </row>
    <row r="17" spans="2:133" ht="11.25" customHeight="1" x14ac:dyDescent="0.15">
      <c r="B17" s="605" t="s">
        <v>254</v>
      </c>
      <c r="C17" s="606"/>
      <c r="D17" s="606"/>
      <c r="E17" s="606"/>
      <c r="F17" s="606"/>
      <c r="G17" s="606"/>
      <c r="H17" s="606"/>
      <c r="I17" s="606"/>
      <c r="J17" s="606"/>
      <c r="K17" s="606"/>
      <c r="L17" s="606"/>
      <c r="M17" s="606"/>
      <c r="N17" s="606"/>
      <c r="O17" s="606"/>
      <c r="P17" s="606"/>
      <c r="Q17" s="607"/>
      <c r="R17" s="608">
        <v>143266</v>
      </c>
      <c r="S17" s="609"/>
      <c r="T17" s="609"/>
      <c r="U17" s="609"/>
      <c r="V17" s="609"/>
      <c r="W17" s="609"/>
      <c r="X17" s="609"/>
      <c r="Y17" s="610"/>
      <c r="Z17" s="646">
        <v>0.4</v>
      </c>
      <c r="AA17" s="646"/>
      <c r="AB17" s="646"/>
      <c r="AC17" s="646"/>
      <c r="AD17" s="647">
        <v>143266</v>
      </c>
      <c r="AE17" s="647"/>
      <c r="AF17" s="647"/>
      <c r="AG17" s="647"/>
      <c r="AH17" s="647"/>
      <c r="AI17" s="647"/>
      <c r="AJ17" s="647"/>
      <c r="AK17" s="647"/>
      <c r="AL17" s="611">
        <v>0.7</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256</v>
      </c>
      <c r="CE17" s="606"/>
      <c r="CF17" s="606"/>
      <c r="CG17" s="606"/>
      <c r="CH17" s="606"/>
      <c r="CI17" s="606"/>
      <c r="CJ17" s="606"/>
      <c r="CK17" s="606"/>
      <c r="CL17" s="606"/>
      <c r="CM17" s="606"/>
      <c r="CN17" s="606"/>
      <c r="CO17" s="606"/>
      <c r="CP17" s="606"/>
      <c r="CQ17" s="607"/>
      <c r="CR17" s="608">
        <v>4509406</v>
      </c>
      <c r="CS17" s="609"/>
      <c r="CT17" s="609"/>
      <c r="CU17" s="609"/>
      <c r="CV17" s="609"/>
      <c r="CW17" s="609"/>
      <c r="CX17" s="609"/>
      <c r="CY17" s="610"/>
      <c r="CZ17" s="646">
        <v>11.8</v>
      </c>
      <c r="DA17" s="646"/>
      <c r="DB17" s="646"/>
      <c r="DC17" s="646"/>
      <c r="DD17" s="614" t="s">
        <v>122</v>
      </c>
      <c r="DE17" s="609"/>
      <c r="DF17" s="609"/>
      <c r="DG17" s="609"/>
      <c r="DH17" s="609"/>
      <c r="DI17" s="609"/>
      <c r="DJ17" s="609"/>
      <c r="DK17" s="609"/>
      <c r="DL17" s="609"/>
      <c r="DM17" s="609"/>
      <c r="DN17" s="609"/>
      <c r="DO17" s="609"/>
      <c r="DP17" s="610"/>
      <c r="DQ17" s="614">
        <v>4482883</v>
      </c>
      <c r="DR17" s="609"/>
      <c r="DS17" s="609"/>
      <c r="DT17" s="609"/>
      <c r="DU17" s="609"/>
      <c r="DV17" s="609"/>
      <c r="DW17" s="609"/>
      <c r="DX17" s="609"/>
      <c r="DY17" s="609"/>
      <c r="DZ17" s="609"/>
      <c r="EA17" s="609"/>
      <c r="EB17" s="609"/>
      <c r="EC17" s="645"/>
    </row>
    <row r="18" spans="2:133" ht="11.25" customHeight="1" x14ac:dyDescent="0.15">
      <c r="B18" s="605" t="s">
        <v>257</v>
      </c>
      <c r="C18" s="606"/>
      <c r="D18" s="606"/>
      <c r="E18" s="606"/>
      <c r="F18" s="606"/>
      <c r="G18" s="606"/>
      <c r="H18" s="606"/>
      <c r="I18" s="606"/>
      <c r="J18" s="606"/>
      <c r="K18" s="606"/>
      <c r="L18" s="606"/>
      <c r="M18" s="606"/>
      <c r="N18" s="606"/>
      <c r="O18" s="606"/>
      <c r="P18" s="606"/>
      <c r="Q18" s="607"/>
      <c r="R18" s="608">
        <v>44738</v>
      </c>
      <c r="S18" s="609"/>
      <c r="T18" s="609"/>
      <c r="U18" s="609"/>
      <c r="V18" s="609"/>
      <c r="W18" s="609"/>
      <c r="X18" s="609"/>
      <c r="Y18" s="610"/>
      <c r="Z18" s="646">
        <v>0.1</v>
      </c>
      <c r="AA18" s="646"/>
      <c r="AB18" s="646"/>
      <c r="AC18" s="646"/>
      <c r="AD18" s="647">
        <v>44738</v>
      </c>
      <c r="AE18" s="647"/>
      <c r="AF18" s="647"/>
      <c r="AG18" s="647"/>
      <c r="AH18" s="647"/>
      <c r="AI18" s="647"/>
      <c r="AJ18" s="647"/>
      <c r="AK18" s="647"/>
      <c r="AL18" s="611">
        <v>0.2</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260</v>
      </c>
      <c r="C19" s="606"/>
      <c r="D19" s="606"/>
      <c r="E19" s="606"/>
      <c r="F19" s="606"/>
      <c r="G19" s="606"/>
      <c r="H19" s="606"/>
      <c r="I19" s="606"/>
      <c r="J19" s="606"/>
      <c r="K19" s="606"/>
      <c r="L19" s="606"/>
      <c r="M19" s="606"/>
      <c r="N19" s="606"/>
      <c r="O19" s="606"/>
      <c r="P19" s="606"/>
      <c r="Q19" s="607"/>
      <c r="R19" s="608">
        <v>33952</v>
      </c>
      <c r="S19" s="609"/>
      <c r="T19" s="609"/>
      <c r="U19" s="609"/>
      <c r="V19" s="609"/>
      <c r="W19" s="609"/>
      <c r="X19" s="609"/>
      <c r="Y19" s="610"/>
      <c r="Z19" s="646">
        <v>0.1</v>
      </c>
      <c r="AA19" s="646"/>
      <c r="AB19" s="646"/>
      <c r="AC19" s="646"/>
      <c r="AD19" s="647">
        <v>33952</v>
      </c>
      <c r="AE19" s="647"/>
      <c r="AF19" s="647"/>
      <c r="AG19" s="647"/>
      <c r="AH19" s="647"/>
      <c r="AI19" s="647"/>
      <c r="AJ19" s="647"/>
      <c r="AK19" s="647"/>
      <c r="AL19" s="611">
        <v>0.2</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46765</v>
      </c>
      <c r="BH19" s="609"/>
      <c r="BI19" s="609"/>
      <c r="BJ19" s="609"/>
      <c r="BK19" s="609"/>
      <c r="BL19" s="609"/>
      <c r="BM19" s="609"/>
      <c r="BN19" s="610"/>
      <c r="BO19" s="646">
        <v>0.9</v>
      </c>
      <c r="BP19" s="646"/>
      <c r="BQ19" s="646"/>
      <c r="BR19" s="646"/>
      <c r="BS19" s="647" t="s">
        <v>122</v>
      </c>
      <c r="BT19" s="647"/>
      <c r="BU19" s="647"/>
      <c r="BV19" s="647"/>
      <c r="BW19" s="647"/>
      <c r="BX19" s="647"/>
      <c r="BY19" s="647"/>
      <c r="BZ19" s="647"/>
      <c r="CA19" s="647"/>
      <c r="CB19" s="685"/>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263</v>
      </c>
      <c r="C20" s="676"/>
      <c r="D20" s="676"/>
      <c r="E20" s="676"/>
      <c r="F20" s="676"/>
      <c r="G20" s="676"/>
      <c r="H20" s="676"/>
      <c r="I20" s="676"/>
      <c r="J20" s="676"/>
      <c r="K20" s="676"/>
      <c r="L20" s="676"/>
      <c r="M20" s="676"/>
      <c r="N20" s="676"/>
      <c r="O20" s="676"/>
      <c r="P20" s="676"/>
      <c r="Q20" s="677"/>
      <c r="R20" s="608">
        <v>10786</v>
      </c>
      <c r="S20" s="609"/>
      <c r="T20" s="609"/>
      <c r="U20" s="609"/>
      <c r="V20" s="609"/>
      <c r="W20" s="609"/>
      <c r="X20" s="609"/>
      <c r="Y20" s="610"/>
      <c r="Z20" s="646">
        <v>0</v>
      </c>
      <c r="AA20" s="646"/>
      <c r="AB20" s="646"/>
      <c r="AC20" s="646"/>
      <c r="AD20" s="647">
        <v>10786</v>
      </c>
      <c r="AE20" s="647"/>
      <c r="AF20" s="647"/>
      <c r="AG20" s="647"/>
      <c r="AH20" s="647"/>
      <c r="AI20" s="647"/>
      <c r="AJ20" s="647"/>
      <c r="AK20" s="647"/>
      <c r="AL20" s="611">
        <v>0.1</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46765</v>
      </c>
      <c r="BH20" s="609"/>
      <c r="BI20" s="609"/>
      <c r="BJ20" s="609"/>
      <c r="BK20" s="609"/>
      <c r="BL20" s="609"/>
      <c r="BM20" s="609"/>
      <c r="BN20" s="610"/>
      <c r="BO20" s="646">
        <v>0.9</v>
      </c>
      <c r="BP20" s="646"/>
      <c r="BQ20" s="646"/>
      <c r="BR20" s="646"/>
      <c r="BS20" s="647" t="s">
        <v>122</v>
      </c>
      <c r="BT20" s="647"/>
      <c r="BU20" s="647"/>
      <c r="BV20" s="647"/>
      <c r="BW20" s="647"/>
      <c r="BX20" s="647"/>
      <c r="BY20" s="647"/>
      <c r="BZ20" s="647"/>
      <c r="CA20" s="647"/>
      <c r="CB20" s="685"/>
      <c r="CD20" s="605" t="s">
        <v>265</v>
      </c>
      <c r="CE20" s="606"/>
      <c r="CF20" s="606"/>
      <c r="CG20" s="606"/>
      <c r="CH20" s="606"/>
      <c r="CI20" s="606"/>
      <c r="CJ20" s="606"/>
      <c r="CK20" s="606"/>
      <c r="CL20" s="606"/>
      <c r="CM20" s="606"/>
      <c r="CN20" s="606"/>
      <c r="CO20" s="606"/>
      <c r="CP20" s="606"/>
      <c r="CQ20" s="607"/>
      <c r="CR20" s="608">
        <v>38209667</v>
      </c>
      <c r="CS20" s="609"/>
      <c r="CT20" s="609"/>
      <c r="CU20" s="609"/>
      <c r="CV20" s="609"/>
      <c r="CW20" s="609"/>
      <c r="CX20" s="609"/>
      <c r="CY20" s="610"/>
      <c r="CZ20" s="646">
        <v>100</v>
      </c>
      <c r="DA20" s="646"/>
      <c r="DB20" s="646"/>
      <c r="DC20" s="646"/>
      <c r="DD20" s="614">
        <v>4165175</v>
      </c>
      <c r="DE20" s="609"/>
      <c r="DF20" s="609"/>
      <c r="DG20" s="609"/>
      <c r="DH20" s="609"/>
      <c r="DI20" s="609"/>
      <c r="DJ20" s="609"/>
      <c r="DK20" s="609"/>
      <c r="DL20" s="609"/>
      <c r="DM20" s="609"/>
      <c r="DN20" s="609"/>
      <c r="DO20" s="609"/>
      <c r="DP20" s="610"/>
      <c r="DQ20" s="614">
        <v>24858335</v>
      </c>
      <c r="DR20" s="609"/>
      <c r="DS20" s="609"/>
      <c r="DT20" s="609"/>
      <c r="DU20" s="609"/>
      <c r="DV20" s="609"/>
      <c r="DW20" s="609"/>
      <c r="DX20" s="609"/>
      <c r="DY20" s="609"/>
      <c r="DZ20" s="609"/>
      <c r="EA20" s="609"/>
      <c r="EB20" s="609"/>
      <c r="EC20" s="645"/>
    </row>
    <row r="21" spans="2:133" ht="11.25" customHeight="1" x14ac:dyDescent="0.15">
      <c r="B21" s="605" t="s">
        <v>266</v>
      </c>
      <c r="C21" s="606"/>
      <c r="D21" s="606"/>
      <c r="E21" s="606"/>
      <c r="F21" s="606"/>
      <c r="G21" s="606"/>
      <c r="H21" s="606"/>
      <c r="I21" s="606"/>
      <c r="J21" s="606"/>
      <c r="K21" s="606"/>
      <c r="L21" s="606"/>
      <c r="M21" s="606"/>
      <c r="N21" s="606"/>
      <c r="O21" s="606"/>
      <c r="P21" s="606"/>
      <c r="Q21" s="607"/>
      <c r="R21" s="608">
        <v>15376958</v>
      </c>
      <c r="S21" s="609"/>
      <c r="T21" s="609"/>
      <c r="U21" s="609"/>
      <c r="V21" s="609"/>
      <c r="W21" s="609"/>
      <c r="X21" s="609"/>
      <c r="Y21" s="610"/>
      <c r="Z21" s="646">
        <v>39.1</v>
      </c>
      <c r="AA21" s="646"/>
      <c r="AB21" s="646"/>
      <c r="AC21" s="646"/>
      <c r="AD21" s="647">
        <v>13499347</v>
      </c>
      <c r="AE21" s="647"/>
      <c r="AF21" s="647"/>
      <c r="AG21" s="647"/>
      <c r="AH21" s="647"/>
      <c r="AI21" s="647"/>
      <c r="AJ21" s="647"/>
      <c r="AK21" s="647"/>
      <c r="AL21" s="611">
        <v>64.400000000000006</v>
      </c>
      <c r="AM21" s="612"/>
      <c r="AN21" s="612"/>
      <c r="AO21" s="648"/>
      <c r="AP21" s="605" t="s">
        <v>267</v>
      </c>
      <c r="AQ21" s="686"/>
      <c r="AR21" s="686"/>
      <c r="AS21" s="686"/>
      <c r="AT21" s="686"/>
      <c r="AU21" s="686"/>
      <c r="AV21" s="686"/>
      <c r="AW21" s="686"/>
      <c r="AX21" s="686"/>
      <c r="AY21" s="686"/>
      <c r="AZ21" s="686"/>
      <c r="BA21" s="686"/>
      <c r="BB21" s="686"/>
      <c r="BC21" s="686"/>
      <c r="BD21" s="686"/>
      <c r="BE21" s="686"/>
      <c r="BF21" s="687"/>
      <c r="BG21" s="608">
        <v>46765</v>
      </c>
      <c r="BH21" s="609"/>
      <c r="BI21" s="609"/>
      <c r="BJ21" s="609"/>
      <c r="BK21" s="609"/>
      <c r="BL21" s="609"/>
      <c r="BM21" s="609"/>
      <c r="BN21" s="610"/>
      <c r="BO21" s="646">
        <v>0.9</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268</v>
      </c>
      <c r="C22" s="606"/>
      <c r="D22" s="606"/>
      <c r="E22" s="606"/>
      <c r="F22" s="606"/>
      <c r="G22" s="606"/>
      <c r="H22" s="606"/>
      <c r="I22" s="606"/>
      <c r="J22" s="606"/>
      <c r="K22" s="606"/>
      <c r="L22" s="606"/>
      <c r="M22" s="606"/>
      <c r="N22" s="606"/>
      <c r="O22" s="606"/>
      <c r="P22" s="606"/>
      <c r="Q22" s="607"/>
      <c r="R22" s="608">
        <v>13499347</v>
      </c>
      <c r="S22" s="609"/>
      <c r="T22" s="609"/>
      <c r="U22" s="609"/>
      <c r="V22" s="609"/>
      <c r="W22" s="609"/>
      <c r="X22" s="609"/>
      <c r="Y22" s="610"/>
      <c r="Z22" s="646">
        <v>34.299999999999997</v>
      </c>
      <c r="AA22" s="646"/>
      <c r="AB22" s="646"/>
      <c r="AC22" s="646"/>
      <c r="AD22" s="647">
        <v>13499347</v>
      </c>
      <c r="AE22" s="647"/>
      <c r="AF22" s="647"/>
      <c r="AG22" s="647"/>
      <c r="AH22" s="647"/>
      <c r="AI22" s="647"/>
      <c r="AJ22" s="647"/>
      <c r="AK22" s="647"/>
      <c r="AL22" s="611">
        <v>64.400000000000006</v>
      </c>
      <c r="AM22" s="612"/>
      <c r="AN22" s="612"/>
      <c r="AO22" s="648"/>
      <c r="AP22" s="605" t="s">
        <v>269</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271</v>
      </c>
      <c r="C23" s="606"/>
      <c r="D23" s="606"/>
      <c r="E23" s="606"/>
      <c r="F23" s="606"/>
      <c r="G23" s="606"/>
      <c r="H23" s="606"/>
      <c r="I23" s="606"/>
      <c r="J23" s="606"/>
      <c r="K23" s="606"/>
      <c r="L23" s="606"/>
      <c r="M23" s="606"/>
      <c r="N23" s="606"/>
      <c r="O23" s="606"/>
      <c r="P23" s="606"/>
      <c r="Q23" s="607"/>
      <c r="R23" s="608">
        <v>1877567</v>
      </c>
      <c r="S23" s="609"/>
      <c r="T23" s="609"/>
      <c r="U23" s="609"/>
      <c r="V23" s="609"/>
      <c r="W23" s="609"/>
      <c r="X23" s="609"/>
      <c r="Y23" s="610"/>
      <c r="Z23" s="646">
        <v>4.8</v>
      </c>
      <c r="AA23" s="646"/>
      <c r="AB23" s="646"/>
      <c r="AC23" s="646"/>
      <c r="AD23" s="647" t="s">
        <v>122</v>
      </c>
      <c r="AE23" s="647"/>
      <c r="AF23" s="647"/>
      <c r="AG23" s="647"/>
      <c r="AH23" s="647"/>
      <c r="AI23" s="647"/>
      <c r="AJ23" s="647"/>
      <c r="AK23" s="647"/>
      <c r="AL23" s="611" t="s">
        <v>122</v>
      </c>
      <c r="AM23" s="612"/>
      <c r="AN23" s="612"/>
      <c r="AO23" s="648"/>
      <c r="AP23" s="605" t="s">
        <v>272</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5"/>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15">
      <c r="B24" s="605" t="s">
        <v>278</v>
      </c>
      <c r="C24" s="606"/>
      <c r="D24" s="606"/>
      <c r="E24" s="606"/>
      <c r="F24" s="606"/>
      <c r="G24" s="606"/>
      <c r="H24" s="606"/>
      <c r="I24" s="606"/>
      <c r="J24" s="606"/>
      <c r="K24" s="606"/>
      <c r="L24" s="606"/>
      <c r="M24" s="606"/>
      <c r="N24" s="606"/>
      <c r="O24" s="606"/>
      <c r="P24" s="606"/>
      <c r="Q24" s="607"/>
      <c r="R24" s="608">
        <v>44</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279</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280</v>
      </c>
      <c r="CE24" s="667"/>
      <c r="CF24" s="667"/>
      <c r="CG24" s="667"/>
      <c r="CH24" s="667"/>
      <c r="CI24" s="667"/>
      <c r="CJ24" s="667"/>
      <c r="CK24" s="667"/>
      <c r="CL24" s="667"/>
      <c r="CM24" s="667"/>
      <c r="CN24" s="667"/>
      <c r="CO24" s="667"/>
      <c r="CP24" s="667"/>
      <c r="CQ24" s="668"/>
      <c r="CR24" s="663">
        <v>16509692</v>
      </c>
      <c r="CS24" s="664"/>
      <c r="CT24" s="664"/>
      <c r="CU24" s="664"/>
      <c r="CV24" s="664"/>
      <c r="CW24" s="664"/>
      <c r="CX24" s="664"/>
      <c r="CY24" s="689"/>
      <c r="CZ24" s="690">
        <v>43.2</v>
      </c>
      <c r="DA24" s="672"/>
      <c r="DB24" s="672"/>
      <c r="DC24" s="692"/>
      <c r="DD24" s="688">
        <v>12599191</v>
      </c>
      <c r="DE24" s="664"/>
      <c r="DF24" s="664"/>
      <c r="DG24" s="664"/>
      <c r="DH24" s="664"/>
      <c r="DI24" s="664"/>
      <c r="DJ24" s="664"/>
      <c r="DK24" s="689"/>
      <c r="DL24" s="688">
        <v>11460982</v>
      </c>
      <c r="DM24" s="664"/>
      <c r="DN24" s="664"/>
      <c r="DO24" s="664"/>
      <c r="DP24" s="664"/>
      <c r="DQ24" s="664"/>
      <c r="DR24" s="664"/>
      <c r="DS24" s="664"/>
      <c r="DT24" s="664"/>
      <c r="DU24" s="664"/>
      <c r="DV24" s="689"/>
      <c r="DW24" s="690">
        <v>54.4</v>
      </c>
      <c r="DX24" s="672"/>
      <c r="DY24" s="672"/>
      <c r="DZ24" s="672"/>
      <c r="EA24" s="672"/>
      <c r="EB24" s="672"/>
      <c r="EC24" s="691"/>
    </row>
    <row r="25" spans="2:133" ht="11.25" customHeight="1" x14ac:dyDescent="0.15">
      <c r="B25" s="605" t="s">
        <v>281</v>
      </c>
      <c r="C25" s="606"/>
      <c r="D25" s="606"/>
      <c r="E25" s="606"/>
      <c r="F25" s="606"/>
      <c r="G25" s="606"/>
      <c r="H25" s="606"/>
      <c r="I25" s="606"/>
      <c r="J25" s="606"/>
      <c r="K25" s="606"/>
      <c r="L25" s="606"/>
      <c r="M25" s="606"/>
      <c r="N25" s="606"/>
      <c r="O25" s="606"/>
      <c r="P25" s="606"/>
      <c r="Q25" s="607"/>
      <c r="R25" s="608">
        <v>22553442</v>
      </c>
      <c r="S25" s="609"/>
      <c r="T25" s="609"/>
      <c r="U25" s="609"/>
      <c r="V25" s="609"/>
      <c r="W25" s="609"/>
      <c r="X25" s="609"/>
      <c r="Y25" s="610"/>
      <c r="Z25" s="646">
        <v>57.3</v>
      </c>
      <c r="AA25" s="646"/>
      <c r="AB25" s="646"/>
      <c r="AC25" s="646"/>
      <c r="AD25" s="647">
        <v>20675831</v>
      </c>
      <c r="AE25" s="647"/>
      <c r="AF25" s="647"/>
      <c r="AG25" s="647"/>
      <c r="AH25" s="647"/>
      <c r="AI25" s="647"/>
      <c r="AJ25" s="647"/>
      <c r="AK25" s="647"/>
      <c r="AL25" s="611">
        <v>98.7</v>
      </c>
      <c r="AM25" s="612"/>
      <c r="AN25" s="612"/>
      <c r="AO25" s="648"/>
      <c r="AP25" s="605" t="s">
        <v>282</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283</v>
      </c>
      <c r="CE25" s="606"/>
      <c r="CF25" s="606"/>
      <c r="CG25" s="606"/>
      <c r="CH25" s="606"/>
      <c r="CI25" s="606"/>
      <c r="CJ25" s="606"/>
      <c r="CK25" s="606"/>
      <c r="CL25" s="606"/>
      <c r="CM25" s="606"/>
      <c r="CN25" s="606"/>
      <c r="CO25" s="606"/>
      <c r="CP25" s="606"/>
      <c r="CQ25" s="607"/>
      <c r="CR25" s="608">
        <v>6344095</v>
      </c>
      <c r="CS25" s="621"/>
      <c r="CT25" s="621"/>
      <c r="CU25" s="621"/>
      <c r="CV25" s="621"/>
      <c r="CW25" s="621"/>
      <c r="CX25" s="621"/>
      <c r="CY25" s="622"/>
      <c r="CZ25" s="611">
        <v>16.600000000000001</v>
      </c>
      <c r="DA25" s="623"/>
      <c r="DB25" s="623"/>
      <c r="DC25" s="624"/>
      <c r="DD25" s="614">
        <v>5528654</v>
      </c>
      <c r="DE25" s="621"/>
      <c r="DF25" s="621"/>
      <c r="DG25" s="621"/>
      <c r="DH25" s="621"/>
      <c r="DI25" s="621"/>
      <c r="DJ25" s="621"/>
      <c r="DK25" s="622"/>
      <c r="DL25" s="614">
        <v>5216189</v>
      </c>
      <c r="DM25" s="621"/>
      <c r="DN25" s="621"/>
      <c r="DO25" s="621"/>
      <c r="DP25" s="621"/>
      <c r="DQ25" s="621"/>
      <c r="DR25" s="621"/>
      <c r="DS25" s="621"/>
      <c r="DT25" s="621"/>
      <c r="DU25" s="621"/>
      <c r="DV25" s="622"/>
      <c r="DW25" s="611">
        <v>24.8</v>
      </c>
      <c r="DX25" s="623"/>
      <c r="DY25" s="623"/>
      <c r="DZ25" s="623"/>
      <c r="EA25" s="623"/>
      <c r="EB25" s="623"/>
      <c r="EC25" s="635"/>
    </row>
    <row r="26" spans="2:133" ht="11.25" customHeight="1" x14ac:dyDescent="0.15">
      <c r="B26" s="605" t="s">
        <v>284</v>
      </c>
      <c r="C26" s="606"/>
      <c r="D26" s="606"/>
      <c r="E26" s="606"/>
      <c r="F26" s="606"/>
      <c r="G26" s="606"/>
      <c r="H26" s="606"/>
      <c r="I26" s="606"/>
      <c r="J26" s="606"/>
      <c r="K26" s="606"/>
      <c r="L26" s="606"/>
      <c r="M26" s="606"/>
      <c r="N26" s="606"/>
      <c r="O26" s="606"/>
      <c r="P26" s="606"/>
      <c r="Q26" s="607"/>
      <c r="R26" s="608">
        <v>3900</v>
      </c>
      <c r="S26" s="609"/>
      <c r="T26" s="609"/>
      <c r="U26" s="609"/>
      <c r="V26" s="609"/>
      <c r="W26" s="609"/>
      <c r="X26" s="609"/>
      <c r="Y26" s="610"/>
      <c r="Z26" s="646">
        <v>0</v>
      </c>
      <c r="AA26" s="646"/>
      <c r="AB26" s="646"/>
      <c r="AC26" s="646"/>
      <c r="AD26" s="647">
        <v>3900</v>
      </c>
      <c r="AE26" s="647"/>
      <c r="AF26" s="647"/>
      <c r="AG26" s="647"/>
      <c r="AH26" s="647"/>
      <c r="AI26" s="647"/>
      <c r="AJ26" s="647"/>
      <c r="AK26" s="647"/>
      <c r="AL26" s="611">
        <v>0</v>
      </c>
      <c r="AM26" s="612"/>
      <c r="AN26" s="612"/>
      <c r="AO26" s="648"/>
      <c r="AP26" s="605" t="s">
        <v>285</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286</v>
      </c>
      <c r="CE26" s="606"/>
      <c r="CF26" s="606"/>
      <c r="CG26" s="606"/>
      <c r="CH26" s="606"/>
      <c r="CI26" s="606"/>
      <c r="CJ26" s="606"/>
      <c r="CK26" s="606"/>
      <c r="CL26" s="606"/>
      <c r="CM26" s="606"/>
      <c r="CN26" s="606"/>
      <c r="CO26" s="606"/>
      <c r="CP26" s="606"/>
      <c r="CQ26" s="607"/>
      <c r="CR26" s="608">
        <v>3561523</v>
      </c>
      <c r="CS26" s="609"/>
      <c r="CT26" s="609"/>
      <c r="CU26" s="609"/>
      <c r="CV26" s="609"/>
      <c r="CW26" s="609"/>
      <c r="CX26" s="609"/>
      <c r="CY26" s="610"/>
      <c r="CZ26" s="611">
        <v>9.3000000000000007</v>
      </c>
      <c r="DA26" s="623"/>
      <c r="DB26" s="623"/>
      <c r="DC26" s="624"/>
      <c r="DD26" s="614">
        <v>3037334</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287</v>
      </c>
      <c r="C27" s="606"/>
      <c r="D27" s="606"/>
      <c r="E27" s="606"/>
      <c r="F27" s="606"/>
      <c r="G27" s="606"/>
      <c r="H27" s="606"/>
      <c r="I27" s="606"/>
      <c r="J27" s="606"/>
      <c r="K27" s="606"/>
      <c r="L27" s="606"/>
      <c r="M27" s="606"/>
      <c r="N27" s="606"/>
      <c r="O27" s="606"/>
      <c r="P27" s="606"/>
      <c r="Q27" s="607"/>
      <c r="R27" s="608">
        <v>93830</v>
      </c>
      <c r="S27" s="609"/>
      <c r="T27" s="609"/>
      <c r="U27" s="609"/>
      <c r="V27" s="609"/>
      <c r="W27" s="609"/>
      <c r="X27" s="609"/>
      <c r="Y27" s="610"/>
      <c r="Z27" s="646">
        <v>0.2</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5277276</v>
      </c>
      <c r="BH27" s="609"/>
      <c r="BI27" s="609"/>
      <c r="BJ27" s="609"/>
      <c r="BK27" s="609"/>
      <c r="BL27" s="609"/>
      <c r="BM27" s="609"/>
      <c r="BN27" s="610"/>
      <c r="BO27" s="646">
        <v>100</v>
      </c>
      <c r="BP27" s="646"/>
      <c r="BQ27" s="646"/>
      <c r="BR27" s="646"/>
      <c r="BS27" s="647">
        <v>54669</v>
      </c>
      <c r="BT27" s="647"/>
      <c r="BU27" s="647"/>
      <c r="BV27" s="647"/>
      <c r="BW27" s="647"/>
      <c r="BX27" s="647"/>
      <c r="BY27" s="647"/>
      <c r="BZ27" s="647"/>
      <c r="CA27" s="647"/>
      <c r="CB27" s="685"/>
      <c r="CD27" s="605" t="s">
        <v>289</v>
      </c>
      <c r="CE27" s="606"/>
      <c r="CF27" s="606"/>
      <c r="CG27" s="606"/>
      <c r="CH27" s="606"/>
      <c r="CI27" s="606"/>
      <c r="CJ27" s="606"/>
      <c r="CK27" s="606"/>
      <c r="CL27" s="606"/>
      <c r="CM27" s="606"/>
      <c r="CN27" s="606"/>
      <c r="CO27" s="606"/>
      <c r="CP27" s="606"/>
      <c r="CQ27" s="607"/>
      <c r="CR27" s="608">
        <v>5656191</v>
      </c>
      <c r="CS27" s="621"/>
      <c r="CT27" s="621"/>
      <c r="CU27" s="621"/>
      <c r="CV27" s="621"/>
      <c r="CW27" s="621"/>
      <c r="CX27" s="621"/>
      <c r="CY27" s="622"/>
      <c r="CZ27" s="611">
        <v>14.8</v>
      </c>
      <c r="DA27" s="623"/>
      <c r="DB27" s="623"/>
      <c r="DC27" s="624"/>
      <c r="DD27" s="614">
        <v>2587654</v>
      </c>
      <c r="DE27" s="621"/>
      <c r="DF27" s="621"/>
      <c r="DG27" s="621"/>
      <c r="DH27" s="621"/>
      <c r="DI27" s="621"/>
      <c r="DJ27" s="621"/>
      <c r="DK27" s="622"/>
      <c r="DL27" s="614">
        <v>1761910</v>
      </c>
      <c r="DM27" s="621"/>
      <c r="DN27" s="621"/>
      <c r="DO27" s="621"/>
      <c r="DP27" s="621"/>
      <c r="DQ27" s="621"/>
      <c r="DR27" s="621"/>
      <c r="DS27" s="621"/>
      <c r="DT27" s="621"/>
      <c r="DU27" s="621"/>
      <c r="DV27" s="622"/>
      <c r="DW27" s="611">
        <v>8.4</v>
      </c>
      <c r="DX27" s="623"/>
      <c r="DY27" s="623"/>
      <c r="DZ27" s="623"/>
      <c r="EA27" s="623"/>
      <c r="EB27" s="623"/>
      <c r="EC27" s="635"/>
    </row>
    <row r="28" spans="2:133" ht="11.25" customHeight="1" x14ac:dyDescent="0.15">
      <c r="B28" s="605" t="s">
        <v>290</v>
      </c>
      <c r="C28" s="606"/>
      <c r="D28" s="606"/>
      <c r="E28" s="606"/>
      <c r="F28" s="606"/>
      <c r="G28" s="606"/>
      <c r="H28" s="606"/>
      <c r="I28" s="606"/>
      <c r="J28" s="606"/>
      <c r="K28" s="606"/>
      <c r="L28" s="606"/>
      <c r="M28" s="606"/>
      <c r="N28" s="606"/>
      <c r="O28" s="606"/>
      <c r="P28" s="606"/>
      <c r="Q28" s="607"/>
      <c r="R28" s="608">
        <v>261739</v>
      </c>
      <c r="S28" s="609"/>
      <c r="T28" s="609"/>
      <c r="U28" s="609"/>
      <c r="V28" s="609"/>
      <c r="W28" s="609"/>
      <c r="X28" s="609"/>
      <c r="Y28" s="610"/>
      <c r="Z28" s="646">
        <v>0.7</v>
      </c>
      <c r="AA28" s="646"/>
      <c r="AB28" s="646"/>
      <c r="AC28" s="646"/>
      <c r="AD28" s="647">
        <v>47805</v>
      </c>
      <c r="AE28" s="647"/>
      <c r="AF28" s="647"/>
      <c r="AG28" s="647"/>
      <c r="AH28" s="647"/>
      <c r="AI28" s="647"/>
      <c r="AJ28" s="647"/>
      <c r="AK28" s="647"/>
      <c r="AL28" s="611">
        <v>0.2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4509406</v>
      </c>
      <c r="CS28" s="609"/>
      <c r="CT28" s="609"/>
      <c r="CU28" s="609"/>
      <c r="CV28" s="609"/>
      <c r="CW28" s="609"/>
      <c r="CX28" s="609"/>
      <c r="CY28" s="610"/>
      <c r="CZ28" s="611">
        <v>11.8</v>
      </c>
      <c r="DA28" s="623"/>
      <c r="DB28" s="623"/>
      <c r="DC28" s="624"/>
      <c r="DD28" s="614">
        <v>4482883</v>
      </c>
      <c r="DE28" s="609"/>
      <c r="DF28" s="609"/>
      <c r="DG28" s="609"/>
      <c r="DH28" s="609"/>
      <c r="DI28" s="609"/>
      <c r="DJ28" s="609"/>
      <c r="DK28" s="610"/>
      <c r="DL28" s="614">
        <v>4482883</v>
      </c>
      <c r="DM28" s="609"/>
      <c r="DN28" s="609"/>
      <c r="DO28" s="609"/>
      <c r="DP28" s="609"/>
      <c r="DQ28" s="609"/>
      <c r="DR28" s="609"/>
      <c r="DS28" s="609"/>
      <c r="DT28" s="609"/>
      <c r="DU28" s="609"/>
      <c r="DV28" s="610"/>
      <c r="DW28" s="611">
        <v>21.3</v>
      </c>
      <c r="DX28" s="623"/>
      <c r="DY28" s="623"/>
      <c r="DZ28" s="623"/>
      <c r="EA28" s="623"/>
      <c r="EB28" s="623"/>
      <c r="EC28" s="635"/>
    </row>
    <row r="29" spans="2:133" ht="11.25" customHeight="1" x14ac:dyDescent="0.15">
      <c r="B29" s="605" t="s">
        <v>292</v>
      </c>
      <c r="C29" s="606"/>
      <c r="D29" s="606"/>
      <c r="E29" s="606"/>
      <c r="F29" s="606"/>
      <c r="G29" s="606"/>
      <c r="H29" s="606"/>
      <c r="I29" s="606"/>
      <c r="J29" s="606"/>
      <c r="K29" s="606"/>
      <c r="L29" s="606"/>
      <c r="M29" s="606"/>
      <c r="N29" s="606"/>
      <c r="O29" s="606"/>
      <c r="P29" s="606"/>
      <c r="Q29" s="607"/>
      <c r="R29" s="608">
        <v>433440</v>
      </c>
      <c r="S29" s="609"/>
      <c r="T29" s="609"/>
      <c r="U29" s="609"/>
      <c r="V29" s="609"/>
      <c r="W29" s="609"/>
      <c r="X29" s="609"/>
      <c r="Y29" s="610"/>
      <c r="Z29" s="646">
        <v>1.1000000000000001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293</v>
      </c>
      <c r="CE29" s="628"/>
      <c r="CF29" s="605" t="s">
        <v>66</v>
      </c>
      <c r="CG29" s="606"/>
      <c r="CH29" s="606"/>
      <c r="CI29" s="606"/>
      <c r="CJ29" s="606"/>
      <c r="CK29" s="606"/>
      <c r="CL29" s="606"/>
      <c r="CM29" s="606"/>
      <c r="CN29" s="606"/>
      <c r="CO29" s="606"/>
      <c r="CP29" s="606"/>
      <c r="CQ29" s="607"/>
      <c r="CR29" s="608">
        <v>4509406</v>
      </c>
      <c r="CS29" s="621"/>
      <c r="CT29" s="621"/>
      <c r="CU29" s="621"/>
      <c r="CV29" s="621"/>
      <c r="CW29" s="621"/>
      <c r="CX29" s="621"/>
      <c r="CY29" s="622"/>
      <c r="CZ29" s="611">
        <v>11.8</v>
      </c>
      <c r="DA29" s="623"/>
      <c r="DB29" s="623"/>
      <c r="DC29" s="624"/>
      <c r="DD29" s="614">
        <v>4482883</v>
      </c>
      <c r="DE29" s="621"/>
      <c r="DF29" s="621"/>
      <c r="DG29" s="621"/>
      <c r="DH29" s="621"/>
      <c r="DI29" s="621"/>
      <c r="DJ29" s="621"/>
      <c r="DK29" s="622"/>
      <c r="DL29" s="614">
        <v>4482883</v>
      </c>
      <c r="DM29" s="621"/>
      <c r="DN29" s="621"/>
      <c r="DO29" s="621"/>
      <c r="DP29" s="621"/>
      <c r="DQ29" s="621"/>
      <c r="DR29" s="621"/>
      <c r="DS29" s="621"/>
      <c r="DT29" s="621"/>
      <c r="DU29" s="621"/>
      <c r="DV29" s="622"/>
      <c r="DW29" s="611">
        <v>21.3</v>
      </c>
      <c r="DX29" s="623"/>
      <c r="DY29" s="623"/>
      <c r="DZ29" s="623"/>
      <c r="EA29" s="623"/>
      <c r="EB29" s="623"/>
      <c r="EC29" s="635"/>
    </row>
    <row r="30" spans="2:133" ht="11.25" customHeight="1" x14ac:dyDescent="0.15">
      <c r="B30" s="605" t="s">
        <v>294</v>
      </c>
      <c r="C30" s="606"/>
      <c r="D30" s="606"/>
      <c r="E30" s="606"/>
      <c r="F30" s="606"/>
      <c r="G30" s="606"/>
      <c r="H30" s="606"/>
      <c r="I30" s="606"/>
      <c r="J30" s="606"/>
      <c r="K30" s="606"/>
      <c r="L30" s="606"/>
      <c r="M30" s="606"/>
      <c r="N30" s="606"/>
      <c r="O30" s="606"/>
      <c r="P30" s="606"/>
      <c r="Q30" s="607"/>
      <c r="R30" s="608">
        <v>4423924</v>
      </c>
      <c r="S30" s="609"/>
      <c r="T30" s="609"/>
      <c r="U30" s="609"/>
      <c r="V30" s="609"/>
      <c r="W30" s="609"/>
      <c r="X30" s="609"/>
      <c r="Y30" s="610"/>
      <c r="Z30" s="646">
        <v>11.2</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83"/>
      <c r="BI30" s="683"/>
      <c r="BJ30" s="683"/>
      <c r="BK30" s="683"/>
      <c r="BL30" s="683"/>
      <c r="BM30" s="683"/>
      <c r="BN30" s="683"/>
      <c r="BO30" s="683"/>
      <c r="BP30" s="683"/>
      <c r="BQ30" s="684"/>
      <c r="BR30" s="660" t="s">
        <v>296</v>
      </c>
      <c r="BS30" s="683"/>
      <c r="BT30" s="683"/>
      <c r="BU30" s="683"/>
      <c r="BV30" s="683"/>
      <c r="BW30" s="683"/>
      <c r="BX30" s="683"/>
      <c r="BY30" s="683"/>
      <c r="BZ30" s="683"/>
      <c r="CA30" s="683"/>
      <c r="CB30" s="684"/>
      <c r="CD30" s="629"/>
      <c r="CE30" s="630"/>
      <c r="CF30" s="605" t="s">
        <v>297</v>
      </c>
      <c r="CG30" s="606"/>
      <c r="CH30" s="606"/>
      <c r="CI30" s="606"/>
      <c r="CJ30" s="606"/>
      <c r="CK30" s="606"/>
      <c r="CL30" s="606"/>
      <c r="CM30" s="606"/>
      <c r="CN30" s="606"/>
      <c r="CO30" s="606"/>
      <c r="CP30" s="606"/>
      <c r="CQ30" s="607"/>
      <c r="CR30" s="608">
        <v>4400231</v>
      </c>
      <c r="CS30" s="609"/>
      <c r="CT30" s="609"/>
      <c r="CU30" s="609"/>
      <c r="CV30" s="609"/>
      <c r="CW30" s="609"/>
      <c r="CX30" s="609"/>
      <c r="CY30" s="610"/>
      <c r="CZ30" s="611">
        <v>11.5</v>
      </c>
      <c r="DA30" s="623"/>
      <c r="DB30" s="623"/>
      <c r="DC30" s="624"/>
      <c r="DD30" s="614">
        <v>4373708</v>
      </c>
      <c r="DE30" s="609"/>
      <c r="DF30" s="609"/>
      <c r="DG30" s="609"/>
      <c r="DH30" s="609"/>
      <c r="DI30" s="609"/>
      <c r="DJ30" s="609"/>
      <c r="DK30" s="610"/>
      <c r="DL30" s="614">
        <v>4373708</v>
      </c>
      <c r="DM30" s="609"/>
      <c r="DN30" s="609"/>
      <c r="DO30" s="609"/>
      <c r="DP30" s="609"/>
      <c r="DQ30" s="609"/>
      <c r="DR30" s="609"/>
      <c r="DS30" s="609"/>
      <c r="DT30" s="609"/>
      <c r="DU30" s="609"/>
      <c r="DV30" s="610"/>
      <c r="DW30" s="611">
        <v>20.8</v>
      </c>
      <c r="DX30" s="623"/>
      <c r="DY30" s="623"/>
      <c r="DZ30" s="623"/>
      <c r="EA30" s="623"/>
      <c r="EB30" s="623"/>
      <c r="EC30" s="635"/>
    </row>
    <row r="31" spans="2:133" ht="11.25" customHeight="1" x14ac:dyDescent="0.15">
      <c r="B31" s="675" t="s">
        <v>298</v>
      </c>
      <c r="C31" s="676"/>
      <c r="D31" s="676"/>
      <c r="E31" s="676"/>
      <c r="F31" s="676"/>
      <c r="G31" s="676"/>
      <c r="H31" s="676"/>
      <c r="I31" s="676"/>
      <c r="J31" s="676"/>
      <c r="K31" s="676"/>
      <c r="L31" s="676"/>
      <c r="M31" s="676"/>
      <c r="N31" s="676"/>
      <c r="O31" s="676"/>
      <c r="P31" s="676"/>
      <c r="Q31" s="677"/>
      <c r="R31" s="608">
        <v>58986</v>
      </c>
      <c r="S31" s="609"/>
      <c r="T31" s="609"/>
      <c r="U31" s="609"/>
      <c r="V31" s="609"/>
      <c r="W31" s="609"/>
      <c r="X31" s="609"/>
      <c r="Y31" s="610"/>
      <c r="Z31" s="646">
        <v>0.1</v>
      </c>
      <c r="AA31" s="646"/>
      <c r="AB31" s="646"/>
      <c r="AC31" s="646"/>
      <c r="AD31" s="647">
        <v>58986</v>
      </c>
      <c r="AE31" s="647"/>
      <c r="AF31" s="647"/>
      <c r="AG31" s="647"/>
      <c r="AH31" s="647"/>
      <c r="AI31" s="647"/>
      <c r="AJ31" s="647"/>
      <c r="AK31" s="647"/>
      <c r="AL31" s="611">
        <v>0.3</v>
      </c>
      <c r="AM31" s="612"/>
      <c r="AN31" s="612"/>
      <c r="AO31" s="648"/>
      <c r="AP31" s="678" t="s">
        <v>299</v>
      </c>
      <c r="AQ31" s="679"/>
      <c r="AR31" s="679"/>
      <c r="AS31" s="679"/>
      <c r="AT31" s="680" t="s">
        <v>300</v>
      </c>
      <c r="AU31" s="212"/>
      <c r="AV31" s="212"/>
      <c r="AW31" s="212"/>
      <c r="AX31" s="666" t="s">
        <v>178</v>
      </c>
      <c r="AY31" s="667"/>
      <c r="AZ31" s="667"/>
      <c r="BA31" s="667"/>
      <c r="BB31" s="667"/>
      <c r="BC31" s="667"/>
      <c r="BD31" s="667"/>
      <c r="BE31" s="667"/>
      <c r="BF31" s="668"/>
      <c r="BG31" s="670">
        <v>99.5</v>
      </c>
      <c r="BH31" s="671"/>
      <c r="BI31" s="671"/>
      <c r="BJ31" s="671"/>
      <c r="BK31" s="671"/>
      <c r="BL31" s="671"/>
      <c r="BM31" s="672">
        <v>98.6</v>
      </c>
      <c r="BN31" s="671"/>
      <c r="BO31" s="671"/>
      <c r="BP31" s="671"/>
      <c r="BQ31" s="673"/>
      <c r="BR31" s="670">
        <v>99.5</v>
      </c>
      <c r="BS31" s="671"/>
      <c r="BT31" s="671"/>
      <c r="BU31" s="671"/>
      <c r="BV31" s="671"/>
      <c r="BW31" s="671"/>
      <c r="BX31" s="672">
        <v>98.3</v>
      </c>
      <c r="BY31" s="671"/>
      <c r="BZ31" s="671"/>
      <c r="CA31" s="671"/>
      <c r="CB31" s="673"/>
      <c r="CD31" s="629"/>
      <c r="CE31" s="630"/>
      <c r="CF31" s="605" t="s">
        <v>301</v>
      </c>
      <c r="CG31" s="606"/>
      <c r="CH31" s="606"/>
      <c r="CI31" s="606"/>
      <c r="CJ31" s="606"/>
      <c r="CK31" s="606"/>
      <c r="CL31" s="606"/>
      <c r="CM31" s="606"/>
      <c r="CN31" s="606"/>
      <c r="CO31" s="606"/>
      <c r="CP31" s="606"/>
      <c r="CQ31" s="607"/>
      <c r="CR31" s="608">
        <v>109175</v>
      </c>
      <c r="CS31" s="621"/>
      <c r="CT31" s="621"/>
      <c r="CU31" s="621"/>
      <c r="CV31" s="621"/>
      <c r="CW31" s="621"/>
      <c r="CX31" s="621"/>
      <c r="CY31" s="622"/>
      <c r="CZ31" s="611">
        <v>0.3</v>
      </c>
      <c r="DA31" s="623"/>
      <c r="DB31" s="623"/>
      <c r="DC31" s="624"/>
      <c r="DD31" s="614">
        <v>109175</v>
      </c>
      <c r="DE31" s="621"/>
      <c r="DF31" s="621"/>
      <c r="DG31" s="621"/>
      <c r="DH31" s="621"/>
      <c r="DI31" s="621"/>
      <c r="DJ31" s="621"/>
      <c r="DK31" s="622"/>
      <c r="DL31" s="614">
        <v>109175</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15">
      <c r="B32" s="605" t="s">
        <v>302</v>
      </c>
      <c r="C32" s="606"/>
      <c r="D32" s="606"/>
      <c r="E32" s="606"/>
      <c r="F32" s="606"/>
      <c r="G32" s="606"/>
      <c r="H32" s="606"/>
      <c r="I32" s="606"/>
      <c r="J32" s="606"/>
      <c r="K32" s="606"/>
      <c r="L32" s="606"/>
      <c r="M32" s="606"/>
      <c r="N32" s="606"/>
      <c r="O32" s="606"/>
      <c r="P32" s="606"/>
      <c r="Q32" s="607"/>
      <c r="R32" s="608">
        <v>2646382</v>
      </c>
      <c r="S32" s="609"/>
      <c r="T32" s="609"/>
      <c r="U32" s="609"/>
      <c r="V32" s="609"/>
      <c r="W32" s="609"/>
      <c r="X32" s="609"/>
      <c r="Y32" s="610"/>
      <c r="Z32" s="646">
        <v>6.7</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208" t="s">
        <v>303</v>
      </c>
      <c r="AX32" s="605" t="s">
        <v>304</v>
      </c>
      <c r="AY32" s="606"/>
      <c r="AZ32" s="606"/>
      <c r="BA32" s="606"/>
      <c r="BB32" s="606"/>
      <c r="BC32" s="606"/>
      <c r="BD32" s="606"/>
      <c r="BE32" s="606"/>
      <c r="BF32" s="607"/>
      <c r="BG32" s="674">
        <v>99.6</v>
      </c>
      <c r="BH32" s="621"/>
      <c r="BI32" s="621"/>
      <c r="BJ32" s="621"/>
      <c r="BK32" s="621"/>
      <c r="BL32" s="621"/>
      <c r="BM32" s="612">
        <v>98.6</v>
      </c>
      <c r="BN32" s="621"/>
      <c r="BO32" s="621"/>
      <c r="BP32" s="621"/>
      <c r="BQ32" s="644"/>
      <c r="BR32" s="674">
        <v>99.3</v>
      </c>
      <c r="BS32" s="621"/>
      <c r="BT32" s="621"/>
      <c r="BU32" s="621"/>
      <c r="BV32" s="621"/>
      <c r="BW32" s="621"/>
      <c r="BX32" s="612">
        <v>98.3</v>
      </c>
      <c r="BY32" s="621"/>
      <c r="BZ32" s="621"/>
      <c r="CA32" s="621"/>
      <c r="CB32" s="644"/>
      <c r="CD32" s="631"/>
      <c r="CE32" s="632"/>
      <c r="CF32" s="605" t="s">
        <v>305</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306</v>
      </c>
      <c r="C33" s="606"/>
      <c r="D33" s="606"/>
      <c r="E33" s="606"/>
      <c r="F33" s="606"/>
      <c r="G33" s="606"/>
      <c r="H33" s="606"/>
      <c r="I33" s="606"/>
      <c r="J33" s="606"/>
      <c r="K33" s="606"/>
      <c r="L33" s="606"/>
      <c r="M33" s="606"/>
      <c r="N33" s="606"/>
      <c r="O33" s="606"/>
      <c r="P33" s="606"/>
      <c r="Q33" s="607"/>
      <c r="R33" s="608">
        <v>236113</v>
      </c>
      <c r="S33" s="609"/>
      <c r="T33" s="609"/>
      <c r="U33" s="609"/>
      <c r="V33" s="609"/>
      <c r="W33" s="609"/>
      <c r="X33" s="609"/>
      <c r="Y33" s="610"/>
      <c r="Z33" s="646">
        <v>0.6</v>
      </c>
      <c r="AA33" s="646"/>
      <c r="AB33" s="646"/>
      <c r="AC33" s="646"/>
      <c r="AD33" s="647">
        <v>169554</v>
      </c>
      <c r="AE33" s="647"/>
      <c r="AF33" s="647"/>
      <c r="AG33" s="647"/>
      <c r="AH33" s="647"/>
      <c r="AI33" s="647"/>
      <c r="AJ33" s="647"/>
      <c r="AK33" s="647"/>
      <c r="AL33" s="611">
        <v>0.8</v>
      </c>
      <c r="AM33" s="612"/>
      <c r="AN33" s="612"/>
      <c r="AO33" s="648"/>
      <c r="AP33" s="651"/>
      <c r="AQ33" s="652"/>
      <c r="AR33" s="652"/>
      <c r="AS33" s="652"/>
      <c r="AT33" s="682"/>
      <c r="AU33" s="213"/>
      <c r="AV33" s="213"/>
      <c r="AW33" s="213"/>
      <c r="AX33" s="589" t="s">
        <v>307</v>
      </c>
      <c r="AY33" s="590"/>
      <c r="AZ33" s="590"/>
      <c r="BA33" s="590"/>
      <c r="BB33" s="590"/>
      <c r="BC33" s="590"/>
      <c r="BD33" s="590"/>
      <c r="BE33" s="590"/>
      <c r="BF33" s="591"/>
      <c r="BG33" s="669">
        <v>99.5</v>
      </c>
      <c r="BH33" s="593"/>
      <c r="BI33" s="593"/>
      <c r="BJ33" s="593"/>
      <c r="BK33" s="593"/>
      <c r="BL33" s="593"/>
      <c r="BM33" s="639">
        <v>98.4</v>
      </c>
      <c r="BN33" s="593"/>
      <c r="BO33" s="593"/>
      <c r="BP33" s="593"/>
      <c r="BQ33" s="656"/>
      <c r="BR33" s="669">
        <v>99.6</v>
      </c>
      <c r="BS33" s="593"/>
      <c r="BT33" s="593"/>
      <c r="BU33" s="593"/>
      <c r="BV33" s="593"/>
      <c r="BW33" s="593"/>
      <c r="BX33" s="639">
        <v>98.3</v>
      </c>
      <c r="BY33" s="593"/>
      <c r="BZ33" s="593"/>
      <c r="CA33" s="593"/>
      <c r="CB33" s="656"/>
      <c r="CD33" s="605" t="s">
        <v>308</v>
      </c>
      <c r="CE33" s="606"/>
      <c r="CF33" s="606"/>
      <c r="CG33" s="606"/>
      <c r="CH33" s="606"/>
      <c r="CI33" s="606"/>
      <c r="CJ33" s="606"/>
      <c r="CK33" s="606"/>
      <c r="CL33" s="606"/>
      <c r="CM33" s="606"/>
      <c r="CN33" s="606"/>
      <c r="CO33" s="606"/>
      <c r="CP33" s="606"/>
      <c r="CQ33" s="607"/>
      <c r="CR33" s="608">
        <v>17397373</v>
      </c>
      <c r="CS33" s="621"/>
      <c r="CT33" s="621"/>
      <c r="CU33" s="621"/>
      <c r="CV33" s="621"/>
      <c r="CW33" s="621"/>
      <c r="CX33" s="621"/>
      <c r="CY33" s="622"/>
      <c r="CZ33" s="611">
        <v>45.5</v>
      </c>
      <c r="DA33" s="623"/>
      <c r="DB33" s="623"/>
      <c r="DC33" s="624"/>
      <c r="DD33" s="614">
        <v>11477188</v>
      </c>
      <c r="DE33" s="621"/>
      <c r="DF33" s="621"/>
      <c r="DG33" s="621"/>
      <c r="DH33" s="621"/>
      <c r="DI33" s="621"/>
      <c r="DJ33" s="621"/>
      <c r="DK33" s="622"/>
      <c r="DL33" s="614">
        <v>8587454</v>
      </c>
      <c r="DM33" s="621"/>
      <c r="DN33" s="621"/>
      <c r="DO33" s="621"/>
      <c r="DP33" s="621"/>
      <c r="DQ33" s="621"/>
      <c r="DR33" s="621"/>
      <c r="DS33" s="621"/>
      <c r="DT33" s="621"/>
      <c r="DU33" s="621"/>
      <c r="DV33" s="622"/>
      <c r="DW33" s="611">
        <v>40.799999999999997</v>
      </c>
      <c r="DX33" s="623"/>
      <c r="DY33" s="623"/>
      <c r="DZ33" s="623"/>
      <c r="EA33" s="623"/>
      <c r="EB33" s="623"/>
      <c r="EC33" s="635"/>
    </row>
    <row r="34" spans="2:133" ht="11.25" customHeight="1" x14ac:dyDescent="0.15">
      <c r="B34" s="605" t="s">
        <v>309</v>
      </c>
      <c r="C34" s="606"/>
      <c r="D34" s="606"/>
      <c r="E34" s="606"/>
      <c r="F34" s="606"/>
      <c r="G34" s="606"/>
      <c r="H34" s="606"/>
      <c r="I34" s="606"/>
      <c r="J34" s="606"/>
      <c r="K34" s="606"/>
      <c r="L34" s="606"/>
      <c r="M34" s="606"/>
      <c r="N34" s="606"/>
      <c r="O34" s="606"/>
      <c r="P34" s="606"/>
      <c r="Q34" s="607"/>
      <c r="R34" s="608">
        <v>1812266</v>
      </c>
      <c r="S34" s="609"/>
      <c r="T34" s="609"/>
      <c r="U34" s="609"/>
      <c r="V34" s="609"/>
      <c r="W34" s="609"/>
      <c r="X34" s="609"/>
      <c r="Y34" s="610"/>
      <c r="Z34" s="646">
        <v>4.5999999999999996</v>
      </c>
      <c r="AA34" s="646"/>
      <c r="AB34" s="646"/>
      <c r="AC34" s="646"/>
      <c r="AD34" s="647" t="s">
        <v>122</v>
      </c>
      <c r="AE34" s="647"/>
      <c r="AF34" s="647"/>
      <c r="AG34" s="647"/>
      <c r="AH34" s="647"/>
      <c r="AI34" s="647"/>
      <c r="AJ34" s="647"/>
      <c r="AK34" s="647"/>
      <c r="AL34" s="611" t="s">
        <v>122</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310</v>
      </c>
      <c r="CE34" s="606"/>
      <c r="CF34" s="606"/>
      <c r="CG34" s="606"/>
      <c r="CH34" s="606"/>
      <c r="CI34" s="606"/>
      <c r="CJ34" s="606"/>
      <c r="CK34" s="606"/>
      <c r="CL34" s="606"/>
      <c r="CM34" s="606"/>
      <c r="CN34" s="606"/>
      <c r="CO34" s="606"/>
      <c r="CP34" s="606"/>
      <c r="CQ34" s="607"/>
      <c r="CR34" s="608">
        <v>6222767</v>
      </c>
      <c r="CS34" s="609"/>
      <c r="CT34" s="609"/>
      <c r="CU34" s="609"/>
      <c r="CV34" s="609"/>
      <c r="CW34" s="609"/>
      <c r="CX34" s="609"/>
      <c r="CY34" s="610"/>
      <c r="CZ34" s="611">
        <v>16.3</v>
      </c>
      <c r="DA34" s="623"/>
      <c r="DB34" s="623"/>
      <c r="DC34" s="624"/>
      <c r="DD34" s="614">
        <v>3634941</v>
      </c>
      <c r="DE34" s="609"/>
      <c r="DF34" s="609"/>
      <c r="DG34" s="609"/>
      <c r="DH34" s="609"/>
      <c r="DI34" s="609"/>
      <c r="DJ34" s="609"/>
      <c r="DK34" s="610"/>
      <c r="DL34" s="614">
        <v>2815539</v>
      </c>
      <c r="DM34" s="609"/>
      <c r="DN34" s="609"/>
      <c r="DO34" s="609"/>
      <c r="DP34" s="609"/>
      <c r="DQ34" s="609"/>
      <c r="DR34" s="609"/>
      <c r="DS34" s="609"/>
      <c r="DT34" s="609"/>
      <c r="DU34" s="609"/>
      <c r="DV34" s="610"/>
      <c r="DW34" s="611">
        <v>13.4</v>
      </c>
      <c r="DX34" s="623"/>
      <c r="DY34" s="623"/>
      <c r="DZ34" s="623"/>
      <c r="EA34" s="623"/>
      <c r="EB34" s="623"/>
      <c r="EC34" s="635"/>
    </row>
    <row r="35" spans="2:133" ht="11.25" customHeight="1" x14ac:dyDescent="0.15">
      <c r="B35" s="605" t="s">
        <v>311</v>
      </c>
      <c r="C35" s="606"/>
      <c r="D35" s="606"/>
      <c r="E35" s="606"/>
      <c r="F35" s="606"/>
      <c r="G35" s="606"/>
      <c r="H35" s="606"/>
      <c r="I35" s="606"/>
      <c r="J35" s="606"/>
      <c r="K35" s="606"/>
      <c r="L35" s="606"/>
      <c r="M35" s="606"/>
      <c r="N35" s="606"/>
      <c r="O35" s="606"/>
      <c r="P35" s="606"/>
      <c r="Q35" s="607"/>
      <c r="R35" s="608">
        <v>1944822</v>
      </c>
      <c r="S35" s="609"/>
      <c r="T35" s="609"/>
      <c r="U35" s="609"/>
      <c r="V35" s="609"/>
      <c r="W35" s="609"/>
      <c r="X35" s="609"/>
      <c r="Y35" s="610"/>
      <c r="Z35" s="646">
        <v>4.9000000000000004</v>
      </c>
      <c r="AA35" s="646"/>
      <c r="AB35" s="646"/>
      <c r="AC35" s="646"/>
      <c r="AD35" s="647" t="s">
        <v>122</v>
      </c>
      <c r="AE35" s="647"/>
      <c r="AF35" s="647"/>
      <c r="AG35" s="647"/>
      <c r="AH35" s="647"/>
      <c r="AI35" s="647"/>
      <c r="AJ35" s="647"/>
      <c r="AK35" s="647"/>
      <c r="AL35" s="611" t="s">
        <v>122</v>
      </c>
      <c r="AM35" s="612"/>
      <c r="AN35" s="612"/>
      <c r="AO35" s="648"/>
      <c r="AP35" s="216"/>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673608</v>
      </c>
      <c r="CS35" s="621"/>
      <c r="CT35" s="621"/>
      <c r="CU35" s="621"/>
      <c r="CV35" s="621"/>
      <c r="CW35" s="621"/>
      <c r="CX35" s="621"/>
      <c r="CY35" s="622"/>
      <c r="CZ35" s="611">
        <v>1.8</v>
      </c>
      <c r="DA35" s="623"/>
      <c r="DB35" s="623"/>
      <c r="DC35" s="624"/>
      <c r="DD35" s="614">
        <v>406582</v>
      </c>
      <c r="DE35" s="621"/>
      <c r="DF35" s="621"/>
      <c r="DG35" s="621"/>
      <c r="DH35" s="621"/>
      <c r="DI35" s="621"/>
      <c r="DJ35" s="621"/>
      <c r="DK35" s="622"/>
      <c r="DL35" s="614">
        <v>387824</v>
      </c>
      <c r="DM35" s="621"/>
      <c r="DN35" s="621"/>
      <c r="DO35" s="621"/>
      <c r="DP35" s="621"/>
      <c r="DQ35" s="621"/>
      <c r="DR35" s="621"/>
      <c r="DS35" s="621"/>
      <c r="DT35" s="621"/>
      <c r="DU35" s="621"/>
      <c r="DV35" s="622"/>
      <c r="DW35" s="611">
        <v>1.8</v>
      </c>
      <c r="DX35" s="623"/>
      <c r="DY35" s="623"/>
      <c r="DZ35" s="623"/>
      <c r="EA35" s="623"/>
      <c r="EB35" s="623"/>
      <c r="EC35" s="635"/>
    </row>
    <row r="36" spans="2:133" ht="11.25" customHeight="1" x14ac:dyDescent="0.15">
      <c r="B36" s="605" t="s">
        <v>315</v>
      </c>
      <c r="C36" s="606"/>
      <c r="D36" s="606"/>
      <c r="E36" s="606"/>
      <c r="F36" s="606"/>
      <c r="G36" s="606"/>
      <c r="H36" s="606"/>
      <c r="I36" s="606"/>
      <c r="J36" s="606"/>
      <c r="K36" s="606"/>
      <c r="L36" s="606"/>
      <c r="M36" s="606"/>
      <c r="N36" s="606"/>
      <c r="O36" s="606"/>
      <c r="P36" s="606"/>
      <c r="Q36" s="607"/>
      <c r="R36" s="608">
        <v>1354606</v>
      </c>
      <c r="S36" s="609"/>
      <c r="T36" s="609"/>
      <c r="U36" s="609"/>
      <c r="V36" s="609"/>
      <c r="W36" s="609"/>
      <c r="X36" s="609"/>
      <c r="Y36" s="610"/>
      <c r="Z36" s="646">
        <v>3.4</v>
      </c>
      <c r="AA36" s="646"/>
      <c r="AB36" s="646"/>
      <c r="AC36" s="646"/>
      <c r="AD36" s="647" t="s">
        <v>122</v>
      </c>
      <c r="AE36" s="647"/>
      <c r="AF36" s="647"/>
      <c r="AG36" s="647"/>
      <c r="AH36" s="647"/>
      <c r="AI36" s="647"/>
      <c r="AJ36" s="647"/>
      <c r="AK36" s="647"/>
      <c r="AL36" s="611" t="s">
        <v>122</v>
      </c>
      <c r="AM36" s="612"/>
      <c r="AN36" s="612"/>
      <c r="AO36" s="648"/>
      <c r="AP36" s="216"/>
      <c r="AQ36" s="657" t="s">
        <v>316</v>
      </c>
      <c r="AR36" s="658"/>
      <c r="AS36" s="658"/>
      <c r="AT36" s="658"/>
      <c r="AU36" s="658"/>
      <c r="AV36" s="658"/>
      <c r="AW36" s="658"/>
      <c r="AX36" s="658"/>
      <c r="AY36" s="659"/>
      <c r="AZ36" s="663">
        <v>6243934</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73232</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5020998</v>
      </c>
      <c r="CS36" s="609"/>
      <c r="CT36" s="609"/>
      <c r="CU36" s="609"/>
      <c r="CV36" s="609"/>
      <c r="CW36" s="609"/>
      <c r="CX36" s="609"/>
      <c r="CY36" s="610"/>
      <c r="CZ36" s="611">
        <v>13.1</v>
      </c>
      <c r="DA36" s="623"/>
      <c r="DB36" s="623"/>
      <c r="DC36" s="624"/>
      <c r="DD36" s="614">
        <v>3954391</v>
      </c>
      <c r="DE36" s="609"/>
      <c r="DF36" s="609"/>
      <c r="DG36" s="609"/>
      <c r="DH36" s="609"/>
      <c r="DI36" s="609"/>
      <c r="DJ36" s="609"/>
      <c r="DK36" s="610"/>
      <c r="DL36" s="614">
        <v>2931199</v>
      </c>
      <c r="DM36" s="609"/>
      <c r="DN36" s="609"/>
      <c r="DO36" s="609"/>
      <c r="DP36" s="609"/>
      <c r="DQ36" s="609"/>
      <c r="DR36" s="609"/>
      <c r="DS36" s="609"/>
      <c r="DT36" s="609"/>
      <c r="DU36" s="609"/>
      <c r="DV36" s="610"/>
      <c r="DW36" s="611">
        <v>13.9</v>
      </c>
      <c r="DX36" s="623"/>
      <c r="DY36" s="623"/>
      <c r="DZ36" s="623"/>
      <c r="EA36" s="623"/>
      <c r="EB36" s="623"/>
      <c r="EC36" s="635"/>
    </row>
    <row r="37" spans="2:133" ht="11.25" customHeight="1" x14ac:dyDescent="0.15">
      <c r="B37" s="605" t="s">
        <v>319</v>
      </c>
      <c r="C37" s="606"/>
      <c r="D37" s="606"/>
      <c r="E37" s="606"/>
      <c r="F37" s="606"/>
      <c r="G37" s="606"/>
      <c r="H37" s="606"/>
      <c r="I37" s="606"/>
      <c r="J37" s="606"/>
      <c r="K37" s="606"/>
      <c r="L37" s="606"/>
      <c r="M37" s="606"/>
      <c r="N37" s="606"/>
      <c r="O37" s="606"/>
      <c r="P37" s="606"/>
      <c r="Q37" s="607"/>
      <c r="R37" s="608">
        <v>356507</v>
      </c>
      <c r="S37" s="609"/>
      <c r="T37" s="609"/>
      <c r="U37" s="609"/>
      <c r="V37" s="609"/>
      <c r="W37" s="609"/>
      <c r="X37" s="609"/>
      <c r="Y37" s="610"/>
      <c r="Z37" s="646">
        <v>0.9</v>
      </c>
      <c r="AA37" s="646"/>
      <c r="AB37" s="646"/>
      <c r="AC37" s="646"/>
      <c r="AD37" s="647">
        <v>55</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1385000</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-57914</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60407</v>
      </c>
      <c r="CS37" s="621"/>
      <c r="CT37" s="621"/>
      <c r="CU37" s="621"/>
      <c r="CV37" s="621"/>
      <c r="CW37" s="621"/>
      <c r="CX37" s="621"/>
      <c r="CY37" s="622"/>
      <c r="CZ37" s="611">
        <v>0.2</v>
      </c>
      <c r="DA37" s="623"/>
      <c r="DB37" s="623"/>
      <c r="DC37" s="624"/>
      <c r="DD37" s="614">
        <v>60407</v>
      </c>
      <c r="DE37" s="621"/>
      <c r="DF37" s="621"/>
      <c r="DG37" s="621"/>
      <c r="DH37" s="621"/>
      <c r="DI37" s="621"/>
      <c r="DJ37" s="621"/>
      <c r="DK37" s="622"/>
      <c r="DL37" s="614">
        <v>59637</v>
      </c>
      <c r="DM37" s="621"/>
      <c r="DN37" s="621"/>
      <c r="DO37" s="621"/>
      <c r="DP37" s="621"/>
      <c r="DQ37" s="621"/>
      <c r="DR37" s="621"/>
      <c r="DS37" s="621"/>
      <c r="DT37" s="621"/>
      <c r="DU37" s="621"/>
      <c r="DV37" s="622"/>
      <c r="DW37" s="611">
        <v>0.3</v>
      </c>
      <c r="DX37" s="623"/>
      <c r="DY37" s="623"/>
      <c r="DZ37" s="623"/>
      <c r="EA37" s="623"/>
      <c r="EB37" s="623"/>
      <c r="EC37" s="635"/>
    </row>
    <row r="38" spans="2:133" ht="11.25" customHeight="1" x14ac:dyDescent="0.15">
      <c r="B38" s="605" t="s">
        <v>323</v>
      </c>
      <c r="C38" s="606"/>
      <c r="D38" s="606"/>
      <c r="E38" s="606"/>
      <c r="F38" s="606"/>
      <c r="G38" s="606"/>
      <c r="H38" s="606"/>
      <c r="I38" s="606"/>
      <c r="J38" s="606"/>
      <c r="K38" s="606"/>
      <c r="L38" s="606"/>
      <c r="M38" s="606"/>
      <c r="N38" s="606"/>
      <c r="O38" s="606"/>
      <c r="P38" s="606"/>
      <c r="Q38" s="607"/>
      <c r="R38" s="608">
        <v>3181900</v>
      </c>
      <c r="S38" s="609"/>
      <c r="T38" s="609"/>
      <c r="U38" s="609"/>
      <c r="V38" s="609"/>
      <c r="W38" s="609"/>
      <c r="X38" s="609"/>
      <c r="Y38" s="610"/>
      <c r="Z38" s="646">
        <v>8.1</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1305000</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7260</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2872299</v>
      </c>
      <c r="CS38" s="609"/>
      <c r="CT38" s="609"/>
      <c r="CU38" s="609"/>
      <c r="CV38" s="609"/>
      <c r="CW38" s="609"/>
      <c r="CX38" s="609"/>
      <c r="CY38" s="610"/>
      <c r="CZ38" s="611">
        <v>7.5</v>
      </c>
      <c r="DA38" s="623"/>
      <c r="DB38" s="623"/>
      <c r="DC38" s="624"/>
      <c r="DD38" s="614">
        <v>2362653</v>
      </c>
      <c r="DE38" s="609"/>
      <c r="DF38" s="609"/>
      <c r="DG38" s="609"/>
      <c r="DH38" s="609"/>
      <c r="DI38" s="609"/>
      <c r="DJ38" s="609"/>
      <c r="DK38" s="610"/>
      <c r="DL38" s="614">
        <v>2182269</v>
      </c>
      <c r="DM38" s="609"/>
      <c r="DN38" s="609"/>
      <c r="DO38" s="609"/>
      <c r="DP38" s="609"/>
      <c r="DQ38" s="609"/>
      <c r="DR38" s="609"/>
      <c r="DS38" s="609"/>
      <c r="DT38" s="609"/>
      <c r="DU38" s="609"/>
      <c r="DV38" s="610"/>
      <c r="DW38" s="611">
        <v>10.4</v>
      </c>
      <c r="DX38" s="623"/>
      <c r="DY38" s="623"/>
      <c r="DZ38" s="623"/>
      <c r="EA38" s="623"/>
      <c r="EB38" s="623"/>
      <c r="EC38" s="635"/>
    </row>
    <row r="39" spans="2:133" ht="11.25" customHeight="1" x14ac:dyDescent="0.15">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v>681635</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11174</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1561680</v>
      </c>
      <c r="CS39" s="621"/>
      <c r="CT39" s="621"/>
      <c r="CU39" s="621"/>
      <c r="CV39" s="621"/>
      <c r="CW39" s="621"/>
      <c r="CX39" s="621"/>
      <c r="CY39" s="622"/>
      <c r="CZ39" s="611">
        <v>4.0999999999999996</v>
      </c>
      <c r="DA39" s="623"/>
      <c r="DB39" s="623"/>
      <c r="DC39" s="624"/>
      <c r="DD39" s="614">
        <v>371525</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331</v>
      </c>
      <c r="C40" s="606"/>
      <c r="D40" s="606"/>
      <c r="E40" s="606"/>
      <c r="F40" s="606"/>
      <c r="G40" s="606"/>
      <c r="H40" s="606"/>
      <c r="I40" s="606"/>
      <c r="J40" s="606"/>
      <c r="K40" s="606"/>
      <c r="L40" s="606"/>
      <c r="M40" s="606"/>
      <c r="N40" s="606"/>
      <c r="O40" s="606"/>
      <c r="P40" s="606"/>
      <c r="Q40" s="607"/>
      <c r="R40" s="608">
        <v>95100</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v>68000</v>
      </c>
      <c r="BA40" s="609"/>
      <c r="BB40" s="609"/>
      <c r="BC40" s="609"/>
      <c r="BD40" s="621"/>
      <c r="BE40" s="621"/>
      <c r="BF40" s="644"/>
      <c r="BG40" s="649" t="s">
        <v>333</v>
      </c>
      <c r="BH40" s="650"/>
      <c r="BI40" s="650"/>
      <c r="BJ40" s="650"/>
      <c r="BK40" s="650"/>
      <c r="BL40" s="217"/>
      <c r="BM40" s="606" t="s">
        <v>334</v>
      </c>
      <c r="BN40" s="606"/>
      <c r="BO40" s="606"/>
      <c r="BP40" s="606"/>
      <c r="BQ40" s="606"/>
      <c r="BR40" s="606"/>
      <c r="BS40" s="606"/>
      <c r="BT40" s="606"/>
      <c r="BU40" s="607"/>
      <c r="BV40" s="608">
        <v>99</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1046021</v>
      </c>
      <c r="CS40" s="609"/>
      <c r="CT40" s="609"/>
      <c r="CU40" s="609"/>
      <c r="CV40" s="609"/>
      <c r="CW40" s="609"/>
      <c r="CX40" s="609"/>
      <c r="CY40" s="610"/>
      <c r="CZ40" s="611">
        <v>2.7</v>
      </c>
      <c r="DA40" s="623"/>
      <c r="DB40" s="623"/>
      <c r="DC40" s="624"/>
      <c r="DD40" s="614">
        <v>747096</v>
      </c>
      <c r="DE40" s="609"/>
      <c r="DF40" s="609"/>
      <c r="DG40" s="609"/>
      <c r="DH40" s="609"/>
      <c r="DI40" s="609"/>
      <c r="DJ40" s="609"/>
      <c r="DK40" s="610"/>
      <c r="DL40" s="614">
        <v>270623</v>
      </c>
      <c r="DM40" s="609"/>
      <c r="DN40" s="609"/>
      <c r="DO40" s="609"/>
      <c r="DP40" s="609"/>
      <c r="DQ40" s="609"/>
      <c r="DR40" s="609"/>
      <c r="DS40" s="609"/>
      <c r="DT40" s="609"/>
      <c r="DU40" s="609"/>
      <c r="DV40" s="610"/>
      <c r="DW40" s="611">
        <v>1.3</v>
      </c>
      <c r="DX40" s="623"/>
      <c r="DY40" s="623"/>
      <c r="DZ40" s="623"/>
      <c r="EA40" s="623"/>
      <c r="EB40" s="623"/>
      <c r="EC40" s="635"/>
    </row>
    <row r="41" spans="2:133" ht="11.25" customHeight="1" x14ac:dyDescent="0.15">
      <c r="B41" s="589" t="s">
        <v>336</v>
      </c>
      <c r="C41" s="590"/>
      <c r="D41" s="590"/>
      <c r="E41" s="590"/>
      <c r="F41" s="590"/>
      <c r="G41" s="590"/>
      <c r="H41" s="590"/>
      <c r="I41" s="590"/>
      <c r="J41" s="590"/>
      <c r="K41" s="590"/>
      <c r="L41" s="590"/>
      <c r="M41" s="590"/>
      <c r="N41" s="590"/>
      <c r="O41" s="590"/>
      <c r="P41" s="590"/>
      <c r="Q41" s="591"/>
      <c r="R41" s="592">
        <v>39361857</v>
      </c>
      <c r="S41" s="633"/>
      <c r="T41" s="633"/>
      <c r="U41" s="633"/>
      <c r="V41" s="633"/>
      <c r="W41" s="633"/>
      <c r="X41" s="633"/>
      <c r="Y41" s="636"/>
      <c r="Z41" s="637">
        <v>100</v>
      </c>
      <c r="AA41" s="637"/>
      <c r="AB41" s="637"/>
      <c r="AC41" s="637"/>
      <c r="AD41" s="638">
        <v>20956131</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589836</v>
      </c>
      <c r="BA41" s="609"/>
      <c r="BB41" s="609"/>
      <c r="BC41" s="609"/>
      <c r="BD41" s="621"/>
      <c r="BE41" s="621"/>
      <c r="BF41" s="644"/>
      <c r="BG41" s="649"/>
      <c r="BH41" s="650"/>
      <c r="BI41" s="650"/>
      <c r="BJ41" s="650"/>
      <c r="BK41" s="650"/>
      <c r="BL41" s="217"/>
      <c r="BM41" s="606" t="s">
        <v>338</v>
      </c>
      <c r="BN41" s="606"/>
      <c r="BO41" s="606"/>
      <c r="BP41" s="606"/>
      <c r="BQ41" s="606"/>
      <c r="BR41" s="606"/>
      <c r="BS41" s="606"/>
      <c r="BT41" s="606"/>
      <c r="BU41" s="607"/>
      <c r="BV41" s="608" t="s">
        <v>122</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340</v>
      </c>
      <c r="AR42" s="654"/>
      <c r="AS42" s="654"/>
      <c r="AT42" s="654"/>
      <c r="AU42" s="654"/>
      <c r="AV42" s="654"/>
      <c r="AW42" s="654"/>
      <c r="AX42" s="654"/>
      <c r="AY42" s="655"/>
      <c r="AZ42" s="592">
        <v>2214463</v>
      </c>
      <c r="BA42" s="633"/>
      <c r="BB42" s="633"/>
      <c r="BC42" s="633"/>
      <c r="BD42" s="593"/>
      <c r="BE42" s="593"/>
      <c r="BF42" s="656"/>
      <c r="BG42" s="651"/>
      <c r="BH42" s="652"/>
      <c r="BI42" s="652"/>
      <c r="BJ42" s="652"/>
      <c r="BK42" s="652"/>
      <c r="BL42" s="218"/>
      <c r="BM42" s="590" t="s">
        <v>341</v>
      </c>
      <c r="BN42" s="590"/>
      <c r="BO42" s="590"/>
      <c r="BP42" s="590"/>
      <c r="BQ42" s="590"/>
      <c r="BR42" s="590"/>
      <c r="BS42" s="590"/>
      <c r="BT42" s="590"/>
      <c r="BU42" s="591"/>
      <c r="BV42" s="592">
        <v>380</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4302602</v>
      </c>
      <c r="CS42" s="621"/>
      <c r="CT42" s="621"/>
      <c r="CU42" s="621"/>
      <c r="CV42" s="621"/>
      <c r="CW42" s="621"/>
      <c r="CX42" s="621"/>
      <c r="CY42" s="622"/>
      <c r="CZ42" s="611">
        <v>11.3</v>
      </c>
      <c r="DA42" s="623"/>
      <c r="DB42" s="623"/>
      <c r="DC42" s="624"/>
      <c r="DD42" s="614">
        <v>781956</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208" t="s">
        <v>343</v>
      </c>
      <c r="CD43" s="605" t="s">
        <v>344</v>
      </c>
      <c r="CE43" s="606"/>
      <c r="CF43" s="606"/>
      <c r="CG43" s="606"/>
      <c r="CH43" s="606"/>
      <c r="CI43" s="606"/>
      <c r="CJ43" s="606"/>
      <c r="CK43" s="606"/>
      <c r="CL43" s="606"/>
      <c r="CM43" s="606"/>
      <c r="CN43" s="606"/>
      <c r="CO43" s="606"/>
      <c r="CP43" s="606"/>
      <c r="CQ43" s="607"/>
      <c r="CR43" s="608">
        <v>103544</v>
      </c>
      <c r="CS43" s="621"/>
      <c r="CT43" s="621"/>
      <c r="CU43" s="621"/>
      <c r="CV43" s="621"/>
      <c r="CW43" s="621"/>
      <c r="CX43" s="621"/>
      <c r="CY43" s="622"/>
      <c r="CZ43" s="611">
        <v>0.3</v>
      </c>
      <c r="DA43" s="623"/>
      <c r="DB43" s="623"/>
      <c r="DC43" s="624"/>
      <c r="DD43" s="614">
        <v>89207</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4165175</v>
      </c>
      <c r="CS44" s="609"/>
      <c r="CT44" s="609"/>
      <c r="CU44" s="609"/>
      <c r="CV44" s="609"/>
      <c r="CW44" s="609"/>
      <c r="CX44" s="609"/>
      <c r="CY44" s="610"/>
      <c r="CZ44" s="611">
        <v>10.9</v>
      </c>
      <c r="DA44" s="612"/>
      <c r="DB44" s="612"/>
      <c r="DC44" s="613"/>
      <c r="DD44" s="614">
        <v>711865</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1604909</v>
      </c>
      <c r="CS45" s="621"/>
      <c r="CT45" s="621"/>
      <c r="CU45" s="621"/>
      <c r="CV45" s="621"/>
      <c r="CW45" s="621"/>
      <c r="CX45" s="621"/>
      <c r="CY45" s="622"/>
      <c r="CZ45" s="611">
        <v>4.2</v>
      </c>
      <c r="DA45" s="623"/>
      <c r="DB45" s="623"/>
      <c r="DC45" s="624"/>
      <c r="DD45" s="614">
        <v>56335</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19"/>
      <c r="CD46" s="629"/>
      <c r="CE46" s="630"/>
      <c r="CF46" s="605" t="s">
        <v>349</v>
      </c>
      <c r="CG46" s="606"/>
      <c r="CH46" s="606"/>
      <c r="CI46" s="606"/>
      <c r="CJ46" s="606"/>
      <c r="CK46" s="606"/>
      <c r="CL46" s="606"/>
      <c r="CM46" s="606"/>
      <c r="CN46" s="606"/>
      <c r="CO46" s="606"/>
      <c r="CP46" s="606"/>
      <c r="CQ46" s="607"/>
      <c r="CR46" s="608">
        <v>2298931</v>
      </c>
      <c r="CS46" s="609"/>
      <c r="CT46" s="609"/>
      <c r="CU46" s="609"/>
      <c r="CV46" s="609"/>
      <c r="CW46" s="609"/>
      <c r="CX46" s="609"/>
      <c r="CY46" s="610"/>
      <c r="CZ46" s="611">
        <v>6</v>
      </c>
      <c r="DA46" s="612"/>
      <c r="DB46" s="612"/>
      <c r="DC46" s="613"/>
      <c r="DD46" s="614">
        <v>653830</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19"/>
      <c r="CD47" s="629"/>
      <c r="CE47" s="630"/>
      <c r="CF47" s="605" t="s">
        <v>350</v>
      </c>
      <c r="CG47" s="606"/>
      <c r="CH47" s="606"/>
      <c r="CI47" s="606"/>
      <c r="CJ47" s="606"/>
      <c r="CK47" s="606"/>
      <c r="CL47" s="606"/>
      <c r="CM47" s="606"/>
      <c r="CN47" s="606"/>
      <c r="CO47" s="606"/>
      <c r="CP47" s="606"/>
      <c r="CQ47" s="607"/>
      <c r="CR47" s="608">
        <v>137427</v>
      </c>
      <c r="CS47" s="621"/>
      <c r="CT47" s="621"/>
      <c r="CU47" s="621"/>
      <c r="CV47" s="621"/>
      <c r="CW47" s="621"/>
      <c r="CX47" s="621"/>
      <c r="CY47" s="622"/>
      <c r="CZ47" s="611">
        <v>0.4</v>
      </c>
      <c r="DA47" s="623"/>
      <c r="DB47" s="623"/>
      <c r="DC47" s="624"/>
      <c r="DD47" s="614">
        <v>70091</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19"/>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19"/>
      <c r="CD49" s="589" t="s">
        <v>352</v>
      </c>
      <c r="CE49" s="590"/>
      <c r="CF49" s="590"/>
      <c r="CG49" s="590"/>
      <c r="CH49" s="590"/>
      <c r="CI49" s="590"/>
      <c r="CJ49" s="590"/>
      <c r="CK49" s="590"/>
      <c r="CL49" s="590"/>
      <c r="CM49" s="590"/>
      <c r="CN49" s="590"/>
      <c r="CO49" s="590"/>
      <c r="CP49" s="590"/>
      <c r="CQ49" s="591"/>
      <c r="CR49" s="592">
        <v>38209667</v>
      </c>
      <c r="CS49" s="593"/>
      <c r="CT49" s="593"/>
      <c r="CU49" s="593"/>
      <c r="CV49" s="593"/>
      <c r="CW49" s="593"/>
      <c r="CX49" s="593"/>
      <c r="CY49" s="594"/>
      <c r="CZ49" s="595">
        <v>100</v>
      </c>
      <c r="DA49" s="596"/>
      <c r="DB49" s="596"/>
      <c r="DC49" s="597"/>
      <c r="DD49" s="598">
        <v>24858335</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S/I2200kvk4VG2E+l1K4ovQJuJ0cm9enFMQIylqxdwS4pOqObs0/lZrfQn8gr78CXeBdm23Wsjnl4yJDU26X6Q==" saltValue="9B4xesna6ff+rL8ZY19yG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354</v>
      </c>
      <c r="DK2" s="1079"/>
      <c r="DL2" s="1079"/>
      <c r="DM2" s="1079"/>
      <c r="DN2" s="1079"/>
      <c r="DO2" s="1080"/>
      <c r="DP2" s="222"/>
      <c r="DQ2" s="1078" t="s">
        <v>355</v>
      </c>
      <c r="DR2" s="1079"/>
      <c r="DS2" s="1079"/>
      <c r="DT2" s="1079"/>
      <c r="DU2" s="1079"/>
      <c r="DV2" s="1079"/>
      <c r="DW2" s="1079"/>
      <c r="DX2" s="1079"/>
      <c r="DY2" s="1079"/>
      <c r="DZ2" s="1080"/>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15">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26"/>
      <c r="BA5" s="226"/>
      <c r="BB5" s="226"/>
      <c r="BC5" s="226"/>
      <c r="BD5" s="226"/>
      <c r="BE5" s="227"/>
      <c r="BF5" s="227"/>
      <c r="BG5" s="227"/>
      <c r="BH5" s="227"/>
      <c r="BI5" s="227"/>
      <c r="BJ5" s="227"/>
      <c r="BK5" s="227"/>
      <c r="BL5" s="227"/>
      <c r="BM5" s="227"/>
      <c r="BN5" s="227"/>
      <c r="BO5" s="227"/>
      <c r="BP5" s="227"/>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28"/>
    </row>
    <row r="6" spans="1:131" s="229"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8"/>
    </row>
    <row r="7" spans="1:131" s="229" customFormat="1" ht="26.25" customHeight="1" thickTop="1" x14ac:dyDescent="0.15">
      <c r="A7" s="230">
        <v>1</v>
      </c>
      <c r="B7" s="1034" t="s">
        <v>375</v>
      </c>
      <c r="C7" s="1035"/>
      <c r="D7" s="1035"/>
      <c r="E7" s="1035"/>
      <c r="F7" s="1035"/>
      <c r="G7" s="1035"/>
      <c r="H7" s="1035"/>
      <c r="I7" s="1035"/>
      <c r="J7" s="1035"/>
      <c r="K7" s="1035"/>
      <c r="L7" s="1035"/>
      <c r="M7" s="1035"/>
      <c r="N7" s="1035"/>
      <c r="O7" s="1035"/>
      <c r="P7" s="1036"/>
      <c r="Q7" s="1089">
        <v>39362</v>
      </c>
      <c r="R7" s="1090"/>
      <c r="S7" s="1090"/>
      <c r="T7" s="1090"/>
      <c r="U7" s="1090"/>
      <c r="V7" s="1090">
        <v>38210</v>
      </c>
      <c r="W7" s="1090"/>
      <c r="X7" s="1090"/>
      <c r="Y7" s="1090"/>
      <c r="Z7" s="1090"/>
      <c r="AA7" s="1090">
        <v>1152</v>
      </c>
      <c r="AB7" s="1090"/>
      <c r="AC7" s="1090"/>
      <c r="AD7" s="1090"/>
      <c r="AE7" s="1091"/>
      <c r="AF7" s="1092">
        <v>912</v>
      </c>
      <c r="AG7" s="1093"/>
      <c r="AH7" s="1093"/>
      <c r="AI7" s="1093"/>
      <c r="AJ7" s="1094"/>
      <c r="AK7" s="1095">
        <v>1945</v>
      </c>
      <c r="AL7" s="1096"/>
      <c r="AM7" s="1096"/>
      <c r="AN7" s="1096"/>
      <c r="AO7" s="1096"/>
      <c r="AP7" s="1096">
        <v>34163</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0">
        <v>1</v>
      </c>
      <c r="BR7" s="231"/>
      <c r="BS7" s="1086" t="s">
        <v>565</v>
      </c>
      <c r="BT7" s="1087"/>
      <c r="BU7" s="1087"/>
      <c r="BV7" s="1087"/>
      <c r="BW7" s="1087"/>
      <c r="BX7" s="1087"/>
      <c r="BY7" s="1087"/>
      <c r="BZ7" s="1087"/>
      <c r="CA7" s="1087"/>
      <c r="CB7" s="1087"/>
      <c r="CC7" s="1087"/>
      <c r="CD7" s="1087"/>
      <c r="CE7" s="1087"/>
      <c r="CF7" s="1087"/>
      <c r="CG7" s="1099"/>
      <c r="CH7" s="1083">
        <v>-3</v>
      </c>
      <c r="CI7" s="1084"/>
      <c r="CJ7" s="1084"/>
      <c r="CK7" s="1084"/>
      <c r="CL7" s="1085"/>
      <c r="CM7" s="1083">
        <v>16</v>
      </c>
      <c r="CN7" s="1084"/>
      <c r="CO7" s="1084"/>
      <c r="CP7" s="1084"/>
      <c r="CQ7" s="1085"/>
      <c r="CR7" s="1083">
        <v>10</v>
      </c>
      <c r="CS7" s="1084"/>
      <c r="CT7" s="1084"/>
      <c r="CU7" s="1084"/>
      <c r="CV7" s="1085"/>
      <c r="CW7" s="1083">
        <v>27</v>
      </c>
      <c r="CX7" s="1084"/>
      <c r="CY7" s="1084"/>
      <c r="CZ7" s="1084"/>
      <c r="DA7" s="1085"/>
      <c r="DB7" s="1083" t="s">
        <v>572</v>
      </c>
      <c r="DC7" s="1084"/>
      <c r="DD7" s="1084"/>
      <c r="DE7" s="1084"/>
      <c r="DF7" s="1085"/>
      <c r="DG7" s="1083" t="s">
        <v>572</v>
      </c>
      <c r="DH7" s="1084"/>
      <c r="DI7" s="1084"/>
      <c r="DJ7" s="1084"/>
      <c r="DK7" s="1085"/>
      <c r="DL7" s="1083" t="s">
        <v>572</v>
      </c>
      <c r="DM7" s="1084"/>
      <c r="DN7" s="1084"/>
      <c r="DO7" s="1084"/>
      <c r="DP7" s="1085"/>
      <c r="DQ7" s="1083" t="s">
        <v>572</v>
      </c>
      <c r="DR7" s="1084"/>
      <c r="DS7" s="1084"/>
      <c r="DT7" s="1084"/>
      <c r="DU7" s="1085"/>
      <c r="DV7" s="1086"/>
      <c r="DW7" s="1087"/>
      <c r="DX7" s="1087"/>
      <c r="DY7" s="1087"/>
      <c r="DZ7" s="1088"/>
      <c r="EA7" s="228"/>
    </row>
    <row r="8" spans="1:131" s="229" customFormat="1" ht="26.25" customHeight="1" x14ac:dyDescent="0.15">
      <c r="A8" s="232">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2">
        <v>2</v>
      </c>
      <c r="BR8" s="233"/>
      <c r="BS8" s="979" t="s">
        <v>566</v>
      </c>
      <c r="BT8" s="980"/>
      <c r="BU8" s="980"/>
      <c r="BV8" s="980"/>
      <c r="BW8" s="980"/>
      <c r="BX8" s="980"/>
      <c r="BY8" s="980"/>
      <c r="BZ8" s="980"/>
      <c r="CA8" s="980"/>
      <c r="CB8" s="980"/>
      <c r="CC8" s="980"/>
      <c r="CD8" s="980"/>
      <c r="CE8" s="980"/>
      <c r="CF8" s="980"/>
      <c r="CG8" s="1001"/>
      <c r="CH8" s="976">
        <v>0</v>
      </c>
      <c r="CI8" s="977"/>
      <c r="CJ8" s="977"/>
      <c r="CK8" s="977"/>
      <c r="CL8" s="978"/>
      <c r="CM8" s="976">
        <v>29</v>
      </c>
      <c r="CN8" s="977"/>
      <c r="CO8" s="977"/>
      <c r="CP8" s="977"/>
      <c r="CQ8" s="978"/>
      <c r="CR8" s="976">
        <v>20</v>
      </c>
      <c r="CS8" s="977"/>
      <c r="CT8" s="977"/>
      <c r="CU8" s="977"/>
      <c r="CV8" s="978"/>
      <c r="CW8" s="976" t="s">
        <v>578</v>
      </c>
      <c r="CX8" s="977"/>
      <c r="CY8" s="977"/>
      <c r="CZ8" s="977"/>
      <c r="DA8" s="978"/>
      <c r="DB8" s="976" t="s">
        <v>572</v>
      </c>
      <c r="DC8" s="977"/>
      <c r="DD8" s="977"/>
      <c r="DE8" s="977"/>
      <c r="DF8" s="978"/>
      <c r="DG8" s="976" t="s">
        <v>572</v>
      </c>
      <c r="DH8" s="977"/>
      <c r="DI8" s="977"/>
      <c r="DJ8" s="977"/>
      <c r="DK8" s="978"/>
      <c r="DL8" s="976" t="s">
        <v>572</v>
      </c>
      <c r="DM8" s="977"/>
      <c r="DN8" s="977"/>
      <c r="DO8" s="977"/>
      <c r="DP8" s="978"/>
      <c r="DQ8" s="976" t="s">
        <v>572</v>
      </c>
      <c r="DR8" s="977"/>
      <c r="DS8" s="977"/>
      <c r="DT8" s="977"/>
      <c r="DU8" s="978"/>
      <c r="DV8" s="979"/>
      <c r="DW8" s="980"/>
      <c r="DX8" s="980"/>
      <c r="DY8" s="980"/>
      <c r="DZ8" s="981"/>
      <c r="EA8" s="228"/>
    </row>
    <row r="9" spans="1:131" s="229" customFormat="1" ht="26.25" customHeight="1" x14ac:dyDescent="0.15">
      <c r="A9" s="232">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2">
        <v>3</v>
      </c>
      <c r="BR9" s="233"/>
      <c r="BS9" s="979" t="s">
        <v>567</v>
      </c>
      <c r="BT9" s="980"/>
      <c r="BU9" s="980"/>
      <c r="BV9" s="980"/>
      <c r="BW9" s="980"/>
      <c r="BX9" s="980"/>
      <c r="BY9" s="980"/>
      <c r="BZ9" s="980"/>
      <c r="CA9" s="980"/>
      <c r="CB9" s="980"/>
      <c r="CC9" s="980"/>
      <c r="CD9" s="980"/>
      <c r="CE9" s="980"/>
      <c r="CF9" s="980"/>
      <c r="CG9" s="1001"/>
      <c r="CH9" s="976">
        <v>0</v>
      </c>
      <c r="CI9" s="977"/>
      <c r="CJ9" s="977"/>
      <c r="CK9" s="977"/>
      <c r="CL9" s="978"/>
      <c r="CM9" s="976">
        <v>169</v>
      </c>
      <c r="CN9" s="977"/>
      <c r="CO9" s="977"/>
      <c r="CP9" s="977"/>
      <c r="CQ9" s="978"/>
      <c r="CR9" s="976">
        <v>17</v>
      </c>
      <c r="CS9" s="977"/>
      <c r="CT9" s="977"/>
      <c r="CU9" s="977"/>
      <c r="CV9" s="978"/>
      <c r="CW9" s="976">
        <v>45</v>
      </c>
      <c r="CX9" s="977"/>
      <c r="CY9" s="977"/>
      <c r="CZ9" s="977"/>
      <c r="DA9" s="978"/>
      <c r="DB9" s="976" t="s">
        <v>572</v>
      </c>
      <c r="DC9" s="977"/>
      <c r="DD9" s="977"/>
      <c r="DE9" s="977"/>
      <c r="DF9" s="978"/>
      <c r="DG9" s="976" t="s">
        <v>572</v>
      </c>
      <c r="DH9" s="977"/>
      <c r="DI9" s="977"/>
      <c r="DJ9" s="977"/>
      <c r="DK9" s="978"/>
      <c r="DL9" s="976" t="s">
        <v>572</v>
      </c>
      <c r="DM9" s="977"/>
      <c r="DN9" s="977"/>
      <c r="DO9" s="977"/>
      <c r="DP9" s="978"/>
      <c r="DQ9" s="976" t="s">
        <v>572</v>
      </c>
      <c r="DR9" s="977"/>
      <c r="DS9" s="977"/>
      <c r="DT9" s="977"/>
      <c r="DU9" s="978"/>
      <c r="DV9" s="979"/>
      <c r="DW9" s="980"/>
      <c r="DX9" s="980"/>
      <c r="DY9" s="980"/>
      <c r="DZ9" s="981"/>
      <c r="EA9" s="228"/>
    </row>
    <row r="10" spans="1:131" s="229" customFormat="1" ht="26.25" customHeight="1" x14ac:dyDescent="0.15">
      <c r="A10" s="232">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2">
        <v>4</v>
      </c>
      <c r="BR10" s="233"/>
      <c r="BS10" s="979" t="s">
        <v>568</v>
      </c>
      <c r="BT10" s="980"/>
      <c r="BU10" s="980"/>
      <c r="BV10" s="980"/>
      <c r="BW10" s="980"/>
      <c r="BX10" s="980"/>
      <c r="BY10" s="980"/>
      <c r="BZ10" s="980"/>
      <c r="CA10" s="980"/>
      <c r="CB10" s="980"/>
      <c r="CC10" s="980"/>
      <c r="CD10" s="980"/>
      <c r="CE10" s="980"/>
      <c r="CF10" s="980"/>
      <c r="CG10" s="1001"/>
      <c r="CH10" s="976">
        <v>0</v>
      </c>
      <c r="CI10" s="977"/>
      <c r="CJ10" s="977"/>
      <c r="CK10" s="977"/>
      <c r="CL10" s="978"/>
      <c r="CM10" s="976">
        <v>21</v>
      </c>
      <c r="CN10" s="977"/>
      <c r="CO10" s="977"/>
      <c r="CP10" s="977"/>
      <c r="CQ10" s="978"/>
      <c r="CR10" s="976">
        <v>43</v>
      </c>
      <c r="CS10" s="977"/>
      <c r="CT10" s="977"/>
      <c r="CU10" s="977"/>
      <c r="CV10" s="978"/>
      <c r="CW10" s="976" t="s">
        <v>578</v>
      </c>
      <c r="CX10" s="977"/>
      <c r="CY10" s="977"/>
      <c r="CZ10" s="977"/>
      <c r="DA10" s="978"/>
      <c r="DB10" s="976" t="s">
        <v>572</v>
      </c>
      <c r="DC10" s="977"/>
      <c r="DD10" s="977"/>
      <c r="DE10" s="977"/>
      <c r="DF10" s="978"/>
      <c r="DG10" s="976" t="s">
        <v>572</v>
      </c>
      <c r="DH10" s="977"/>
      <c r="DI10" s="977"/>
      <c r="DJ10" s="977"/>
      <c r="DK10" s="978"/>
      <c r="DL10" s="976" t="s">
        <v>572</v>
      </c>
      <c r="DM10" s="977"/>
      <c r="DN10" s="977"/>
      <c r="DO10" s="977"/>
      <c r="DP10" s="978"/>
      <c r="DQ10" s="976" t="s">
        <v>572</v>
      </c>
      <c r="DR10" s="977"/>
      <c r="DS10" s="977"/>
      <c r="DT10" s="977"/>
      <c r="DU10" s="978"/>
      <c r="DV10" s="979"/>
      <c r="DW10" s="980"/>
      <c r="DX10" s="980"/>
      <c r="DY10" s="980"/>
      <c r="DZ10" s="981"/>
      <c r="EA10" s="228"/>
    </row>
    <row r="11" spans="1:131" s="229" customFormat="1" ht="26.25" customHeight="1" x14ac:dyDescent="0.15">
      <c r="A11" s="232">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2">
        <v>5</v>
      </c>
      <c r="BR11" s="233"/>
      <c r="BS11" s="979" t="s">
        <v>569</v>
      </c>
      <c r="BT11" s="980"/>
      <c r="BU11" s="980"/>
      <c r="BV11" s="980"/>
      <c r="BW11" s="980"/>
      <c r="BX11" s="980"/>
      <c r="BY11" s="980"/>
      <c r="BZ11" s="980"/>
      <c r="CA11" s="980"/>
      <c r="CB11" s="980"/>
      <c r="CC11" s="980"/>
      <c r="CD11" s="980"/>
      <c r="CE11" s="980"/>
      <c r="CF11" s="980"/>
      <c r="CG11" s="1001"/>
      <c r="CH11" s="976">
        <v>4</v>
      </c>
      <c r="CI11" s="977"/>
      <c r="CJ11" s="977"/>
      <c r="CK11" s="977"/>
      <c r="CL11" s="978"/>
      <c r="CM11" s="976">
        <v>17</v>
      </c>
      <c r="CN11" s="977"/>
      <c r="CO11" s="977"/>
      <c r="CP11" s="977"/>
      <c r="CQ11" s="978"/>
      <c r="CR11" s="976">
        <v>10</v>
      </c>
      <c r="CS11" s="977"/>
      <c r="CT11" s="977"/>
      <c r="CU11" s="977"/>
      <c r="CV11" s="978"/>
      <c r="CW11" s="976" t="s">
        <v>578</v>
      </c>
      <c r="CX11" s="977"/>
      <c r="CY11" s="977"/>
      <c r="CZ11" s="977"/>
      <c r="DA11" s="978"/>
      <c r="DB11" s="976" t="s">
        <v>572</v>
      </c>
      <c r="DC11" s="977"/>
      <c r="DD11" s="977"/>
      <c r="DE11" s="977"/>
      <c r="DF11" s="978"/>
      <c r="DG11" s="976" t="s">
        <v>572</v>
      </c>
      <c r="DH11" s="977"/>
      <c r="DI11" s="977"/>
      <c r="DJ11" s="977"/>
      <c r="DK11" s="978"/>
      <c r="DL11" s="976" t="s">
        <v>572</v>
      </c>
      <c r="DM11" s="977"/>
      <c r="DN11" s="977"/>
      <c r="DO11" s="977"/>
      <c r="DP11" s="978"/>
      <c r="DQ11" s="976" t="s">
        <v>572</v>
      </c>
      <c r="DR11" s="977"/>
      <c r="DS11" s="977"/>
      <c r="DT11" s="977"/>
      <c r="DU11" s="978"/>
      <c r="DV11" s="979"/>
      <c r="DW11" s="980"/>
      <c r="DX11" s="980"/>
      <c r="DY11" s="980"/>
      <c r="DZ11" s="981"/>
      <c r="EA11" s="228"/>
    </row>
    <row r="12" spans="1:131" s="229" customFormat="1" ht="26.25" customHeight="1" x14ac:dyDescent="0.15">
      <c r="A12" s="232">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2">
        <v>6</v>
      </c>
      <c r="BR12" s="233"/>
      <c r="BS12" s="979" t="s">
        <v>570</v>
      </c>
      <c r="BT12" s="980"/>
      <c r="BU12" s="980"/>
      <c r="BV12" s="980"/>
      <c r="BW12" s="980"/>
      <c r="BX12" s="980"/>
      <c r="BY12" s="980"/>
      <c r="BZ12" s="980"/>
      <c r="CA12" s="980"/>
      <c r="CB12" s="980"/>
      <c r="CC12" s="980"/>
      <c r="CD12" s="980"/>
      <c r="CE12" s="980"/>
      <c r="CF12" s="980"/>
      <c r="CG12" s="1001"/>
      <c r="CH12" s="976">
        <v>15</v>
      </c>
      <c r="CI12" s="977"/>
      <c r="CJ12" s="977"/>
      <c r="CK12" s="977"/>
      <c r="CL12" s="978"/>
      <c r="CM12" s="976">
        <v>143</v>
      </c>
      <c r="CN12" s="977"/>
      <c r="CO12" s="977"/>
      <c r="CP12" s="977"/>
      <c r="CQ12" s="978"/>
      <c r="CR12" s="976">
        <v>20</v>
      </c>
      <c r="CS12" s="977"/>
      <c r="CT12" s="977"/>
      <c r="CU12" s="977"/>
      <c r="CV12" s="978"/>
      <c r="CW12" s="976" t="s">
        <v>578</v>
      </c>
      <c r="CX12" s="977"/>
      <c r="CY12" s="977"/>
      <c r="CZ12" s="977"/>
      <c r="DA12" s="978"/>
      <c r="DB12" s="976" t="s">
        <v>572</v>
      </c>
      <c r="DC12" s="977"/>
      <c r="DD12" s="977"/>
      <c r="DE12" s="977"/>
      <c r="DF12" s="978"/>
      <c r="DG12" s="976" t="s">
        <v>572</v>
      </c>
      <c r="DH12" s="977"/>
      <c r="DI12" s="977"/>
      <c r="DJ12" s="977"/>
      <c r="DK12" s="978"/>
      <c r="DL12" s="976" t="s">
        <v>572</v>
      </c>
      <c r="DM12" s="977"/>
      <c r="DN12" s="977"/>
      <c r="DO12" s="977"/>
      <c r="DP12" s="978"/>
      <c r="DQ12" s="976" t="s">
        <v>572</v>
      </c>
      <c r="DR12" s="977"/>
      <c r="DS12" s="977"/>
      <c r="DT12" s="977"/>
      <c r="DU12" s="978"/>
      <c r="DV12" s="979"/>
      <c r="DW12" s="980"/>
      <c r="DX12" s="980"/>
      <c r="DY12" s="980"/>
      <c r="DZ12" s="981"/>
      <c r="EA12" s="228"/>
    </row>
    <row r="13" spans="1:131" s="229" customFormat="1" ht="26.25" customHeight="1" x14ac:dyDescent="0.15">
      <c r="A13" s="232">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2">
        <v>7</v>
      </c>
      <c r="BR13" s="233"/>
      <c r="BS13" s="979" t="s">
        <v>571</v>
      </c>
      <c r="BT13" s="980"/>
      <c r="BU13" s="980"/>
      <c r="BV13" s="980"/>
      <c r="BW13" s="980"/>
      <c r="BX13" s="980"/>
      <c r="BY13" s="980"/>
      <c r="BZ13" s="980"/>
      <c r="CA13" s="980"/>
      <c r="CB13" s="980"/>
      <c r="CC13" s="980"/>
      <c r="CD13" s="980"/>
      <c r="CE13" s="980"/>
      <c r="CF13" s="980"/>
      <c r="CG13" s="1001"/>
      <c r="CH13" s="976">
        <v>-13</v>
      </c>
      <c r="CI13" s="977"/>
      <c r="CJ13" s="977"/>
      <c r="CK13" s="977"/>
      <c r="CL13" s="978"/>
      <c r="CM13" s="976">
        <v>-42</v>
      </c>
      <c r="CN13" s="977"/>
      <c r="CO13" s="977"/>
      <c r="CP13" s="977"/>
      <c r="CQ13" s="978"/>
      <c r="CR13" s="976">
        <v>15</v>
      </c>
      <c r="CS13" s="977"/>
      <c r="CT13" s="977"/>
      <c r="CU13" s="977"/>
      <c r="CV13" s="978"/>
      <c r="CW13" s="976" t="s">
        <v>578</v>
      </c>
      <c r="CX13" s="977"/>
      <c r="CY13" s="977"/>
      <c r="CZ13" s="977"/>
      <c r="DA13" s="978"/>
      <c r="DB13" s="976" t="s">
        <v>572</v>
      </c>
      <c r="DC13" s="977"/>
      <c r="DD13" s="977"/>
      <c r="DE13" s="977"/>
      <c r="DF13" s="978"/>
      <c r="DG13" s="976" t="s">
        <v>572</v>
      </c>
      <c r="DH13" s="977"/>
      <c r="DI13" s="977"/>
      <c r="DJ13" s="977"/>
      <c r="DK13" s="978"/>
      <c r="DL13" s="976" t="s">
        <v>572</v>
      </c>
      <c r="DM13" s="977"/>
      <c r="DN13" s="977"/>
      <c r="DO13" s="977"/>
      <c r="DP13" s="978"/>
      <c r="DQ13" s="976" t="s">
        <v>572</v>
      </c>
      <c r="DR13" s="977"/>
      <c r="DS13" s="977"/>
      <c r="DT13" s="977"/>
      <c r="DU13" s="978"/>
      <c r="DV13" s="979"/>
      <c r="DW13" s="980"/>
      <c r="DX13" s="980"/>
      <c r="DY13" s="980"/>
      <c r="DZ13" s="981"/>
      <c r="EA13" s="228"/>
    </row>
    <row r="14" spans="1:131" s="229" customFormat="1" ht="26.25" customHeight="1" x14ac:dyDescent="0.15">
      <c r="A14" s="232">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2">
        <v>8</v>
      </c>
      <c r="BR14" s="233"/>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8"/>
    </row>
    <row r="15" spans="1:131" s="229" customFormat="1" ht="26.25" customHeight="1" x14ac:dyDescent="0.15">
      <c r="A15" s="232">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2">
        <v>9</v>
      </c>
      <c r="BR15" s="233"/>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8"/>
    </row>
    <row r="16" spans="1:131" s="229" customFormat="1" ht="26.25" customHeight="1" x14ac:dyDescent="0.15">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2">
        <v>10</v>
      </c>
      <c r="BR16" s="233"/>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8"/>
    </row>
    <row r="17" spans="1:131" s="229" customFormat="1" ht="26.25" customHeight="1" x14ac:dyDescent="0.15">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2">
        <v>11</v>
      </c>
      <c r="BR17" s="233"/>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8"/>
    </row>
    <row r="18" spans="1:131" s="229" customFormat="1" ht="26.25" customHeight="1" x14ac:dyDescent="0.15">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2">
        <v>12</v>
      </c>
      <c r="BR18" s="233"/>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8"/>
    </row>
    <row r="19" spans="1:131" s="229" customFormat="1" ht="26.25" customHeight="1" x14ac:dyDescent="0.15">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2">
        <v>13</v>
      </c>
      <c r="BR19" s="233"/>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8"/>
    </row>
    <row r="20" spans="1:131" s="229" customFormat="1" ht="26.25" customHeight="1" x14ac:dyDescent="0.15">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2">
        <v>14</v>
      </c>
      <c r="BR20" s="233"/>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8"/>
    </row>
    <row r="21" spans="1:131" s="229" customFormat="1" ht="26.25" customHeight="1" thickBot="1" x14ac:dyDescent="0.2">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2">
        <v>15</v>
      </c>
      <c r="BR21" s="233"/>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8"/>
    </row>
    <row r="22" spans="1:131" s="229" customFormat="1" ht="26.25" customHeight="1" x14ac:dyDescent="0.15">
      <c r="A22" s="232">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27"/>
      <c r="BF22" s="227"/>
      <c r="BG22" s="227"/>
      <c r="BH22" s="227"/>
      <c r="BI22" s="227"/>
      <c r="BJ22" s="227"/>
      <c r="BK22" s="227"/>
      <c r="BL22" s="227"/>
      <c r="BM22" s="227"/>
      <c r="BN22" s="227"/>
      <c r="BO22" s="227"/>
      <c r="BP22" s="227"/>
      <c r="BQ22" s="232">
        <v>16</v>
      </c>
      <c r="BR22" s="233"/>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8"/>
    </row>
    <row r="23" spans="1:131" s="229" customFormat="1" ht="26.25" customHeight="1" thickBot="1" x14ac:dyDescent="0.2">
      <c r="A23" s="234" t="s">
        <v>377</v>
      </c>
      <c r="B23" s="924" t="s">
        <v>378</v>
      </c>
      <c r="C23" s="925"/>
      <c r="D23" s="925"/>
      <c r="E23" s="925"/>
      <c r="F23" s="925"/>
      <c r="G23" s="925"/>
      <c r="H23" s="925"/>
      <c r="I23" s="925"/>
      <c r="J23" s="925"/>
      <c r="K23" s="925"/>
      <c r="L23" s="925"/>
      <c r="M23" s="925"/>
      <c r="N23" s="925"/>
      <c r="O23" s="925"/>
      <c r="P23" s="935"/>
      <c r="Q23" s="1054">
        <v>39362</v>
      </c>
      <c r="R23" s="1048"/>
      <c r="S23" s="1048"/>
      <c r="T23" s="1048"/>
      <c r="U23" s="1048"/>
      <c r="V23" s="1048">
        <v>38210</v>
      </c>
      <c r="W23" s="1048"/>
      <c r="X23" s="1048"/>
      <c r="Y23" s="1048"/>
      <c r="Z23" s="1048"/>
      <c r="AA23" s="1048">
        <v>1152</v>
      </c>
      <c r="AB23" s="1048"/>
      <c r="AC23" s="1048"/>
      <c r="AD23" s="1048"/>
      <c r="AE23" s="1055"/>
      <c r="AF23" s="1056">
        <v>912</v>
      </c>
      <c r="AG23" s="1048"/>
      <c r="AH23" s="1048"/>
      <c r="AI23" s="1048"/>
      <c r="AJ23" s="1057"/>
      <c r="AK23" s="1058"/>
      <c r="AL23" s="1059"/>
      <c r="AM23" s="1059"/>
      <c r="AN23" s="1059"/>
      <c r="AO23" s="1059"/>
      <c r="AP23" s="1048">
        <v>34163</v>
      </c>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2">
        <v>17</v>
      </c>
      <c r="BR23" s="233"/>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8"/>
    </row>
    <row r="24" spans="1:131" s="229"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2">
        <v>18</v>
      </c>
      <c r="BR24" s="233"/>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8"/>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5"/>
      <c r="BP25" s="235"/>
      <c r="BQ25" s="232">
        <v>19</v>
      </c>
      <c r="BR25" s="233"/>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15">
      <c r="A26" s="982" t="s">
        <v>358</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365</v>
      </c>
      <c r="BF26" s="989"/>
      <c r="BG26" s="989"/>
      <c r="BH26" s="989"/>
      <c r="BI26" s="1002"/>
      <c r="BJ26" s="226"/>
      <c r="BK26" s="226"/>
      <c r="BL26" s="226"/>
      <c r="BM26" s="226"/>
      <c r="BN26" s="226"/>
      <c r="BO26" s="235"/>
      <c r="BP26" s="235"/>
      <c r="BQ26" s="232">
        <v>20</v>
      </c>
      <c r="BR26" s="233"/>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15">
      <c r="A28" s="236">
        <v>1</v>
      </c>
      <c r="B28" s="1034" t="s">
        <v>389</v>
      </c>
      <c r="C28" s="1035"/>
      <c r="D28" s="1035"/>
      <c r="E28" s="1035"/>
      <c r="F28" s="1035"/>
      <c r="G28" s="1035"/>
      <c r="H28" s="1035"/>
      <c r="I28" s="1035"/>
      <c r="J28" s="1035"/>
      <c r="K28" s="1035"/>
      <c r="L28" s="1035"/>
      <c r="M28" s="1035"/>
      <c r="N28" s="1035"/>
      <c r="O28" s="1035"/>
      <c r="P28" s="1036"/>
      <c r="Q28" s="1037">
        <v>6099</v>
      </c>
      <c r="R28" s="1038"/>
      <c r="S28" s="1038"/>
      <c r="T28" s="1038"/>
      <c r="U28" s="1038"/>
      <c r="V28" s="1038">
        <v>6026</v>
      </c>
      <c r="W28" s="1038"/>
      <c r="X28" s="1038"/>
      <c r="Y28" s="1038"/>
      <c r="Z28" s="1038"/>
      <c r="AA28" s="1038">
        <v>73</v>
      </c>
      <c r="AB28" s="1038"/>
      <c r="AC28" s="1038"/>
      <c r="AD28" s="1038"/>
      <c r="AE28" s="1039"/>
      <c r="AF28" s="1040">
        <v>73</v>
      </c>
      <c r="AG28" s="1038"/>
      <c r="AH28" s="1038"/>
      <c r="AI28" s="1038"/>
      <c r="AJ28" s="1041"/>
      <c r="AK28" s="1029">
        <v>435</v>
      </c>
      <c r="AL28" s="1030"/>
      <c r="AM28" s="1030"/>
      <c r="AN28" s="1030"/>
      <c r="AO28" s="1030"/>
      <c r="AP28" s="1030" t="s">
        <v>556</v>
      </c>
      <c r="AQ28" s="1030"/>
      <c r="AR28" s="1030"/>
      <c r="AS28" s="1030"/>
      <c r="AT28" s="1030"/>
      <c r="AU28" s="1030" t="s">
        <v>556</v>
      </c>
      <c r="AV28" s="1030"/>
      <c r="AW28" s="1030"/>
      <c r="AX28" s="1030"/>
      <c r="AY28" s="1030"/>
      <c r="AZ28" s="1031" t="s">
        <v>556</v>
      </c>
      <c r="BA28" s="1031"/>
      <c r="BB28" s="1031"/>
      <c r="BC28" s="1031"/>
      <c r="BD28" s="1031"/>
      <c r="BE28" s="1032"/>
      <c r="BF28" s="1032"/>
      <c r="BG28" s="1032"/>
      <c r="BH28" s="1032"/>
      <c r="BI28" s="1033"/>
      <c r="BJ28" s="226"/>
      <c r="BK28" s="226"/>
      <c r="BL28" s="226"/>
      <c r="BM28" s="226"/>
      <c r="BN28" s="226"/>
      <c r="BO28" s="235"/>
      <c r="BP28" s="235"/>
      <c r="BQ28" s="232">
        <v>22</v>
      </c>
      <c r="BR28" s="233"/>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15">
      <c r="A29" s="236">
        <v>2</v>
      </c>
      <c r="B29" s="1017" t="s">
        <v>390</v>
      </c>
      <c r="C29" s="1018"/>
      <c r="D29" s="1018"/>
      <c r="E29" s="1018"/>
      <c r="F29" s="1018"/>
      <c r="G29" s="1018"/>
      <c r="H29" s="1018"/>
      <c r="I29" s="1018"/>
      <c r="J29" s="1018"/>
      <c r="K29" s="1018"/>
      <c r="L29" s="1018"/>
      <c r="M29" s="1018"/>
      <c r="N29" s="1018"/>
      <c r="O29" s="1018"/>
      <c r="P29" s="1019"/>
      <c r="Q29" s="1025">
        <v>240</v>
      </c>
      <c r="R29" s="1026"/>
      <c r="S29" s="1026"/>
      <c r="T29" s="1026"/>
      <c r="U29" s="1026"/>
      <c r="V29" s="1026">
        <v>194</v>
      </c>
      <c r="W29" s="1026"/>
      <c r="X29" s="1026"/>
      <c r="Y29" s="1026"/>
      <c r="Z29" s="1026"/>
      <c r="AA29" s="1026">
        <v>46</v>
      </c>
      <c r="AB29" s="1026"/>
      <c r="AC29" s="1026"/>
      <c r="AD29" s="1026"/>
      <c r="AE29" s="1027"/>
      <c r="AF29" s="1022">
        <v>46</v>
      </c>
      <c r="AG29" s="1023"/>
      <c r="AH29" s="1023"/>
      <c r="AI29" s="1023"/>
      <c r="AJ29" s="1024"/>
      <c r="AK29" s="967">
        <v>118</v>
      </c>
      <c r="AL29" s="958"/>
      <c r="AM29" s="958"/>
      <c r="AN29" s="958"/>
      <c r="AO29" s="958"/>
      <c r="AP29" s="958">
        <v>274</v>
      </c>
      <c r="AQ29" s="958"/>
      <c r="AR29" s="958"/>
      <c r="AS29" s="958"/>
      <c r="AT29" s="958"/>
      <c r="AU29" s="958">
        <v>155</v>
      </c>
      <c r="AV29" s="958"/>
      <c r="AW29" s="958"/>
      <c r="AX29" s="958"/>
      <c r="AY29" s="958"/>
      <c r="AZ29" s="1028" t="s">
        <v>556</v>
      </c>
      <c r="BA29" s="1028"/>
      <c r="BB29" s="1028"/>
      <c r="BC29" s="1028"/>
      <c r="BD29" s="1028"/>
      <c r="BE29" s="959"/>
      <c r="BF29" s="959"/>
      <c r="BG29" s="959"/>
      <c r="BH29" s="959"/>
      <c r="BI29" s="960"/>
      <c r="BJ29" s="226"/>
      <c r="BK29" s="226"/>
      <c r="BL29" s="226"/>
      <c r="BM29" s="226"/>
      <c r="BN29" s="226"/>
      <c r="BO29" s="235"/>
      <c r="BP29" s="235"/>
      <c r="BQ29" s="232">
        <v>23</v>
      </c>
      <c r="BR29" s="233"/>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15">
      <c r="A30" s="236">
        <v>3</v>
      </c>
      <c r="B30" s="1017" t="s">
        <v>391</v>
      </c>
      <c r="C30" s="1018"/>
      <c r="D30" s="1018"/>
      <c r="E30" s="1018"/>
      <c r="F30" s="1018"/>
      <c r="G30" s="1018"/>
      <c r="H30" s="1018"/>
      <c r="I30" s="1018"/>
      <c r="J30" s="1018"/>
      <c r="K30" s="1018"/>
      <c r="L30" s="1018"/>
      <c r="M30" s="1018"/>
      <c r="N30" s="1018"/>
      <c r="O30" s="1018"/>
      <c r="P30" s="1019"/>
      <c r="Q30" s="1025">
        <v>6993</v>
      </c>
      <c r="R30" s="1026"/>
      <c r="S30" s="1026"/>
      <c r="T30" s="1026"/>
      <c r="U30" s="1026"/>
      <c r="V30" s="1026">
        <v>6800</v>
      </c>
      <c r="W30" s="1026"/>
      <c r="X30" s="1026"/>
      <c r="Y30" s="1026"/>
      <c r="Z30" s="1026"/>
      <c r="AA30" s="1026">
        <v>193</v>
      </c>
      <c r="AB30" s="1026"/>
      <c r="AC30" s="1026"/>
      <c r="AD30" s="1026"/>
      <c r="AE30" s="1027"/>
      <c r="AF30" s="1022">
        <v>193</v>
      </c>
      <c r="AG30" s="1023"/>
      <c r="AH30" s="1023"/>
      <c r="AI30" s="1023"/>
      <c r="AJ30" s="1024"/>
      <c r="AK30" s="967">
        <v>1051</v>
      </c>
      <c r="AL30" s="958"/>
      <c r="AM30" s="958"/>
      <c r="AN30" s="958"/>
      <c r="AO30" s="958"/>
      <c r="AP30" s="958" t="s">
        <v>556</v>
      </c>
      <c r="AQ30" s="958"/>
      <c r="AR30" s="958"/>
      <c r="AS30" s="958"/>
      <c r="AT30" s="958"/>
      <c r="AU30" s="958" t="s">
        <v>556</v>
      </c>
      <c r="AV30" s="958"/>
      <c r="AW30" s="958"/>
      <c r="AX30" s="958"/>
      <c r="AY30" s="958"/>
      <c r="AZ30" s="1028" t="s">
        <v>556</v>
      </c>
      <c r="BA30" s="1028"/>
      <c r="BB30" s="1028"/>
      <c r="BC30" s="1028"/>
      <c r="BD30" s="1028"/>
      <c r="BE30" s="959"/>
      <c r="BF30" s="959"/>
      <c r="BG30" s="959"/>
      <c r="BH30" s="959"/>
      <c r="BI30" s="960"/>
      <c r="BJ30" s="226"/>
      <c r="BK30" s="226"/>
      <c r="BL30" s="226"/>
      <c r="BM30" s="226"/>
      <c r="BN30" s="226"/>
      <c r="BO30" s="235"/>
      <c r="BP30" s="235"/>
      <c r="BQ30" s="232">
        <v>24</v>
      </c>
      <c r="BR30" s="233"/>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15">
      <c r="A31" s="236">
        <v>4</v>
      </c>
      <c r="B31" s="1017" t="s">
        <v>392</v>
      </c>
      <c r="C31" s="1018"/>
      <c r="D31" s="1018"/>
      <c r="E31" s="1018"/>
      <c r="F31" s="1018"/>
      <c r="G31" s="1018"/>
      <c r="H31" s="1018"/>
      <c r="I31" s="1018"/>
      <c r="J31" s="1018"/>
      <c r="K31" s="1018"/>
      <c r="L31" s="1018"/>
      <c r="M31" s="1018"/>
      <c r="N31" s="1018"/>
      <c r="O31" s="1018"/>
      <c r="P31" s="1019"/>
      <c r="Q31" s="1025">
        <v>936</v>
      </c>
      <c r="R31" s="1026"/>
      <c r="S31" s="1026"/>
      <c r="T31" s="1026"/>
      <c r="U31" s="1026"/>
      <c r="V31" s="1026">
        <v>929</v>
      </c>
      <c r="W31" s="1026"/>
      <c r="X31" s="1026"/>
      <c r="Y31" s="1026"/>
      <c r="Z31" s="1026"/>
      <c r="AA31" s="1026">
        <v>6</v>
      </c>
      <c r="AB31" s="1026"/>
      <c r="AC31" s="1026"/>
      <c r="AD31" s="1026"/>
      <c r="AE31" s="1027"/>
      <c r="AF31" s="1022">
        <v>6</v>
      </c>
      <c r="AG31" s="1023"/>
      <c r="AH31" s="1023"/>
      <c r="AI31" s="1023"/>
      <c r="AJ31" s="1024"/>
      <c r="AK31" s="967">
        <v>267</v>
      </c>
      <c r="AL31" s="958"/>
      <c r="AM31" s="958"/>
      <c r="AN31" s="958"/>
      <c r="AO31" s="958"/>
      <c r="AP31" s="958" t="s">
        <v>556</v>
      </c>
      <c r="AQ31" s="958"/>
      <c r="AR31" s="958"/>
      <c r="AS31" s="958"/>
      <c r="AT31" s="958"/>
      <c r="AU31" s="958" t="s">
        <v>556</v>
      </c>
      <c r="AV31" s="958"/>
      <c r="AW31" s="958"/>
      <c r="AX31" s="958"/>
      <c r="AY31" s="958"/>
      <c r="AZ31" s="1028" t="s">
        <v>556</v>
      </c>
      <c r="BA31" s="1028"/>
      <c r="BB31" s="1028"/>
      <c r="BC31" s="1028"/>
      <c r="BD31" s="1028"/>
      <c r="BE31" s="959"/>
      <c r="BF31" s="959"/>
      <c r="BG31" s="959"/>
      <c r="BH31" s="959"/>
      <c r="BI31" s="960"/>
      <c r="BJ31" s="226"/>
      <c r="BK31" s="226"/>
      <c r="BL31" s="226"/>
      <c r="BM31" s="226"/>
      <c r="BN31" s="226"/>
      <c r="BO31" s="235"/>
      <c r="BP31" s="235"/>
      <c r="BQ31" s="232">
        <v>25</v>
      </c>
      <c r="BR31" s="233"/>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15">
      <c r="A32" s="236">
        <v>5</v>
      </c>
      <c r="B32" s="1017" t="s">
        <v>393</v>
      </c>
      <c r="C32" s="1018"/>
      <c r="D32" s="1018"/>
      <c r="E32" s="1018"/>
      <c r="F32" s="1018"/>
      <c r="G32" s="1018"/>
      <c r="H32" s="1018"/>
      <c r="I32" s="1018"/>
      <c r="J32" s="1018"/>
      <c r="K32" s="1018"/>
      <c r="L32" s="1018"/>
      <c r="M32" s="1018"/>
      <c r="N32" s="1018"/>
      <c r="O32" s="1018"/>
      <c r="P32" s="1019"/>
      <c r="Q32" s="1025">
        <v>168</v>
      </c>
      <c r="R32" s="1026"/>
      <c r="S32" s="1026"/>
      <c r="T32" s="1026"/>
      <c r="U32" s="1026"/>
      <c r="V32" s="1026">
        <v>142</v>
      </c>
      <c r="W32" s="1026"/>
      <c r="X32" s="1026"/>
      <c r="Y32" s="1026"/>
      <c r="Z32" s="1026"/>
      <c r="AA32" s="1026">
        <v>26</v>
      </c>
      <c r="AB32" s="1026"/>
      <c r="AC32" s="1026"/>
      <c r="AD32" s="1026"/>
      <c r="AE32" s="1027"/>
      <c r="AF32" s="1022">
        <v>26</v>
      </c>
      <c r="AG32" s="1023"/>
      <c r="AH32" s="1023"/>
      <c r="AI32" s="1023"/>
      <c r="AJ32" s="1024"/>
      <c r="AK32" s="967">
        <v>68</v>
      </c>
      <c r="AL32" s="958"/>
      <c r="AM32" s="958"/>
      <c r="AN32" s="958"/>
      <c r="AO32" s="958"/>
      <c r="AP32" s="958">
        <v>350</v>
      </c>
      <c r="AQ32" s="958"/>
      <c r="AR32" s="958"/>
      <c r="AS32" s="958"/>
      <c r="AT32" s="958"/>
      <c r="AU32" s="958">
        <v>244</v>
      </c>
      <c r="AV32" s="958"/>
      <c r="AW32" s="958"/>
      <c r="AX32" s="958"/>
      <c r="AY32" s="958"/>
      <c r="AZ32" s="1028" t="s">
        <v>556</v>
      </c>
      <c r="BA32" s="1028"/>
      <c r="BB32" s="1028"/>
      <c r="BC32" s="1028"/>
      <c r="BD32" s="1028"/>
      <c r="BE32" s="959"/>
      <c r="BF32" s="959"/>
      <c r="BG32" s="959"/>
      <c r="BH32" s="959"/>
      <c r="BI32" s="960"/>
      <c r="BJ32" s="226"/>
      <c r="BK32" s="226"/>
      <c r="BL32" s="226"/>
      <c r="BM32" s="226"/>
      <c r="BN32" s="226"/>
      <c r="BO32" s="235"/>
      <c r="BP32" s="235"/>
      <c r="BQ32" s="232">
        <v>26</v>
      </c>
      <c r="BR32" s="233"/>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15">
      <c r="A33" s="236">
        <v>6</v>
      </c>
      <c r="B33" s="1017" t="s">
        <v>394</v>
      </c>
      <c r="C33" s="1018"/>
      <c r="D33" s="1018"/>
      <c r="E33" s="1018"/>
      <c r="F33" s="1018"/>
      <c r="G33" s="1018"/>
      <c r="H33" s="1018"/>
      <c r="I33" s="1018"/>
      <c r="J33" s="1018"/>
      <c r="K33" s="1018"/>
      <c r="L33" s="1018"/>
      <c r="M33" s="1018"/>
      <c r="N33" s="1018"/>
      <c r="O33" s="1018"/>
      <c r="P33" s="1019"/>
      <c r="Q33" s="1025">
        <v>1347</v>
      </c>
      <c r="R33" s="1026"/>
      <c r="S33" s="1026"/>
      <c r="T33" s="1026"/>
      <c r="U33" s="1026"/>
      <c r="V33" s="1026">
        <v>1521</v>
      </c>
      <c r="W33" s="1026"/>
      <c r="X33" s="1026"/>
      <c r="Y33" s="1026"/>
      <c r="Z33" s="1026"/>
      <c r="AA33" s="1026">
        <v>-173</v>
      </c>
      <c r="AB33" s="1026"/>
      <c r="AC33" s="1026"/>
      <c r="AD33" s="1026"/>
      <c r="AE33" s="1027"/>
      <c r="AF33" s="1022">
        <v>1049</v>
      </c>
      <c r="AG33" s="1023"/>
      <c r="AH33" s="1023"/>
      <c r="AI33" s="1023"/>
      <c r="AJ33" s="1024"/>
      <c r="AK33" s="967">
        <v>682</v>
      </c>
      <c r="AL33" s="958"/>
      <c r="AM33" s="958"/>
      <c r="AN33" s="958"/>
      <c r="AO33" s="958"/>
      <c r="AP33" s="958">
        <v>8968</v>
      </c>
      <c r="AQ33" s="958"/>
      <c r="AR33" s="958"/>
      <c r="AS33" s="958"/>
      <c r="AT33" s="958"/>
      <c r="AU33" s="958">
        <v>3847</v>
      </c>
      <c r="AV33" s="958"/>
      <c r="AW33" s="958"/>
      <c r="AX33" s="958"/>
      <c r="AY33" s="958"/>
      <c r="AZ33" s="1028" t="s">
        <v>556</v>
      </c>
      <c r="BA33" s="1028"/>
      <c r="BB33" s="1028"/>
      <c r="BC33" s="1028"/>
      <c r="BD33" s="1028"/>
      <c r="BE33" s="959" t="s">
        <v>395</v>
      </c>
      <c r="BF33" s="959"/>
      <c r="BG33" s="959"/>
      <c r="BH33" s="959"/>
      <c r="BI33" s="960"/>
      <c r="BJ33" s="226"/>
      <c r="BK33" s="226"/>
      <c r="BL33" s="226"/>
      <c r="BM33" s="226"/>
      <c r="BN33" s="226"/>
      <c r="BO33" s="235"/>
      <c r="BP33" s="235"/>
      <c r="BQ33" s="232">
        <v>27</v>
      </c>
      <c r="BR33" s="233"/>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15">
      <c r="A34" s="236">
        <v>7</v>
      </c>
      <c r="B34" s="1017" t="s">
        <v>396</v>
      </c>
      <c r="C34" s="1018"/>
      <c r="D34" s="1018"/>
      <c r="E34" s="1018"/>
      <c r="F34" s="1018"/>
      <c r="G34" s="1018"/>
      <c r="H34" s="1018"/>
      <c r="I34" s="1018"/>
      <c r="J34" s="1018"/>
      <c r="K34" s="1018"/>
      <c r="L34" s="1018"/>
      <c r="M34" s="1018"/>
      <c r="N34" s="1018"/>
      <c r="O34" s="1018"/>
      <c r="P34" s="1019"/>
      <c r="Q34" s="1025">
        <v>2216</v>
      </c>
      <c r="R34" s="1026"/>
      <c r="S34" s="1026"/>
      <c r="T34" s="1026"/>
      <c r="U34" s="1026"/>
      <c r="V34" s="1026">
        <v>2509</v>
      </c>
      <c r="W34" s="1026"/>
      <c r="X34" s="1026"/>
      <c r="Y34" s="1026"/>
      <c r="Z34" s="1026"/>
      <c r="AA34" s="1026">
        <v>-293</v>
      </c>
      <c r="AB34" s="1026"/>
      <c r="AC34" s="1026"/>
      <c r="AD34" s="1026"/>
      <c r="AE34" s="1027"/>
      <c r="AF34" s="1022">
        <v>246</v>
      </c>
      <c r="AG34" s="1023"/>
      <c r="AH34" s="1023"/>
      <c r="AI34" s="1023"/>
      <c r="AJ34" s="1024"/>
      <c r="AK34" s="967">
        <v>1385</v>
      </c>
      <c r="AL34" s="958"/>
      <c r="AM34" s="958"/>
      <c r="AN34" s="958"/>
      <c r="AO34" s="958"/>
      <c r="AP34" s="958">
        <v>23228</v>
      </c>
      <c r="AQ34" s="958"/>
      <c r="AR34" s="958"/>
      <c r="AS34" s="958"/>
      <c r="AT34" s="958"/>
      <c r="AU34" s="958">
        <v>20185</v>
      </c>
      <c r="AV34" s="958"/>
      <c r="AW34" s="958"/>
      <c r="AX34" s="958"/>
      <c r="AY34" s="958"/>
      <c r="AZ34" s="1028" t="s">
        <v>556</v>
      </c>
      <c r="BA34" s="1028"/>
      <c r="BB34" s="1028"/>
      <c r="BC34" s="1028"/>
      <c r="BD34" s="1028"/>
      <c r="BE34" s="959" t="s">
        <v>395</v>
      </c>
      <c r="BF34" s="959"/>
      <c r="BG34" s="959"/>
      <c r="BH34" s="959"/>
      <c r="BI34" s="960"/>
      <c r="BJ34" s="226"/>
      <c r="BK34" s="226"/>
      <c r="BL34" s="226"/>
      <c r="BM34" s="226"/>
      <c r="BN34" s="226"/>
      <c r="BO34" s="235"/>
      <c r="BP34" s="235"/>
      <c r="BQ34" s="232">
        <v>28</v>
      </c>
      <c r="BR34" s="233"/>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15">
      <c r="A35" s="236">
        <v>8</v>
      </c>
      <c r="B35" s="1017" t="s">
        <v>143</v>
      </c>
      <c r="C35" s="1018"/>
      <c r="D35" s="1018"/>
      <c r="E35" s="1018"/>
      <c r="F35" s="1018"/>
      <c r="G35" s="1018"/>
      <c r="H35" s="1018"/>
      <c r="I35" s="1018"/>
      <c r="J35" s="1018"/>
      <c r="K35" s="1018"/>
      <c r="L35" s="1018"/>
      <c r="M35" s="1018"/>
      <c r="N35" s="1018"/>
      <c r="O35" s="1018"/>
      <c r="P35" s="1019"/>
      <c r="Q35" s="1025">
        <v>6984</v>
      </c>
      <c r="R35" s="1026"/>
      <c r="S35" s="1026"/>
      <c r="T35" s="1026"/>
      <c r="U35" s="1026"/>
      <c r="V35" s="1026">
        <v>7215</v>
      </c>
      <c r="W35" s="1026"/>
      <c r="X35" s="1026"/>
      <c r="Y35" s="1026"/>
      <c r="Z35" s="1026"/>
      <c r="AA35" s="1026">
        <v>-231</v>
      </c>
      <c r="AB35" s="1026"/>
      <c r="AC35" s="1026"/>
      <c r="AD35" s="1026"/>
      <c r="AE35" s="1027"/>
      <c r="AF35" s="1022">
        <v>-47</v>
      </c>
      <c r="AG35" s="1023"/>
      <c r="AH35" s="1023"/>
      <c r="AI35" s="1023"/>
      <c r="AJ35" s="1024"/>
      <c r="AK35" s="967">
        <v>1305</v>
      </c>
      <c r="AL35" s="958"/>
      <c r="AM35" s="958"/>
      <c r="AN35" s="958"/>
      <c r="AO35" s="958"/>
      <c r="AP35" s="958">
        <v>6424</v>
      </c>
      <c r="AQ35" s="958"/>
      <c r="AR35" s="958"/>
      <c r="AS35" s="958"/>
      <c r="AT35" s="958"/>
      <c r="AU35" s="958">
        <v>4099</v>
      </c>
      <c r="AV35" s="958"/>
      <c r="AW35" s="958"/>
      <c r="AX35" s="958"/>
      <c r="AY35" s="958"/>
      <c r="AZ35" s="1028">
        <v>0.7</v>
      </c>
      <c r="BA35" s="1028"/>
      <c r="BB35" s="1028"/>
      <c r="BC35" s="1028"/>
      <c r="BD35" s="1028"/>
      <c r="BE35" s="959" t="s">
        <v>395</v>
      </c>
      <c r="BF35" s="959"/>
      <c r="BG35" s="959"/>
      <c r="BH35" s="959"/>
      <c r="BI35" s="960"/>
      <c r="BJ35" s="226"/>
      <c r="BK35" s="226"/>
      <c r="BL35" s="226"/>
      <c r="BM35" s="226"/>
      <c r="BN35" s="226"/>
      <c r="BO35" s="235"/>
      <c r="BP35" s="235"/>
      <c r="BQ35" s="232">
        <v>29</v>
      </c>
      <c r="BR35" s="233"/>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15">
      <c r="A36" s="236">
        <v>9</v>
      </c>
      <c r="B36" s="1017" t="s">
        <v>397</v>
      </c>
      <c r="C36" s="1018"/>
      <c r="D36" s="1018"/>
      <c r="E36" s="1018"/>
      <c r="F36" s="1018"/>
      <c r="G36" s="1018"/>
      <c r="H36" s="1018"/>
      <c r="I36" s="1018"/>
      <c r="J36" s="1018"/>
      <c r="K36" s="1018"/>
      <c r="L36" s="1018"/>
      <c r="M36" s="1018"/>
      <c r="N36" s="1018"/>
      <c r="O36" s="1018"/>
      <c r="P36" s="1019"/>
      <c r="Q36" s="1025">
        <v>64</v>
      </c>
      <c r="R36" s="1026"/>
      <c r="S36" s="1026"/>
      <c r="T36" s="1026"/>
      <c r="U36" s="1026"/>
      <c r="V36" s="1026">
        <v>48</v>
      </c>
      <c r="W36" s="1026"/>
      <c r="X36" s="1026"/>
      <c r="Y36" s="1026"/>
      <c r="Z36" s="1026"/>
      <c r="AA36" s="1026">
        <v>15</v>
      </c>
      <c r="AB36" s="1026"/>
      <c r="AC36" s="1026"/>
      <c r="AD36" s="1026"/>
      <c r="AE36" s="1027"/>
      <c r="AF36" s="1022">
        <v>15</v>
      </c>
      <c r="AG36" s="1023"/>
      <c r="AH36" s="1023"/>
      <c r="AI36" s="1023"/>
      <c r="AJ36" s="1024"/>
      <c r="AK36" s="967">
        <v>0</v>
      </c>
      <c r="AL36" s="958"/>
      <c r="AM36" s="958"/>
      <c r="AN36" s="958"/>
      <c r="AO36" s="958"/>
      <c r="AP36" s="958">
        <v>208</v>
      </c>
      <c r="AQ36" s="958"/>
      <c r="AR36" s="958"/>
      <c r="AS36" s="958"/>
      <c r="AT36" s="958"/>
      <c r="AU36" s="958" t="s">
        <v>556</v>
      </c>
      <c r="AV36" s="958"/>
      <c r="AW36" s="958"/>
      <c r="AX36" s="958"/>
      <c r="AY36" s="958"/>
      <c r="AZ36" s="1028" t="s">
        <v>556</v>
      </c>
      <c r="BA36" s="1028"/>
      <c r="BB36" s="1028"/>
      <c r="BC36" s="1028"/>
      <c r="BD36" s="1028"/>
      <c r="BE36" s="959" t="s">
        <v>398</v>
      </c>
      <c r="BF36" s="959"/>
      <c r="BG36" s="959"/>
      <c r="BH36" s="959"/>
      <c r="BI36" s="960"/>
      <c r="BJ36" s="226"/>
      <c r="BK36" s="226"/>
      <c r="BL36" s="226"/>
      <c r="BM36" s="226"/>
      <c r="BN36" s="226"/>
      <c r="BO36" s="235"/>
      <c r="BP36" s="235"/>
      <c r="BQ36" s="232">
        <v>30</v>
      </c>
      <c r="BR36" s="233"/>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15">
      <c r="A37" s="236">
        <v>10</v>
      </c>
      <c r="B37" s="1017" t="s">
        <v>399</v>
      </c>
      <c r="C37" s="1018"/>
      <c r="D37" s="1018"/>
      <c r="E37" s="1018"/>
      <c r="F37" s="1018"/>
      <c r="G37" s="1018"/>
      <c r="H37" s="1018"/>
      <c r="I37" s="1018"/>
      <c r="J37" s="1018"/>
      <c r="K37" s="1018"/>
      <c r="L37" s="1018"/>
      <c r="M37" s="1018"/>
      <c r="N37" s="1018"/>
      <c r="O37" s="1018"/>
      <c r="P37" s="1019"/>
      <c r="Q37" s="1025">
        <v>16</v>
      </c>
      <c r="R37" s="1026"/>
      <c r="S37" s="1026"/>
      <c r="T37" s="1026"/>
      <c r="U37" s="1026"/>
      <c r="V37" s="1026">
        <v>7</v>
      </c>
      <c r="W37" s="1026"/>
      <c r="X37" s="1026"/>
      <c r="Y37" s="1026"/>
      <c r="Z37" s="1026"/>
      <c r="AA37" s="1026">
        <v>9</v>
      </c>
      <c r="AB37" s="1026"/>
      <c r="AC37" s="1026"/>
      <c r="AD37" s="1026"/>
      <c r="AE37" s="1027"/>
      <c r="AF37" s="1022">
        <v>24</v>
      </c>
      <c r="AG37" s="1023"/>
      <c r="AH37" s="1023"/>
      <c r="AI37" s="1023"/>
      <c r="AJ37" s="1024"/>
      <c r="AK37" s="967">
        <v>0</v>
      </c>
      <c r="AL37" s="958"/>
      <c r="AM37" s="958"/>
      <c r="AN37" s="958"/>
      <c r="AO37" s="958"/>
      <c r="AP37" s="958" t="s">
        <v>556</v>
      </c>
      <c r="AQ37" s="958"/>
      <c r="AR37" s="958"/>
      <c r="AS37" s="958"/>
      <c r="AT37" s="958"/>
      <c r="AU37" s="958" t="s">
        <v>556</v>
      </c>
      <c r="AV37" s="958"/>
      <c r="AW37" s="958"/>
      <c r="AX37" s="958"/>
      <c r="AY37" s="958"/>
      <c r="AZ37" s="1028" t="s">
        <v>556</v>
      </c>
      <c r="BA37" s="1028"/>
      <c r="BB37" s="1028"/>
      <c r="BC37" s="1028"/>
      <c r="BD37" s="1028"/>
      <c r="BE37" s="959" t="s">
        <v>398</v>
      </c>
      <c r="BF37" s="959"/>
      <c r="BG37" s="959"/>
      <c r="BH37" s="959"/>
      <c r="BI37" s="960"/>
      <c r="BJ37" s="226"/>
      <c r="BK37" s="226"/>
      <c r="BL37" s="226"/>
      <c r="BM37" s="226"/>
      <c r="BN37" s="226"/>
      <c r="BO37" s="235"/>
      <c r="BP37" s="235"/>
      <c r="BQ37" s="232">
        <v>31</v>
      </c>
      <c r="BR37" s="233"/>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15">
      <c r="A38" s="236">
        <v>11</v>
      </c>
      <c r="B38" s="1017" t="s">
        <v>400</v>
      </c>
      <c r="C38" s="1018"/>
      <c r="D38" s="1018"/>
      <c r="E38" s="1018"/>
      <c r="F38" s="1018"/>
      <c r="G38" s="1018"/>
      <c r="H38" s="1018"/>
      <c r="I38" s="1018"/>
      <c r="J38" s="1018"/>
      <c r="K38" s="1018"/>
      <c r="L38" s="1018"/>
      <c r="M38" s="1018"/>
      <c r="N38" s="1018"/>
      <c r="O38" s="1018"/>
      <c r="P38" s="1019"/>
      <c r="Q38" s="1025">
        <v>45</v>
      </c>
      <c r="R38" s="1026"/>
      <c r="S38" s="1026"/>
      <c r="T38" s="1026"/>
      <c r="U38" s="1026"/>
      <c r="V38" s="1026">
        <v>0</v>
      </c>
      <c r="W38" s="1026"/>
      <c r="X38" s="1026"/>
      <c r="Y38" s="1026"/>
      <c r="Z38" s="1026"/>
      <c r="AA38" s="1026">
        <v>45</v>
      </c>
      <c r="AB38" s="1026"/>
      <c r="AC38" s="1026"/>
      <c r="AD38" s="1026"/>
      <c r="AE38" s="1027"/>
      <c r="AF38" s="1022">
        <v>45</v>
      </c>
      <c r="AG38" s="1023"/>
      <c r="AH38" s="1023"/>
      <c r="AI38" s="1023"/>
      <c r="AJ38" s="1024"/>
      <c r="AK38" s="967">
        <v>0</v>
      </c>
      <c r="AL38" s="958"/>
      <c r="AM38" s="958"/>
      <c r="AN38" s="958"/>
      <c r="AO38" s="958"/>
      <c r="AP38" s="958" t="s">
        <v>556</v>
      </c>
      <c r="AQ38" s="958"/>
      <c r="AR38" s="958"/>
      <c r="AS38" s="958"/>
      <c r="AT38" s="958"/>
      <c r="AU38" s="958" t="s">
        <v>556</v>
      </c>
      <c r="AV38" s="958"/>
      <c r="AW38" s="958"/>
      <c r="AX38" s="958"/>
      <c r="AY38" s="958"/>
      <c r="AZ38" s="1028" t="s">
        <v>556</v>
      </c>
      <c r="BA38" s="1028"/>
      <c r="BB38" s="1028"/>
      <c r="BC38" s="1028"/>
      <c r="BD38" s="1028"/>
      <c r="BE38" s="959" t="s">
        <v>398</v>
      </c>
      <c r="BF38" s="959"/>
      <c r="BG38" s="959"/>
      <c r="BH38" s="959"/>
      <c r="BI38" s="960"/>
      <c r="BJ38" s="226"/>
      <c r="BK38" s="226"/>
      <c r="BL38" s="226"/>
      <c r="BM38" s="226"/>
      <c r="BN38" s="226"/>
      <c r="BO38" s="235"/>
      <c r="BP38" s="235"/>
      <c r="BQ38" s="232">
        <v>32</v>
      </c>
      <c r="BR38" s="233"/>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15">
      <c r="A39" s="236">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5"/>
      <c r="BP39" s="235"/>
      <c r="BQ39" s="232">
        <v>33</v>
      </c>
      <c r="BR39" s="233"/>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15">
      <c r="A40" s="232">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5"/>
      <c r="BP40" s="235"/>
      <c r="BQ40" s="232">
        <v>34</v>
      </c>
      <c r="BR40" s="233"/>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15">
      <c r="A41" s="232">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5"/>
      <c r="BP41" s="235"/>
      <c r="BQ41" s="232">
        <v>35</v>
      </c>
      <c r="BR41" s="233"/>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15">
      <c r="A42" s="232">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5"/>
      <c r="BP42" s="235"/>
      <c r="BQ42" s="232">
        <v>36</v>
      </c>
      <c r="BR42" s="233"/>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15">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15">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15">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15">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15">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15">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15">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15">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15">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15">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15">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15">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15">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15">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15">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15">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15">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15">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15">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401</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
      <c r="A63" s="234" t="s">
        <v>377</v>
      </c>
      <c r="B63" s="924" t="s">
        <v>402</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1677</v>
      </c>
      <c r="AG63" s="946"/>
      <c r="AH63" s="946"/>
      <c r="AI63" s="946"/>
      <c r="AJ63" s="1009"/>
      <c r="AK63" s="1010"/>
      <c r="AL63" s="950"/>
      <c r="AM63" s="950"/>
      <c r="AN63" s="950"/>
      <c r="AO63" s="950"/>
      <c r="AP63" s="946">
        <v>39453</v>
      </c>
      <c r="AQ63" s="946"/>
      <c r="AR63" s="946"/>
      <c r="AS63" s="946"/>
      <c r="AT63" s="946"/>
      <c r="AU63" s="946">
        <v>28529</v>
      </c>
      <c r="AV63" s="946"/>
      <c r="AW63" s="946"/>
      <c r="AX63" s="946"/>
      <c r="AY63" s="946"/>
      <c r="AZ63" s="1004"/>
      <c r="BA63" s="1004"/>
      <c r="BB63" s="1004"/>
      <c r="BC63" s="1004"/>
      <c r="BD63" s="1004"/>
      <c r="BE63" s="947"/>
      <c r="BF63" s="947"/>
      <c r="BG63" s="947"/>
      <c r="BH63" s="947"/>
      <c r="BI63" s="948"/>
      <c r="BJ63" s="1005" t="s">
        <v>122</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
      <c r="A65" s="226" t="s">
        <v>403</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15">
      <c r="A66" s="982" t="s">
        <v>404</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405</v>
      </c>
      <c r="AV66" s="989"/>
      <c r="AW66" s="989"/>
      <c r="AX66" s="989"/>
      <c r="AY66" s="990"/>
      <c r="AZ66" s="988" t="s">
        <v>365</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15">
      <c r="A68" s="230">
        <v>1</v>
      </c>
      <c r="B68" s="972" t="s">
        <v>557</v>
      </c>
      <c r="C68" s="973"/>
      <c r="D68" s="973"/>
      <c r="E68" s="973"/>
      <c r="F68" s="973"/>
      <c r="G68" s="973"/>
      <c r="H68" s="973"/>
      <c r="I68" s="973"/>
      <c r="J68" s="973"/>
      <c r="K68" s="973"/>
      <c r="L68" s="973"/>
      <c r="M68" s="973"/>
      <c r="N68" s="973"/>
      <c r="O68" s="973"/>
      <c r="P68" s="974"/>
      <c r="Q68" s="975">
        <v>3963</v>
      </c>
      <c r="R68" s="969"/>
      <c r="S68" s="969"/>
      <c r="T68" s="969"/>
      <c r="U68" s="969"/>
      <c r="V68" s="969">
        <v>3588</v>
      </c>
      <c r="W68" s="969"/>
      <c r="X68" s="969"/>
      <c r="Y68" s="969"/>
      <c r="Z68" s="969"/>
      <c r="AA68" s="969">
        <v>375</v>
      </c>
      <c r="AB68" s="969"/>
      <c r="AC68" s="969"/>
      <c r="AD68" s="969"/>
      <c r="AE68" s="969"/>
      <c r="AF68" s="969">
        <v>375</v>
      </c>
      <c r="AG68" s="969"/>
      <c r="AH68" s="969"/>
      <c r="AI68" s="969"/>
      <c r="AJ68" s="969"/>
      <c r="AK68" s="969">
        <v>22</v>
      </c>
      <c r="AL68" s="969"/>
      <c r="AM68" s="969"/>
      <c r="AN68" s="969"/>
      <c r="AO68" s="969"/>
      <c r="AP68" s="969" t="s">
        <v>556</v>
      </c>
      <c r="AQ68" s="969"/>
      <c r="AR68" s="969"/>
      <c r="AS68" s="969"/>
      <c r="AT68" s="969"/>
      <c r="AU68" s="969" t="s">
        <v>556</v>
      </c>
      <c r="AV68" s="969"/>
      <c r="AW68" s="969"/>
      <c r="AX68" s="969"/>
      <c r="AY68" s="969"/>
      <c r="AZ68" s="970"/>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15">
      <c r="A69" s="232">
        <v>2</v>
      </c>
      <c r="B69" s="961" t="s">
        <v>558</v>
      </c>
      <c r="C69" s="962"/>
      <c r="D69" s="962"/>
      <c r="E69" s="962"/>
      <c r="F69" s="962"/>
      <c r="G69" s="962"/>
      <c r="H69" s="962"/>
      <c r="I69" s="962"/>
      <c r="J69" s="962"/>
      <c r="K69" s="962"/>
      <c r="L69" s="962"/>
      <c r="M69" s="962"/>
      <c r="N69" s="962"/>
      <c r="O69" s="962"/>
      <c r="P69" s="963"/>
      <c r="Q69" s="964">
        <v>1111</v>
      </c>
      <c r="R69" s="958"/>
      <c r="S69" s="958"/>
      <c r="T69" s="958"/>
      <c r="U69" s="958"/>
      <c r="V69" s="958">
        <v>1018</v>
      </c>
      <c r="W69" s="958"/>
      <c r="X69" s="958"/>
      <c r="Y69" s="958"/>
      <c r="Z69" s="958"/>
      <c r="AA69" s="958">
        <v>93</v>
      </c>
      <c r="AB69" s="958"/>
      <c r="AC69" s="958"/>
      <c r="AD69" s="958"/>
      <c r="AE69" s="958"/>
      <c r="AF69" s="958">
        <v>93</v>
      </c>
      <c r="AG69" s="958"/>
      <c r="AH69" s="958"/>
      <c r="AI69" s="958"/>
      <c r="AJ69" s="958"/>
      <c r="AK69" s="958">
        <v>34</v>
      </c>
      <c r="AL69" s="958"/>
      <c r="AM69" s="958"/>
      <c r="AN69" s="958"/>
      <c r="AO69" s="958"/>
      <c r="AP69" s="958" t="s">
        <v>556</v>
      </c>
      <c r="AQ69" s="958"/>
      <c r="AR69" s="958"/>
      <c r="AS69" s="958"/>
      <c r="AT69" s="958"/>
      <c r="AU69" s="958" t="s">
        <v>556</v>
      </c>
      <c r="AV69" s="958"/>
      <c r="AW69" s="958"/>
      <c r="AX69" s="958"/>
      <c r="AY69" s="958"/>
      <c r="AZ69" s="959"/>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15">
      <c r="A70" s="232">
        <v>3</v>
      </c>
      <c r="B70" s="961" t="s">
        <v>559</v>
      </c>
      <c r="C70" s="962"/>
      <c r="D70" s="962"/>
      <c r="E70" s="962"/>
      <c r="F70" s="962"/>
      <c r="G70" s="962"/>
      <c r="H70" s="962"/>
      <c r="I70" s="962"/>
      <c r="J70" s="962"/>
      <c r="K70" s="962"/>
      <c r="L70" s="962"/>
      <c r="M70" s="962"/>
      <c r="N70" s="962"/>
      <c r="O70" s="962"/>
      <c r="P70" s="963"/>
      <c r="Q70" s="964">
        <v>416492</v>
      </c>
      <c r="R70" s="958"/>
      <c r="S70" s="958"/>
      <c r="T70" s="958"/>
      <c r="U70" s="958"/>
      <c r="V70" s="958">
        <v>405939</v>
      </c>
      <c r="W70" s="958"/>
      <c r="X70" s="958"/>
      <c r="Y70" s="958"/>
      <c r="Z70" s="958"/>
      <c r="AA70" s="958">
        <v>10552</v>
      </c>
      <c r="AB70" s="958"/>
      <c r="AC70" s="958"/>
      <c r="AD70" s="958"/>
      <c r="AE70" s="958"/>
      <c r="AF70" s="958">
        <v>10552</v>
      </c>
      <c r="AG70" s="958"/>
      <c r="AH70" s="958"/>
      <c r="AI70" s="958"/>
      <c r="AJ70" s="958"/>
      <c r="AK70" s="958">
        <v>2584</v>
      </c>
      <c r="AL70" s="958"/>
      <c r="AM70" s="958"/>
      <c r="AN70" s="958"/>
      <c r="AO70" s="958"/>
      <c r="AP70" s="958" t="s">
        <v>556</v>
      </c>
      <c r="AQ70" s="958"/>
      <c r="AR70" s="958"/>
      <c r="AS70" s="958"/>
      <c r="AT70" s="958"/>
      <c r="AU70" s="958" t="s">
        <v>556</v>
      </c>
      <c r="AV70" s="958"/>
      <c r="AW70" s="958"/>
      <c r="AX70" s="958"/>
      <c r="AY70" s="958"/>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15">
      <c r="A71" s="232">
        <v>4</v>
      </c>
      <c r="B71" s="961" t="s">
        <v>560</v>
      </c>
      <c r="C71" s="962"/>
      <c r="D71" s="962"/>
      <c r="E71" s="962"/>
      <c r="F71" s="962"/>
      <c r="G71" s="962"/>
      <c r="H71" s="962"/>
      <c r="I71" s="962"/>
      <c r="J71" s="962"/>
      <c r="K71" s="962"/>
      <c r="L71" s="962"/>
      <c r="M71" s="962"/>
      <c r="N71" s="962"/>
      <c r="O71" s="962"/>
      <c r="P71" s="963"/>
      <c r="Q71" s="964">
        <v>52</v>
      </c>
      <c r="R71" s="958"/>
      <c r="S71" s="958"/>
      <c r="T71" s="958"/>
      <c r="U71" s="958"/>
      <c r="V71" s="958">
        <v>50</v>
      </c>
      <c r="W71" s="958"/>
      <c r="X71" s="958"/>
      <c r="Y71" s="958"/>
      <c r="Z71" s="958"/>
      <c r="AA71" s="958">
        <v>2</v>
      </c>
      <c r="AB71" s="958"/>
      <c r="AC71" s="958"/>
      <c r="AD71" s="958"/>
      <c r="AE71" s="958"/>
      <c r="AF71" s="958">
        <v>2</v>
      </c>
      <c r="AG71" s="958"/>
      <c r="AH71" s="958"/>
      <c r="AI71" s="958"/>
      <c r="AJ71" s="958"/>
      <c r="AK71" s="958">
        <v>46</v>
      </c>
      <c r="AL71" s="958"/>
      <c r="AM71" s="958"/>
      <c r="AN71" s="958"/>
      <c r="AO71" s="958"/>
      <c r="AP71" s="958" t="s">
        <v>556</v>
      </c>
      <c r="AQ71" s="958"/>
      <c r="AR71" s="958"/>
      <c r="AS71" s="958"/>
      <c r="AT71" s="958"/>
      <c r="AU71" s="958" t="s">
        <v>556</v>
      </c>
      <c r="AV71" s="958"/>
      <c r="AW71" s="958"/>
      <c r="AX71" s="958"/>
      <c r="AY71" s="958"/>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15">
      <c r="A72" s="232">
        <v>5</v>
      </c>
      <c r="B72" s="961" t="s">
        <v>561</v>
      </c>
      <c r="C72" s="962"/>
      <c r="D72" s="962"/>
      <c r="E72" s="962"/>
      <c r="F72" s="962"/>
      <c r="G72" s="962"/>
      <c r="H72" s="962"/>
      <c r="I72" s="962"/>
      <c r="J72" s="962"/>
      <c r="K72" s="962"/>
      <c r="L72" s="962"/>
      <c r="M72" s="962"/>
      <c r="N72" s="962"/>
      <c r="O72" s="962"/>
      <c r="P72" s="963"/>
      <c r="Q72" s="964">
        <v>780</v>
      </c>
      <c r="R72" s="958"/>
      <c r="S72" s="958"/>
      <c r="T72" s="958"/>
      <c r="U72" s="958"/>
      <c r="V72" s="958">
        <v>124</v>
      </c>
      <c r="W72" s="958"/>
      <c r="X72" s="958"/>
      <c r="Y72" s="958"/>
      <c r="Z72" s="958"/>
      <c r="AA72" s="958">
        <v>656</v>
      </c>
      <c r="AB72" s="958"/>
      <c r="AC72" s="958"/>
      <c r="AD72" s="958"/>
      <c r="AE72" s="958"/>
      <c r="AF72" s="958">
        <v>656</v>
      </c>
      <c r="AG72" s="958"/>
      <c r="AH72" s="958"/>
      <c r="AI72" s="958"/>
      <c r="AJ72" s="958"/>
      <c r="AK72" s="958">
        <v>45</v>
      </c>
      <c r="AL72" s="958"/>
      <c r="AM72" s="958"/>
      <c r="AN72" s="958"/>
      <c r="AO72" s="958"/>
      <c r="AP72" s="958" t="s">
        <v>556</v>
      </c>
      <c r="AQ72" s="958"/>
      <c r="AR72" s="958"/>
      <c r="AS72" s="958"/>
      <c r="AT72" s="958"/>
      <c r="AU72" s="958" t="s">
        <v>556</v>
      </c>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15">
      <c r="A73" s="232">
        <v>6</v>
      </c>
      <c r="B73" s="961" t="s">
        <v>562</v>
      </c>
      <c r="C73" s="962"/>
      <c r="D73" s="962"/>
      <c r="E73" s="962"/>
      <c r="F73" s="962"/>
      <c r="G73" s="962"/>
      <c r="H73" s="962"/>
      <c r="I73" s="962"/>
      <c r="J73" s="962"/>
      <c r="K73" s="962"/>
      <c r="L73" s="962"/>
      <c r="M73" s="962"/>
      <c r="N73" s="962"/>
      <c r="O73" s="962"/>
      <c r="P73" s="963"/>
      <c r="Q73" s="964">
        <v>93</v>
      </c>
      <c r="R73" s="958"/>
      <c r="S73" s="958"/>
      <c r="T73" s="958"/>
      <c r="U73" s="958"/>
      <c r="V73" s="958">
        <v>91</v>
      </c>
      <c r="W73" s="958"/>
      <c r="X73" s="958"/>
      <c r="Y73" s="958"/>
      <c r="Z73" s="958"/>
      <c r="AA73" s="958">
        <v>2</v>
      </c>
      <c r="AB73" s="958"/>
      <c r="AC73" s="958"/>
      <c r="AD73" s="958"/>
      <c r="AE73" s="958"/>
      <c r="AF73" s="958">
        <v>2</v>
      </c>
      <c r="AG73" s="958"/>
      <c r="AH73" s="958"/>
      <c r="AI73" s="958"/>
      <c r="AJ73" s="958"/>
      <c r="AK73" s="958" t="s">
        <v>556</v>
      </c>
      <c r="AL73" s="958"/>
      <c r="AM73" s="958"/>
      <c r="AN73" s="958"/>
      <c r="AO73" s="958"/>
      <c r="AP73" s="958" t="s">
        <v>556</v>
      </c>
      <c r="AQ73" s="958"/>
      <c r="AR73" s="958"/>
      <c r="AS73" s="958"/>
      <c r="AT73" s="958"/>
      <c r="AU73" s="958" t="s">
        <v>556</v>
      </c>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15">
      <c r="A74" s="232">
        <v>7</v>
      </c>
      <c r="B74" s="961" t="s">
        <v>563</v>
      </c>
      <c r="C74" s="962"/>
      <c r="D74" s="962"/>
      <c r="E74" s="962"/>
      <c r="F74" s="962"/>
      <c r="G74" s="962"/>
      <c r="H74" s="962"/>
      <c r="I74" s="962"/>
      <c r="J74" s="962"/>
      <c r="K74" s="962"/>
      <c r="L74" s="962"/>
      <c r="M74" s="962"/>
      <c r="N74" s="962"/>
      <c r="O74" s="962"/>
      <c r="P74" s="963"/>
      <c r="Q74" s="964">
        <v>3</v>
      </c>
      <c r="R74" s="958"/>
      <c r="S74" s="958"/>
      <c r="T74" s="958"/>
      <c r="U74" s="958"/>
      <c r="V74" s="958">
        <v>1</v>
      </c>
      <c r="W74" s="958"/>
      <c r="X74" s="958"/>
      <c r="Y74" s="958"/>
      <c r="Z74" s="958"/>
      <c r="AA74" s="958">
        <v>2</v>
      </c>
      <c r="AB74" s="958"/>
      <c r="AC74" s="958"/>
      <c r="AD74" s="958"/>
      <c r="AE74" s="958"/>
      <c r="AF74" s="958">
        <v>2</v>
      </c>
      <c r="AG74" s="958"/>
      <c r="AH74" s="958"/>
      <c r="AI74" s="958"/>
      <c r="AJ74" s="958"/>
      <c r="AK74" s="958" t="s">
        <v>556</v>
      </c>
      <c r="AL74" s="958"/>
      <c r="AM74" s="958"/>
      <c r="AN74" s="958"/>
      <c r="AO74" s="958"/>
      <c r="AP74" s="958" t="s">
        <v>556</v>
      </c>
      <c r="AQ74" s="958"/>
      <c r="AR74" s="958"/>
      <c r="AS74" s="958"/>
      <c r="AT74" s="958"/>
      <c r="AU74" s="958" t="s">
        <v>556</v>
      </c>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15">
      <c r="A75" s="232">
        <v>8</v>
      </c>
      <c r="B75" s="961" t="s">
        <v>564</v>
      </c>
      <c r="C75" s="962"/>
      <c r="D75" s="962"/>
      <c r="E75" s="962"/>
      <c r="F75" s="962"/>
      <c r="G75" s="962"/>
      <c r="H75" s="962"/>
      <c r="I75" s="962"/>
      <c r="J75" s="962"/>
      <c r="K75" s="962"/>
      <c r="L75" s="962"/>
      <c r="M75" s="962"/>
      <c r="N75" s="962"/>
      <c r="O75" s="962"/>
      <c r="P75" s="963"/>
      <c r="Q75" s="965">
        <v>2453</v>
      </c>
      <c r="R75" s="966"/>
      <c r="S75" s="966"/>
      <c r="T75" s="966"/>
      <c r="U75" s="967"/>
      <c r="V75" s="968">
        <v>2452</v>
      </c>
      <c r="W75" s="966"/>
      <c r="X75" s="966"/>
      <c r="Y75" s="966"/>
      <c r="Z75" s="967"/>
      <c r="AA75" s="968">
        <v>1</v>
      </c>
      <c r="AB75" s="966"/>
      <c r="AC75" s="966"/>
      <c r="AD75" s="966"/>
      <c r="AE75" s="967"/>
      <c r="AF75" s="968">
        <v>1</v>
      </c>
      <c r="AG75" s="966"/>
      <c r="AH75" s="966"/>
      <c r="AI75" s="966"/>
      <c r="AJ75" s="967"/>
      <c r="AK75" s="968" t="s">
        <v>556</v>
      </c>
      <c r="AL75" s="966"/>
      <c r="AM75" s="966"/>
      <c r="AN75" s="966"/>
      <c r="AO75" s="967"/>
      <c r="AP75" s="968" t="s">
        <v>556</v>
      </c>
      <c r="AQ75" s="966"/>
      <c r="AR75" s="966"/>
      <c r="AS75" s="966"/>
      <c r="AT75" s="967"/>
      <c r="AU75" s="968" t="s">
        <v>556</v>
      </c>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15">
      <c r="A76" s="232">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15">
      <c r="A77" s="232">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15">
      <c r="A78" s="232">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15">
      <c r="A79" s="232">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15">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15">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15">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15">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15">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15">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15">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15">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
      <c r="A88" s="234" t="s">
        <v>377</v>
      </c>
      <c r="B88" s="924" t="s">
        <v>406</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11684</v>
      </c>
      <c r="AG88" s="946"/>
      <c r="AH88" s="946"/>
      <c r="AI88" s="946"/>
      <c r="AJ88" s="946"/>
      <c r="AK88" s="950"/>
      <c r="AL88" s="950"/>
      <c r="AM88" s="950"/>
      <c r="AN88" s="950"/>
      <c r="AO88" s="950"/>
      <c r="AP88" s="946">
        <v>0</v>
      </c>
      <c r="AQ88" s="946"/>
      <c r="AR88" s="946"/>
      <c r="AS88" s="946"/>
      <c r="AT88" s="946"/>
      <c r="AU88" s="946">
        <v>0</v>
      </c>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924" t="s">
        <v>407</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135</v>
      </c>
      <c r="CS102" s="940"/>
      <c r="CT102" s="940"/>
      <c r="CU102" s="940"/>
      <c r="CV102" s="941"/>
      <c r="CW102" s="939">
        <v>72</v>
      </c>
      <c r="CX102" s="940"/>
      <c r="CY102" s="940"/>
      <c r="CZ102" s="940"/>
      <c r="DA102" s="941"/>
      <c r="DB102" s="939" t="s">
        <v>578</v>
      </c>
      <c r="DC102" s="940"/>
      <c r="DD102" s="940"/>
      <c r="DE102" s="940"/>
      <c r="DF102" s="941"/>
      <c r="DG102" s="939" t="s">
        <v>578</v>
      </c>
      <c r="DH102" s="940"/>
      <c r="DI102" s="940"/>
      <c r="DJ102" s="940"/>
      <c r="DK102" s="941"/>
      <c r="DL102" s="939" t="s">
        <v>578</v>
      </c>
      <c r="DM102" s="940"/>
      <c r="DN102" s="940"/>
      <c r="DO102" s="940"/>
      <c r="DP102" s="941"/>
      <c r="DQ102" s="939" t="s">
        <v>578</v>
      </c>
      <c r="DR102" s="940"/>
      <c r="DS102" s="940"/>
      <c r="DT102" s="940"/>
      <c r="DU102" s="941"/>
      <c r="DV102" s="924"/>
      <c r="DW102" s="925"/>
      <c r="DX102" s="925"/>
      <c r="DY102" s="925"/>
      <c r="DZ102" s="926"/>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408</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409</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410</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411</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29" t="s">
        <v>412</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413</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15">
      <c r="A109" s="882" t="s">
        <v>414</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415</v>
      </c>
      <c r="AB109" s="883"/>
      <c r="AC109" s="883"/>
      <c r="AD109" s="883"/>
      <c r="AE109" s="884"/>
      <c r="AF109" s="885" t="s">
        <v>416</v>
      </c>
      <c r="AG109" s="883"/>
      <c r="AH109" s="883"/>
      <c r="AI109" s="883"/>
      <c r="AJ109" s="884"/>
      <c r="AK109" s="885" t="s">
        <v>295</v>
      </c>
      <c r="AL109" s="883"/>
      <c r="AM109" s="883"/>
      <c r="AN109" s="883"/>
      <c r="AO109" s="884"/>
      <c r="AP109" s="885" t="s">
        <v>417</v>
      </c>
      <c r="AQ109" s="883"/>
      <c r="AR109" s="883"/>
      <c r="AS109" s="883"/>
      <c r="AT109" s="916"/>
      <c r="AU109" s="882" t="s">
        <v>414</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415</v>
      </c>
      <c r="BR109" s="883"/>
      <c r="BS109" s="883"/>
      <c r="BT109" s="883"/>
      <c r="BU109" s="884"/>
      <c r="BV109" s="885" t="s">
        <v>416</v>
      </c>
      <c r="BW109" s="883"/>
      <c r="BX109" s="883"/>
      <c r="BY109" s="883"/>
      <c r="BZ109" s="884"/>
      <c r="CA109" s="885" t="s">
        <v>295</v>
      </c>
      <c r="CB109" s="883"/>
      <c r="CC109" s="883"/>
      <c r="CD109" s="883"/>
      <c r="CE109" s="884"/>
      <c r="CF109" s="923" t="s">
        <v>417</v>
      </c>
      <c r="CG109" s="923"/>
      <c r="CH109" s="923"/>
      <c r="CI109" s="923"/>
      <c r="CJ109" s="923"/>
      <c r="CK109" s="885" t="s">
        <v>418</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415</v>
      </c>
      <c r="DH109" s="883"/>
      <c r="DI109" s="883"/>
      <c r="DJ109" s="883"/>
      <c r="DK109" s="884"/>
      <c r="DL109" s="885" t="s">
        <v>416</v>
      </c>
      <c r="DM109" s="883"/>
      <c r="DN109" s="883"/>
      <c r="DO109" s="883"/>
      <c r="DP109" s="884"/>
      <c r="DQ109" s="885" t="s">
        <v>295</v>
      </c>
      <c r="DR109" s="883"/>
      <c r="DS109" s="883"/>
      <c r="DT109" s="883"/>
      <c r="DU109" s="884"/>
      <c r="DV109" s="885" t="s">
        <v>417</v>
      </c>
      <c r="DW109" s="883"/>
      <c r="DX109" s="883"/>
      <c r="DY109" s="883"/>
      <c r="DZ109" s="916"/>
    </row>
    <row r="110" spans="1:131" s="224" customFormat="1" ht="26.25" customHeight="1" x14ac:dyDescent="0.15">
      <c r="A110" s="794" t="s">
        <v>419</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4659216</v>
      </c>
      <c r="AB110" s="876"/>
      <c r="AC110" s="876"/>
      <c r="AD110" s="876"/>
      <c r="AE110" s="877"/>
      <c r="AF110" s="878">
        <v>4697002</v>
      </c>
      <c r="AG110" s="876"/>
      <c r="AH110" s="876"/>
      <c r="AI110" s="876"/>
      <c r="AJ110" s="877"/>
      <c r="AK110" s="878">
        <v>4509406</v>
      </c>
      <c r="AL110" s="876"/>
      <c r="AM110" s="876"/>
      <c r="AN110" s="876"/>
      <c r="AO110" s="877"/>
      <c r="AP110" s="879">
        <v>27.7</v>
      </c>
      <c r="AQ110" s="880"/>
      <c r="AR110" s="880"/>
      <c r="AS110" s="880"/>
      <c r="AT110" s="881"/>
      <c r="AU110" s="917" t="s">
        <v>69</v>
      </c>
      <c r="AV110" s="918"/>
      <c r="AW110" s="918"/>
      <c r="AX110" s="918"/>
      <c r="AY110" s="918"/>
      <c r="AZ110" s="847" t="s">
        <v>420</v>
      </c>
      <c r="BA110" s="795"/>
      <c r="BB110" s="795"/>
      <c r="BC110" s="795"/>
      <c r="BD110" s="795"/>
      <c r="BE110" s="795"/>
      <c r="BF110" s="795"/>
      <c r="BG110" s="795"/>
      <c r="BH110" s="795"/>
      <c r="BI110" s="795"/>
      <c r="BJ110" s="795"/>
      <c r="BK110" s="795"/>
      <c r="BL110" s="795"/>
      <c r="BM110" s="795"/>
      <c r="BN110" s="795"/>
      <c r="BO110" s="795"/>
      <c r="BP110" s="796"/>
      <c r="BQ110" s="848">
        <v>36695023</v>
      </c>
      <c r="BR110" s="829"/>
      <c r="BS110" s="829"/>
      <c r="BT110" s="829"/>
      <c r="BU110" s="829"/>
      <c r="BV110" s="829">
        <v>35381045</v>
      </c>
      <c r="BW110" s="829"/>
      <c r="BX110" s="829"/>
      <c r="BY110" s="829"/>
      <c r="BZ110" s="829"/>
      <c r="CA110" s="829">
        <v>34162714</v>
      </c>
      <c r="CB110" s="829"/>
      <c r="CC110" s="829"/>
      <c r="CD110" s="829"/>
      <c r="CE110" s="829"/>
      <c r="CF110" s="853">
        <v>209.7</v>
      </c>
      <c r="CG110" s="854"/>
      <c r="CH110" s="854"/>
      <c r="CI110" s="854"/>
      <c r="CJ110" s="854"/>
      <c r="CK110" s="913" t="s">
        <v>421</v>
      </c>
      <c r="CL110" s="806"/>
      <c r="CM110" s="847" t="s">
        <v>422</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x14ac:dyDescent="0.15">
      <c r="A111" s="761" t="s">
        <v>423</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424</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425</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15">
      <c r="A112" s="899" t="s">
        <v>426</v>
      </c>
      <c r="B112" s="900"/>
      <c r="C112" s="739" t="s">
        <v>427</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v>10000</v>
      </c>
      <c r="AB112" s="767"/>
      <c r="AC112" s="767"/>
      <c r="AD112" s="767"/>
      <c r="AE112" s="768"/>
      <c r="AF112" s="769">
        <v>10000</v>
      </c>
      <c r="AG112" s="767"/>
      <c r="AH112" s="767"/>
      <c r="AI112" s="767"/>
      <c r="AJ112" s="768"/>
      <c r="AK112" s="769">
        <v>10000</v>
      </c>
      <c r="AL112" s="767"/>
      <c r="AM112" s="767"/>
      <c r="AN112" s="767"/>
      <c r="AO112" s="768"/>
      <c r="AP112" s="811">
        <v>0.1</v>
      </c>
      <c r="AQ112" s="812"/>
      <c r="AR112" s="812"/>
      <c r="AS112" s="812"/>
      <c r="AT112" s="813"/>
      <c r="AU112" s="919"/>
      <c r="AV112" s="920"/>
      <c r="AW112" s="920"/>
      <c r="AX112" s="920"/>
      <c r="AY112" s="920"/>
      <c r="AZ112" s="802" t="s">
        <v>428</v>
      </c>
      <c r="BA112" s="739"/>
      <c r="BB112" s="739"/>
      <c r="BC112" s="739"/>
      <c r="BD112" s="739"/>
      <c r="BE112" s="739"/>
      <c r="BF112" s="739"/>
      <c r="BG112" s="739"/>
      <c r="BH112" s="739"/>
      <c r="BI112" s="739"/>
      <c r="BJ112" s="739"/>
      <c r="BK112" s="739"/>
      <c r="BL112" s="739"/>
      <c r="BM112" s="739"/>
      <c r="BN112" s="739"/>
      <c r="BO112" s="739"/>
      <c r="BP112" s="740"/>
      <c r="BQ112" s="803">
        <v>28824492</v>
      </c>
      <c r="BR112" s="804"/>
      <c r="BS112" s="804"/>
      <c r="BT112" s="804"/>
      <c r="BU112" s="804"/>
      <c r="BV112" s="804">
        <v>29176787</v>
      </c>
      <c r="BW112" s="804"/>
      <c r="BX112" s="804"/>
      <c r="BY112" s="804"/>
      <c r="BZ112" s="804"/>
      <c r="CA112" s="804">
        <v>28529337</v>
      </c>
      <c r="CB112" s="804"/>
      <c r="CC112" s="804"/>
      <c r="CD112" s="804"/>
      <c r="CE112" s="804"/>
      <c r="CF112" s="862">
        <v>175.1</v>
      </c>
      <c r="CG112" s="863"/>
      <c r="CH112" s="863"/>
      <c r="CI112" s="863"/>
      <c r="CJ112" s="863"/>
      <c r="CK112" s="914"/>
      <c r="CL112" s="808"/>
      <c r="CM112" s="802" t="s">
        <v>429</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15">
      <c r="A113" s="901"/>
      <c r="B113" s="902"/>
      <c r="C113" s="739" t="s">
        <v>430</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1925991</v>
      </c>
      <c r="AB113" s="906"/>
      <c r="AC113" s="906"/>
      <c r="AD113" s="906"/>
      <c r="AE113" s="907"/>
      <c r="AF113" s="908">
        <v>1937297</v>
      </c>
      <c r="AG113" s="906"/>
      <c r="AH113" s="906"/>
      <c r="AI113" s="906"/>
      <c r="AJ113" s="907"/>
      <c r="AK113" s="908">
        <v>1911289</v>
      </c>
      <c r="AL113" s="906"/>
      <c r="AM113" s="906"/>
      <c r="AN113" s="906"/>
      <c r="AO113" s="907"/>
      <c r="AP113" s="909">
        <v>11.7</v>
      </c>
      <c r="AQ113" s="910"/>
      <c r="AR113" s="910"/>
      <c r="AS113" s="910"/>
      <c r="AT113" s="911"/>
      <c r="AU113" s="919"/>
      <c r="AV113" s="920"/>
      <c r="AW113" s="920"/>
      <c r="AX113" s="920"/>
      <c r="AY113" s="920"/>
      <c r="AZ113" s="802" t="s">
        <v>431</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432</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15">
      <c r="A114" s="901"/>
      <c r="B114" s="902"/>
      <c r="C114" s="739" t="s">
        <v>433</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434</v>
      </c>
      <c r="BA114" s="739"/>
      <c r="BB114" s="739"/>
      <c r="BC114" s="739"/>
      <c r="BD114" s="739"/>
      <c r="BE114" s="739"/>
      <c r="BF114" s="739"/>
      <c r="BG114" s="739"/>
      <c r="BH114" s="739"/>
      <c r="BI114" s="739"/>
      <c r="BJ114" s="739"/>
      <c r="BK114" s="739"/>
      <c r="BL114" s="739"/>
      <c r="BM114" s="739"/>
      <c r="BN114" s="739"/>
      <c r="BO114" s="739"/>
      <c r="BP114" s="740"/>
      <c r="BQ114" s="803">
        <v>4117437</v>
      </c>
      <c r="BR114" s="804"/>
      <c r="BS114" s="804"/>
      <c r="BT114" s="804"/>
      <c r="BU114" s="804"/>
      <c r="BV114" s="804">
        <v>4158390</v>
      </c>
      <c r="BW114" s="804"/>
      <c r="BX114" s="804"/>
      <c r="BY114" s="804"/>
      <c r="BZ114" s="804"/>
      <c r="CA114" s="804">
        <v>4043019</v>
      </c>
      <c r="CB114" s="804"/>
      <c r="CC114" s="804"/>
      <c r="CD114" s="804"/>
      <c r="CE114" s="804"/>
      <c r="CF114" s="862">
        <v>24.8</v>
      </c>
      <c r="CG114" s="863"/>
      <c r="CH114" s="863"/>
      <c r="CI114" s="863"/>
      <c r="CJ114" s="863"/>
      <c r="CK114" s="914"/>
      <c r="CL114" s="808"/>
      <c r="CM114" s="802" t="s">
        <v>435</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15">
      <c r="A115" s="901"/>
      <c r="B115" s="902"/>
      <c r="C115" s="739" t="s">
        <v>436</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15349</v>
      </c>
      <c r="AB115" s="906"/>
      <c r="AC115" s="906"/>
      <c r="AD115" s="906"/>
      <c r="AE115" s="907"/>
      <c r="AF115" s="908">
        <v>12164</v>
      </c>
      <c r="AG115" s="906"/>
      <c r="AH115" s="906"/>
      <c r="AI115" s="906"/>
      <c r="AJ115" s="907"/>
      <c r="AK115" s="908">
        <v>9089</v>
      </c>
      <c r="AL115" s="906"/>
      <c r="AM115" s="906"/>
      <c r="AN115" s="906"/>
      <c r="AO115" s="907"/>
      <c r="AP115" s="909">
        <v>0.1</v>
      </c>
      <c r="AQ115" s="910"/>
      <c r="AR115" s="910"/>
      <c r="AS115" s="910"/>
      <c r="AT115" s="911"/>
      <c r="AU115" s="919"/>
      <c r="AV115" s="920"/>
      <c r="AW115" s="920"/>
      <c r="AX115" s="920"/>
      <c r="AY115" s="920"/>
      <c r="AZ115" s="802" t="s">
        <v>437</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438</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x14ac:dyDescent="0.15">
      <c r="A116" s="903"/>
      <c r="B116" s="904"/>
      <c r="C116" s="826" t="s">
        <v>439</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440</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441</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15">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442</v>
      </c>
      <c r="Z117" s="884"/>
      <c r="AA117" s="889">
        <v>6610556</v>
      </c>
      <c r="AB117" s="890"/>
      <c r="AC117" s="890"/>
      <c r="AD117" s="890"/>
      <c r="AE117" s="891"/>
      <c r="AF117" s="892">
        <v>6656463</v>
      </c>
      <c r="AG117" s="890"/>
      <c r="AH117" s="890"/>
      <c r="AI117" s="890"/>
      <c r="AJ117" s="891"/>
      <c r="AK117" s="892">
        <v>6439784</v>
      </c>
      <c r="AL117" s="890"/>
      <c r="AM117" s="890"/>
      <c r="AN117" s="890"/>
      <c r="AO117" s="891"/>
      <c r="AP117" s="893"/>
      <c r="AQ117" s="894"/>
      <c r="AR117" s="894"/>
      <c r="AS117" s="894"/>
      <c r="AT117" s="895"/>
      <c r="AU117" s="919"/>
      <c r="AV117" s="920"/>
      <c r="AW117" s="920"/>
      <c r="AX117" s="920"/>
      <c r="AY117" s="920"/>
      <c r="AZ117" s="850" t="s">
        <v>443</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444</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15">
      <c r="A118" s="882" t="s">
        <v>418</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415</v>
      </c>
      <c r="AB118" s="883"/>
      <c r="AC118" s="883"/>
      <c r="AD118" s="883"/>
      <c r="AE118" s="884"/>
      <c r="AF118" s="885" t="s">
        <v>416</v>
      </c>
      <c r="AG118" s="883"/>
      <c r="AH118" s="883"/>
      <c r="AI118" s="883"/>
      <c r="AJ118" s="884"/>
      <c r="AK118" s="885" t="s">
        <v>295</v>
      </c>
      <c r="AL118" s="883"/>
      <c r="AM118" s="883"/>
      <c r="AN118" s="883"/>
      <c r="AO118" s="884"/>
      <c r="AP118" s="886" t="s">
        <v>417</v>
      </c>
      <c r="AQ118" s="887"/>
      <c r="AR118" s="887"/>
      <c r="AS118" s="887"/>
      <c r="AT118" s="888"/>
      <c r="AU118" s="919"/>
      <c r="AV118" s="920"/>
      <c r="AW118" s="920"/>
      <c r="AX118" s="920"/>
      <c r="AY118" s="920"/>
      <c r="AZ118" s="825" t="s">
        <v>445</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446</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15">
      <c r="A119" s="805" t="s">
        <v>421</v>
      </c>
      <c r="B119" s="806"/>
      <c r="C119" s="847" t="s">
        <v>422</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5" t="s">
        <v>178</v>
      </c>
      <c r="BA119" s="245"/>
      <c r="BB119" s="245"/>
      <c r="BC119" s="245"/>
      <c r="BD119" s="245"/>
      <c r="BE119" s="245"/>
      <c r="BF119" s="245"/>
      <c r="BG119" s="245"/>
      <c r="BH119" s="245"/>
      <c r="BI119" s="245"/>
      <c r="BJ119" s="245"/>
      <c r="BK119" s="245"/>
      <c r="BL119" s="245"/>
      <c r="BM119" s="245"/>
      <c r="BN119" s="245"/>
      <c r="BO119" s="864" t="s">
        <v>447</v>
      </c>
      <c r="BP119" s="865"/>
      <c r="BQ119" s="866">
        <v>69636952</v>
      </c>
      <c r="BR119" s="832"/>
      <c r="BS119" s="832"/>
      <c r="BT119" s="832"/>
      <c r="BU119" s="832"/>
      <c r="BV119" s="832">
        <v>68716222</v>
      </c>
      <c r="BW119" s="832"/>
      <c r="BX119" s="832"/>
      <c r="BY119" s="832"/>
      <c r="BZ119" s="832"/>
      <c r="CA119" s="832">
        <v>66735070</v>
      </c>
      <c r="CB119" s="832"/>
      <c r="CC119" s="832"/>
      <c r="CD119" s="832"/>
      <c r="CE119" s="832"/>
      <c r="CF119" s="735"/>
      <c r="CG119" s="736"/>
      <c r="CH119" s="736"/>
      <c r="CI119" s="736"/>
      <c r="CJ119" s="821"/>
      <c r="CK119" s="915"/>
      <c r="CL119" s="810"/>
      <c r="CM119" s="825" t="s">
        <v>448</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24" customFormat="1" ht="26.25" customHeight="1" x14ac:dyDescent="0.15">
      <c r="A120" s="807"/>
      <c r="B120" s="808"/>
      <c r="C120" s="802" t="s">
        <v>425</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449</v>
      </c>
      <c r="AV120" s="868"/>
      <c r="AW120" s="868"/>
      <c r="AX120" s="868"/>
      <c r="AY120" s="869"/>
      <c r="AZ120" s="847" t="s">
        <v>450</v>
      </c>
      <c r="BA120" s="795"/>
      <c r="BB120" s="795"/>
      <c r="BC120" s="795"/>
      <c r="BD120" s="795"/>
      <c r="BE120" s="795"/>
      <c r="BF120" s="795"/>
      <c r="BG120" s="795"/>
      <c r="BH120" s="795"/>
      <c r="BI120" s="795"/>
      <c r="BJ120" s="795"/>
      <c r="BK120" s="795"/>
      <c r="BL120" s="795"/>
      <c r="BM120" s="795"/>
      <c r="BN120" s="795"/>
      <c r="BO120" s="795"/>
      <c r="BP120" s="796"/>
      <c r="BQ120" s="848">
        <v>7440920</v>
      </c>
      <c r="BR120" s="829"/>
      <c r="BS120" s="829"/>
      <c r="BT120" s="829"/>
      <c r="BU120" s="829"/>
      <c r="BV120" s="829">
        <v>8783078</v>
      </c>
      <c r="BW120" s="829"/>
      <c r="BX120" s="829"/>
      <c r="BY120" s="829"/>
      <c r="BZ120" s="829"/>
      <c r="CA120" s="829">
        <v>8790683</v>
      </c>
      <c r="CB120" s="829"/>
      <c r="CC120" s="829"/>
      <c r="CD120" s="829"/>
      <c r="CE120" s="829"/>
      <c r="CF120" s="853">
        <v>54</v>
      </c>
      <c r="CG120" s="854"/>
      <c r="CH120" s="854"/>
      <c r="CI120" s="854"/>
      <c r="CJ120" s="854"/>
      <c r="CK120" s="855" t="s">
        <v>451</v>
      </c>
      <c r="CL120" s="839"/>
      <c r="CM120" s="839"/>
      <c r="CN120" s="839"/>
      <c r="CO120" s="840"/>
      <c r="CP120" s="859" t="s">
        <v>396</v>
      </c>
      <c r="CQ120" s="860"/>
      <c r="CR120" s="860"/>
      <c r="CS120" s="860"/>
      <c r="CT120" s="860"/>
      <c r="CU120" s="860"/>
      <c r="CV120" s="860"/>
      <c r="CW120" s="860"/>
      <c r="CX120" s="860"/>
      <c r="CY120" s="860"/>
      <c r="CZ120" s="860"/>
      <c r="DA120" s="860"/>
      <c r="DB120" s="860"/>
      <c r="DC120" s="860"/>
      <c r="DD120" s="860"/>
      <c r="DE120" s="860"/>
      <c r="DF120" s="861"/>
      <c r="DG120" s="848">
        <v>20706746</v>
      </c>
      <c r="DH120" s="829"/>
      <c r="DI120" s="829"/>
      <c r="DJ120" s="829"/>
      <c r="DK120" s="829"/>
      <c r="DL120" s="829">
        <v>20867163</v>
      </c>
      <c r="DM120" s="829"/>
      <c r="DN120" s="829"/>
      <c r="DO120" s="829"/>
      <c r="DP120" s="829"/>
      <c r="DQ120" s="829">
        <v>20185042</v>
      </c>
      <c r="DR120" s="829"/>
      <c r="DS120" s="829"/>
      <c r="DT120" s="829"/>
      <c r="DU120" s="829"/>
      <c r="DV120" s="830">
        <v>123.9</v>
      </c>
      <c r="DW120" s="830"/>
      <c r="DX120" s="830"/>
      <c r="DY120" s="830"/>
      <c r="DZ120" s="831"/>
    </row>
    <row r="121" spans="1:130" s="224" customFormat="1" ht="26.25" customHeight="1" x14ac:dyDescent="0.15">
      <c r="A121" s="807"/>
      <c r="B121" s="808"/>
      <c r="C121" s="850" t="s">
        <v>452</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453</v>
      </c>
      <c r="BA121" s="739"/>
      <c r="BB121" s="739"/>
      <c r="BC121" s="739"/>
      <c r="BD121" s="739"/>
      <c r="BE121" s="739"/>
      <c r="BF121" s="739"/>
      <c r="BG121" s="739"/>
      <c r="BH121" s="739"/>
      <c r="BI121" s="739"/>
      <c r="BJ121" s="739"/>
      <c r="BK121" s="739"/>
      <c r="BL121" s="739"/>
      <c r="BM121" s="739"/>
      <c r="BN121" s="739"/>
      <c r="BO121" s="739"/>
      <c r="BP121" s="740"/>
      <c r="BQ121" s="803">
        <v>145591</v>
      </c>
      <c r="BR121" s="804"/>
      <c r="BS121" s="804"/>
      <c r="BT121" s="804"/>
      <c r="BU121" s="804"/>
      <c r="BV121" s="804">
        <v>95763</v>
      </c>
      <c r="BW121" s="804"/>
      <c r="BX121" s="804"/>
      <c r="BY121" s="804"/>
      <c r="BZ121" s="804"/>
      <c r="CA121" s="804">
        <v>105166</v>
      </c>
      <c r="CB121" s="804"/>
      <c r="CC121" s="804"/>
      <c r="CD121" s="804"/>
      <c r="CE121" s="804"/>
      <c r="CF121" s="862">
        <v>0.6</v>
      </c>
      <c r="CG121" s="863"/>
      <c r="CH121" s="863"/>
      <c r="CI121" s="863"/>
      <c r="CJ121" s="863"/>
      <c r="CK121" s="856"/>
      <c r="CL121" s="842"/>
      <c r="CM121" s="842"/>
      <c r="CN121" s="842"/>
      <c r="CO121" s="843"/>
      <c r="CP121" s="822" t="s">
        <v>143</v>
      </c>
      <c r="CQ121" s="823"/>
      <c r="CR121" s="823"/>
      <c r="CS121" s="823"/>
      <c r="CT121" s="823"/>
      <c r="CU121" s="823"/>
      <c r="CV121" s="823"/>
      <c r="CW121" s="823"/>
      <c r="CX121" s="823"/>
      <c r="CY121" s="823"/>
      <c r="CZ121" s="823"/>
      <c r="DA121" s="823"/>
      <c r="DB121" s="823"/>
      <c r="DC121" s="823"/>
      <c r="DD121" s="823"/>
      <c r="DE121" s="823"/>
      <c r="DF121" s="824"/>
      <c r="DG121" s="803">
        <v>4187518</v>
      </c>
      <c r="DH121" s="804"/>
      <c r="DI121" s="804"/>
      <c r="DJ121" s="804"/>
      <c r="DK121" s="804"/>
      <c r="DL121" s="804">
        <v>4223160</v>
      </c>
      <c r="DM121" s="804"/>
      <c r="DN121" s="804"/>
      <c r="DO121" s="804"/>
      <c r="DP121" s="804"/>
      <c r="DQ121" s="804">
        <v>4098509</v>
      </c>
      <c r="DR121" s="804"/>
      <c r="DS121" s="804"/>
      <c r="DT121" s="804"/>
      <c r="DU121" s="804"/>
      <c r="DV121" s="781">
        <v>25.2</v>
      </c>
      <c r="DW121" s="781"/>
      <c r="DX121" s="781"/>
      <c r="DY121" s="781"/>
      <c r="DZ121" s="782"/>
    </row>
    <row r="122" spans="1:130" s="224" customFormat="1" ht="26.25" customHeight="1" x14ac:dyDescent="0.15">
      <c r="A122" s="807"/>
      <c r="B122" s="808"/>
      <c r="C122" s="802" t="s">
        <v>435</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454</v>
      </c>
      <c r="BA122" s="826"/>
      <c r="BB122" s="826"/>
      <c r="BC122" s="826"/>
      <c r="BD122" s="826"/>
      <c r="BE122" s="826"/>
      <c r="BF122" s="826"/>
      <c r="BG122" s="826"/>
      <c r="BH122" s="826"/>
      <c r="BI122" s="826"/>
      <c r="BJ122" s="826"/>
      <c r="BK122" s="826"/>
      <c r="BL122" s="826"/>
      <c r="BM122" s="826"/>
      <c r="BN122" s="826"/>
      <c r="BO122" s="826"/>
      <c r="BP122" s="827"/>
      <c r="BQ122" s="866">
        <v>42202923</v>
      </c>
      <c r="BR122" s="832"/>
      <c r="BS122" s="832"/>
      <c r="BT122" s="832"/>
      <c r="BU122" s="832"/>
      <c r="BV122" s="832">
        <v>40613796</v>
      </c>
      <c r="BW122" s="832"/>
      <c r="BX122" s="832"/>
      <c r="BY122" s="832"/>
      <c r="BZ122" s="832"/>
      <c r="CA122" s="832">
        <v>39362670</v>
      </c>
      <c r="CB122" s="832"/>
      <c r="CC122" s="832"/>
      <c r="CD122" s="832"/>
      <c r="CE122" s="832"/>
      <c r="CF122" s="833">
        <v>241.6</v>
      </c>
      <c r="CG122" s="834"/>
      <c r="CH122" s="834"/>
      <c r="CI122" s="834"/>
      <c r="CJ122" s="834"/>
      <c r="CK122" s="856"/>
      <c r="CL122" s="842"/>
      <c r="CM122" s="842"/>
      <c r="CN122" s="842"/>
      <c r="CO122" s="843"/>
      <c r="CP122" s="822" t="s">
        <v>394</v>
      </c>
      <c r="CQ122" s="823"/>
      <c r="CR122" s="823"/>
      <c r="CS122" s="823"/>
      <c r="CT122" s="823"/>
      <c r="CU122" s="823"/>
      <c r="CV122" s="823"/>
      <c r="CW122" s="823"/>
      <c r="CX122" s="823"/>
      <c r="CY122" s="823"/>
      <c r="CZ122" s="823"/>
      <c r="DA122" s="823"/>
      <c r="DB122" s="823"/>
      <c r="DC122" s="823"/>
      <c r="DD122" s="823"/>
      <c r="DE122" s="823"/>
      <c r="DF122" s="824"/>
      <c r="DG122" s="803">
        <v>3669299</v>
      </c>
      <c r="DH122" s="804"/>
      <c r="DI122" s="804"/>
      <c r="DJ122" s="804"/>
      <c r="DK122" s="804"/>
      <c r="DL122" s="804">
        <v>3755834</v>
      </c>
      <c r="DM122" s="804"/>
      <c r="DN122" s="804"/>
      <c r="DO122" s="804"/>
      <c r="DP122" s="804"/>
      <c r="DQ122" s="804">
        <v>3847172</v>
      </c>
      <c r="DR122" s="804"/>
      <c r="DS122" s="804"/>
      <c r="DT122" s="804"/>
      <c r="DU122" s="804"/>
      <c r="DV122" s="781">
        <v>23.6</v>
      </c>
      <c r="DW122" s="781"/>
      <c r="DX122" s="781"/>
      <c r="DY122" s="781"/>
      <c r="DZ122" s="782"/>
    </row>
    <row r="123" spans="1:130" s="224" customFormat="1" ht="26.25" customHeight="1" x14ac:dyDescent="0.15">
      <c r="A123" s="807"/>
      <c r="B123" s="808"/>
      <c r="C123" s="802" t="s">
        <v>441</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12775</v>
      </c>
      <c r="AB123" s="767"/>
      <c r="AC123" s="767"/>
      <c r="AD123" s="767"/>
      <c r="AE123" s="768"/>
      <c r="AF123" s="769">
        <v>10052</v>
      </c>
      <c r="AG123" s="767"/>
      <c r="AH123" s="767"/>
      <c r="AI123" s="767"/>
      <c r="AJ123" s="768"/>
      <c r="AK123" s="769">
        <v>8831</v>
      </c>
      <c r="AL123" s="767"/>
      <c r="AM123" s="767"/>
      <c r="AN123" s="767"/>
      <c r="AO123" s="768"/>
      <c r="AP123" s="811">
        <v>0.1</v>
      </c>
      <c r="AQ123" s="812"/>
      <c r="AR123" s="812"/>
      <c r="AS123" s="812"/>
      <c r="AT123" s="813"/>
      <c r="AU123" s="873"/>
      <c r="AV123" s="874"/>
      <c r="AW123" s="874"/>
      <c r="AX123" s="874"/>
      <c r="AY123" s="874"/>
      <c r="AZ123" s="245" t="s">
        <v>178</v>
      </c>
      <c r="BA123" s="245"/>
      <c r="BB123" s="245"/>
      <c r="BC123" s="245"/>
      <c r="BD123" s="245"/>
      <c r="BE123" s="245"/>
      <c r="BF123" s="245"/>
      <c r="BG123" s="245"/>
      <c r="BH123" s="245"/>
      <c r="BI123" s="245"/>
      <c r="BJ123" s="245"/>
      <c r="BK123" s="245"/>
      <c r="BL123" s="245"/>
      <c r="BM123" s="245"/>
      <c r="BN123" s="245"/>
      <c r="BO123" s="864" t="s">
        <v>455</v>
      </c>
      <c r="BP123" s="865"/>
      <c r="BQ123" s="819">
        <v>49789434</v>
      </c>
      <c r="BR123" s="820"/>
      <c r="BS123" s="820"/>
      <c r="BT123" s="820"/>
      <c r="BU123" s="820"/>
      <c r="BV123" s="820">
        <v>49492637</v>
      </c>
      <c r="BW123" s="820"/>
      <c r="BX123" s="820"/>
      <c r="BY123" s="820"/>
      <c r="BZ123" s="820"/>
      <c r="CA123" s="820">
        <v>48258519</v>
      </c>
      <c r="CB123" s="820"/>
      <c r="CC123" s="820"/>
      <c r="CD123" s="820"/>
      <c r="CE123" s="820"/>
      <c r="CF123" s="735"/>
      <c r="CG123" s="736"/>
      <c r="CH123" s="736"/>
      <c r="CI123" s="736"/>
      <c r="CJ123" s="821"/>
      <c r="CK123" s="856"/>
      <c r="CL123" s="842"/>
      <c r="CM123" s="842"/>
      <c r="CN123" s="842"/>
      <c r="CO123" s="843"/>
      <c r="CP123" s="822" t="s">
        <v>393</v>
      </c>
      <c r="CQ123" s="823"/>
      <c r="CR123" s="823"/>
      <c r="CS123" s="823"/>
      <c r="CT123" s="823"/>
      <c r="CU123" s="823"/>
      <c r="CV123" s="823"/>
      <c r="CW123" s="823"/>
      <c r="CX123" s="823"/>
      <c r="CY123" s="823"/>
      <c r="CZ123" s="823"/>
      <c r="DA123" s="823"/>
      <c r="DB123" s="823"/>
      <c r="DC123" s="823"/>
      <c r="DD123" s="823"/>
      <c r="DE123" s="823"/>
      <c r="DF123" s="824"/>
      <c r="DG123" s="766">
        <v>92637</v>
      </c>
      <c r="DH123" s="767"/>
      <c r="DI123" s="767"/>
      <c r="DJ123" s="767"/>
      <c r="DK123" s="768"/>
      <c r="DL123" s="769">
        <v>157497</v>
      </c>
      <c r="DM123" s="767"/>
      <c r="DN123" s="767"/>
      <c r="DO123" s="767"/>
      <c r="DP123" s="768"/>
      <c r="DQ123" s="769">
        <v>243824</v>
      </c>
      <c r="DR123" s="767"/>
      <c r="DS123" s="767"/>
      <c r="DT123" s="767"/>
      <c r="DU123" s="768"/>
      <c r="DV123" s="811">
        <v>1.5</v>
      </c>
      <c r="DW123" s="812"/>
      <c r="DX123" s="812"/>
      <c r="DY123" s="812"/>
      <c r="DZ123" s="813"/>
    </row>
    <row r="124" spans="1:130" s="224" customFormat="1" ht="26.25" customHeight="1" thickBot="1" x14ac:dyDescent="0.2">
      <c r="A124" s="807"/>
      <c r="B124" s="808"/>
      <c r="C124" s="802" t="s">
        <v>444</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456</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120</v>
      </c>
      <c r="BR124" s="818"/>
      <c r="BS124" s="818"/>
      <c r="BT124" s="818"/>
      <c r="BU124" s="818"/>
      <c r="BV124" s="818">
        <v>118.9</v>
      </c>
      <c r="BW124" s="818"/>
      <c r="BX124" s="818"/>
      <c r="BY124" s="818"/>
      <c r="BZ124" s="818"/>
      <c r="CA124" s="818">
        <v>113.4</v>
      </c>
      <c r="CB124" s="818"/>
      <c r="CC124" s="818"/>
      <c r="CD124" s="818"/>
      <c r="CE124" s="818"/>
      <c r="CF124" s="713"/>
      <c r="CG124" s="714"/>
      <c r="CH124" s="714"/>
      <c r="CI124" s="714"/>
      <c r="CJ124" s="849"/>
      <c r="CK124" s="857"/>
      <c r="CL124" s="857"/>
      <c r="CM124" s="857"/>
      <c r="CN124" s="857"/>
      <c r="CO124" s="858"/>
      <c r="CP124" s="822" t="s">
        <v>457</v>
      </c>
      <c r="CQ124" s="823"/>
      <c r="CR124" s="823"/>
      <c r="CS124" s="823"/>
      <c r="CT124" s="823"/>
      <c r="CU124" s="823"/>
      <c r="CV124" s="823"/>
      <c r="CW124" s="823"/>
      <c r="CX124" s="823"/>
      <c r="CY124" s="823"/>
      <c r="CZ124" s="823"/>
      <c r="DA124" s="823"/>
      <c r="DB124" s="823"/>
      <c r="DC124" s="823"/>
      <c r="DD124" s="823"/>
      <c r="DE124" s="823"/>
      <c r="DF124" s="824"/>
      <c r="DG124" s="750">
        <v>168292</v>
      </c>
      <c r="DH124" s="751"/>
      <c r="DI124" s="751"/>
      <c r="DJ124" s="751"/>
      <c r="DK124" s="752"/>
      <c r="DL124" s="753">
        <v>173133</v>
      </c>
      <c r="DM124" s="751"/>
      <c r="DN124" s="751"/>
      <c r="DO124" s="751"/>
      <c r="DP124" s="752"/>
      <c r="DQ124" s="753">
        <v>154790</v>
      </c>
      <c r="DR124" s="751"/>
      <c r="DS124" s="751"/>
      <c r="DT124" s="751"/>
      <c r="DU124" s="752"/>
      <c r="DV124" s="835">
        <v>1</v>
      </c>
      <c r="DW124" s="836"/>
      <c r="DX124" s="836"/>
      <c r="DY124" s="836"/>
      <c r="DZ124" s="837"/>
    </row>
    <row r="125" spans="1:130" s="224" customFormat="1" ht="26.25" customHeight="1" x14ac:dyDescent="0.15">
      <c r="A125" s="807"/>
      <c r="B125" s="808"/>
      <c r="C125" s="802" t="s">
        <v>446</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458</v>
      </c>
      <c r="CL125" s="839"/>
      <c r="CM125" s="839"/>
      <c r="CN125" s="839"/>
      <c r="CO125" s="840"/>
      <c r="CP125" s="847" t="s">
        <v>459</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
      <c r="A126" s="807"/>
      <c r="B126" s="808"/>
      <c r="C126" s="802" t="s">
        <v>448</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460</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15">
      <c r="A127" s="809"/>
      <c r="B127" s="810"/>
      <c r="C127" s="825" t="s">
        <v>461</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2574</v>
      </c>
      <c r="AB127" s="767"/>
      <c r="AC127" s="767"/>
      <c r="AD127" s="767"/>
      <c r="AE127" s="768"/>
      <c r="AF127" s="769">
        <v>2112</v>
      </c>
      <c r="AG127" s="767"/>
      <c r="AH127" s="767"/>
      <c r="AI127" s="767"/>
      <c r="AJ127" s="768"/>
      <c r="AK127" s="769">
        <v>258</v>
      </c>
      <c r="AL127" s="767"/>
      <c r="AM127" s="767"/>
      <c r="AN127" s="767"/>
      <c r="AO127" s="768"/>
      <c r="AP127" s="811">
        <v>0</v>
      </c>
      <c r="AQ127" s="812"/>
      <c r="AR127" s="812"/>
      <c r="AS127" s="812"/>
      <c r="AT127" s="813"/>
      <c r="AU127" s="226"/>
      <c r="AV127" s="226"/>
      <c r="AW127" s="226"/>
      <c r="AX127" s="828" t="s">
        <v>462</v>
      </c>
      <c r="AY127" s="799"/>
      <c r="AZ127" s="799"/>
      <c r="BA127" s="799"/>
      <c r="BB127" s="799"/>
      <c r="BC127" s="799"/>
      <c r="BD127" s="799"/>
      <c r="BE127" s="800"/>
      <c r="BF127" s="798" t="s">
        <v>463</v>
      </c>
      <c r="BG127" s="799"/>
      <c r="BH127" s="799"/>
      <c r="BI127" s="799"/>
      <c r="BJ127" s="799"/>
      <c r="BK127" s="799"/>
      <c r="BL127" s="800"/>
      <c r="BM127" s="798" t="s">
        <v>464</v>
      </c>
      <c r="BN127" s="799"/>
      <c r="BO127" s="799"/>
      <c r="BP127" s="799"/>
      <c r="BQ127" s="799"/>
      <c r="BR127" s="799"/>
      <c r="BS127" s="800"/>
      <c r="BT127" s="798" t="s">
        <v>465</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466</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
      <c r="A128" s="783" t="s">
        <v>467</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468</v>
      </c>
      <c r="X128" s="785"/>
      <c r="Y128" s="785"/>
      <c r="Z128" s="786"/>
      <c r="AA128" s="787">
        <v>53385</v>
      </c>
      <c r="AB128" s="788"/>
      <c r="AC128" s="788"/>
      <c r="AD128" s="788"/>
      <c r="AE128" s="789"/>
      <c r="AF128" s="790">
        <v>49278</v>
      </c>
      <c r="AG128" s="788"/>
      <c r="AH128" s="788"/>
      <c r="AI128" s="788"/>
      <c r="AJ128" s="789"/>
      <c r="AK128" s="790">
        <v>27063</v>
      </c>
      <c r="AL128" s="788"/>
      <c r="AM128" s="788"/>
      <c r="AN128" s="788"/>
      <c r="AO128" s="789"/>
      <c r="AP128" s="791"/>
      <c r="AQ128" s="792"/>
      <c r="AR128" s="792"/>
      <c r="AS128" s="792"/>
      <c r="AT128" s="793"/>
      <c r="AU128" s="226"/>
      <c r="AV128" s="226"/>
      <c r="AW128" s="226"/>
      <c r="AX128" s="794" t="s">
        <v>469</v>
      </c>
      <c r="AY128" s="795"/>
      <c r="AZ128" s="795"/>
      <c r="BA128" s="795"/>
      <c r="BB128" s="795"/>
      <c r="BC128" s="795"/>
      <c r="BD128" s="795"/>
      <c r="BE128" s="796"/>
      <c r="BF128" s="773" t="s">
        <v>122</v>
      </c>
      <c r="BG128" s="774"/>
      <c r="BH128" s="774"/>
      <c r="BI128" s="774"/>
      <c r="BJ128" s="774"/>
      <c r="BK128" s="774"/>
      <c r="BL128" s="797"/>
      <c r="BM128" s="773">
        <v>12.44</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470</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471</v>
      </c>
      <c r="X129" s="764"/>
      <c r="Y129" s="764"/>
      <c r="Z129" s="765"/>
      <c r="AA129" s="766">
        <v>20961069</v>
      </c>
      <c r="AB129" s="767"/>
      <c r="AC129" s="767"/>
      <c r="AD129" s="767"/>
      <c r="AE129" s="768"/>
      <c r="AF129" s="769">
        <v>20609996</v>
      </c>
      <c r="AG129" s="767"/>
      <c r="AH129" s="767"/>
      <c r="AI129" s="767"/>
      <c r="AJ129" s="768"/>
      <c r="AK129" s="769">
        <v>20606704</v>
      </c>
      <c r="AL129" s="767"/>
      <c r="AM129" s="767"/>
      <c r="AN129" s="767"/>
      <c r="AO129" s="768"/>
      <c r="AP129" s="770"/>
      <c r="AQ129" s="771"/>
      <c r="AR129" s="771"/>
      <c r="AS129" s="771"/>
      <c r="AT129" s="772"/>
      <c r="AU129" s="227"/>
      <c r="AV129" s="227"/>
      <c r="AW129" s="227"/>
      <c r="AX129" s="738" t="s">
        <v>472</v>
      </c>
      <c r="AY129" s="739"/>
      <c r="AZ129" s="739"/>
      <c r="BA129" s="739"/>
      <c r="BB129" s="739"/>
      <c r="BC129" s="739"/>
      <c r="BD129" s="739"/>
      <c r="BE129" s="740"/>
      <c r="BF129" s="757" t="s">
        <v>122</v>
      </c>
      <c r="BG129" s="758"/>
      <c r="BH129" s="758"/>
      <c r="BI129" s="758"/>
      <c r="BJ129" s="758"/>
      <c r="BK129" s="758"/>
      <c r="BL129" s="759"/>
      <c r="BM129" s="757">
        <v>17.440000000000001</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61" t="s">
        <v>473</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474</v>
      </c>
      <c r="X130" s="764"/>
      <c r="Y130" s="764"/>
      <c r="Z130" s="765"/>
      <c r="AA130" s="766">
        <v>4434063</v>
      </c>
      <c r="AB130" s="767"/>
      <c r="AC130" s="767"/>
      <c r="AD130" s="767"/>
      <c r="AE130" s="768"/>
      <c r="AF130" s="769">
        <v>4442598</v>
      </c>
      <c r="AG130" s="767"/>
      <c r="AH130" s="767"/>
      <c r="AI130" s="767"/>
      <c r="AJ130" s="768"/>
      <c r="AK130" s="769">
        <v>4313983</v>
      </c>
      <c r="AL130" s="767"/>
      <c r="AM130" s="767"/>
      <c r="AN130" s="767"/>
      <c r="AO130" s="768"/>
      <c r="AP130" s="770"/>
      <c r="AQ130" s="771"/>
      <c r="AR130" s="771"/>
      <c r="AS130" s="771"/>
      <c r="AT130" s="772"/>
      <c r="AU130" s="227"/>
      <c r="AV130" s="227"/>
      <c r="AW130" s="227"/>
      <c r="AX130" s="738" t="s">
        <v>475</v>
      </c>
      <c r="AY130" s="739"/>
      <c r="AZ130" s="739"/>
      <c r="BA130" s="739"/>
      <c r="BB130" s="739"/>
      <c r="BC130" s="739"/>
      <c r="BD130" s="739"/>
      <c r="BE130" s="740"/>
      <c r="BF130" s="741">
        <v>13</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476</v>
      </c>
      <c r="X131" s="748"/>
      <c r="Y131" s="748"/>
      <c r="Z131" s="749"/>
      <c r="AA131" s="750">
        <v>16527006</v>
      </c>
      <c r="AB131" s="751"/>
      <c r="AC131" s="751"/>
      <c r="AD131" s="751"/>
      <c r="AE131" s="752"/>
      <c r="AF131" s="753">
        <v>16167398</v>
      </c>
      <c r="AG131" s="751"/>
      <c r="AH131" s="751"/>
      <c r="AI131" s="751"/>
      <c r="AJ131" s="752"/>
      <c r="AK131" s="753">
        <v>16292721</v>
      </c>
      <c r="AL131" s="751"/>
      <c r="AM131" s="751"/>
      <c r="AN131" s="751"/>
      <c r="AO131" s="752"/>
      <c r="AP131" s="754"/>
      <c r="AQ131" s="755"/>
      <c r="AR131" s="755"/>
      <c r="AS131" s="755"/>
      <c r="AT131" s="756"/>
      <c r="AU131" s="227"/>
      <c r="AV131" s="227"/>
      <c r="AW131" s="227"/>
      <c r="AX131" s="716" t="s">
        <v>477</v>
      </c>
      <c r="AY131" s="717"/>
      <c r="AZ131" s="717"/>
      <c r="BA131" s="717"/>
      <c r="BB131" s="717"/>
      <c r="BC131" s="717"/>
      <c r="BD131" s="717"/>
      <c r="BE131" s="718"/>
      <c r="BF131" s="719">
        <v>113.4</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25" t="s">
        <v>478</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479</v>
      </c>
      <c r="W132" s="729"/>
      <c r="X132" s="729"/>
      <c r="Y132" s="729"/>
      <c r="Z132" s="730"/>
      <c r="AA132" s="731">
        <v>12.84629533</v>
      </c>
      <c r="AB132" s="732"/>
      <c r="AC132" s="732"/>
      <c r="AD132" s="732"/>
      <c r="AE132" s="733"/>
      <c r="AF132" s="734">
        <v>13.388592279999999</v>
      </c>
      <c r="AG132" s="732"/>
      <c r="AH132" s="732"/>
      <c r="AI132" s="732"/>
      <c r="AJ132" s="733"/>
      <c r="AK132" s="734">
        <v>12.88144565</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480</v>
      </c>
      <c r="W133" s="708"/>
      <c r="X133" s="708"/>
      <c r="Y133" s="708"/>
      <c r="Z133" s="709"/>
      <c r="AA133" s="710">
        <v>12.5</v>
      </c>
      <c r="AB133" s="711"/>
      <c r="AC133" s="711"/>
      <c r="AD133" s="711"/>
      <c r="AE133" s="712"/>
      <c r="AF133" s="710">
        <v>12.8</v>
      </c>
      <c r="AG133" s="711"/>
      <c r="AH133" s="711"/>
      <c r="AI133" s="711"/>
      <c r="AJ133" s="712"/>
      <c r="AK133" s="710">
        <v>13</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aPwT6i6PixmbAtCb0MRHOXs1V5nVkksyGzI+QlClFCzRBNWsl+leprkQgYHQJ6vTKQ0o1TBKufSW8G2fPo0M2w==" saltValue="VsKvQnfDfTB9IXS7eI1M0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481</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TEoC4Jh7T2ujEnWWMesvY/dIVFUFaWzMwxiOiCyj6YCJRBTg4OZwBfjpeDL4FLNqcKSTQyf9fGpRatLYERtayA==" saltValue="A2yOoW82FYFD8uAbfsR1P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36JTDKNyl3FyzAieQPwuMVCJhlfW/z6LnUc4sYYCmAP7LIUNOZ3LoQfaYNOcbi0XLfPhnXgrI82jPmBfg1+tiA==" saltValue="DDxYpjxYFtQJnIIWIfJ45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482</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483</v>
      </c>
      <c r="AL6" s="260"/>
      <c r="AM6" s="260"/>
      <c r="AN6" s="260"/>
    </row>
    <row r="7" spans="1:46" ht="13.5" customHeight="1" x14ac:dyDescent="0.15">
      <c r="A7" s="259"/>
      <c r="AK7" s="262"/>
      <c r="AL7" s="263"/>
      <c r="AM7" s="263"/>
      <c r="AN7" s="264"/>
      <c r="AO7" s="1105" t="s">
        <v>484</v>
      </c>
      <c r="AP7" s="265"/>
      <c r="AQ7" s="266" t="s">
        <v>485</v>
      </c>
      <c r="AR7" s="267"/>
    </row>
    <row r="8" spans="1:46" x14ac:dyDescent="0.15">
      <c r="A8" s="259"/>
      <c r="AK8" s="268"/>
      <c r="AL8" s="269"/>
      <c r="AM8" s="269"/>
      <c r="AN8" s="270"/>
      <c r="AO8" s="1106"/>
      <c r="AP8" s="271" t="s">
        <v>486</v>
      </c>
      <c r="AQ8" s="272" t="s">
        <v>487</v>
      </c>
      <c r="AR8" s="273" t="s">
        <v>488</v>
      </c>
    </row>
    <row r="9" spans="1:46" x14ac:dyDescent="0.15">
      <c r="A9" s="259"/>
      <c r="AK9" s="1117" t="s">
        <v>489</v>
      </c>
      <c r="AL9" s="1118"/>
      <c r="AM9" s="1118"/>
      <c r="AN9" s="1119"/>
      <c r="AO9" s="274">
        <v>6344095</v>
      </c>
      <c r="AP9" s="274">
        <v>124318</v>
      </c>
      <c r="AQ9" s="275">
        <v>88459</v>
      </c>
      <c r="AR9" s="276">
        <v>40.5</v>
      </c>
    </row>
    <row r="10" spans="1:46" ht="13.5" customHeight="1" x14ac:dyDescent="0.15">
      <c r="A10" s="259"/>
      <c r="AK10" s="1117" t="s">
        <v>490</v>
      </c>
      <c r="AL10" s="1118"/>
      <c r="AM10" s="1118"/>
      <c r="AN10" s="1119"/>
      <c r="AO10" s="277">
        <v>2645</v>
      </c>
      <c r="AP10" s="277">
        <v>52</v>
      </c>
      <c r="AQ10" s="278">
        <v>6814</v>
      </c>
      <c r="AR10" s="279">
        <v>-99.2</v>
      </c>
    </row>
    <row r="11" spans="1:46" ht="13.5" customHeight="1" x14ac:dyDescent="0.15">
      <c r="A11" s="259"/>
      <c r="AK11" s="1117" t="s">
        <v>491</v>
      </c>
      <c r="AL11" s="1118"/>
      <c r="AM11" s="1118"/>
      <c r="AN11" s="1119"/>
      <c r="AO11" s="277">
        <v>13858</v>
      </c>
      <c r="AP11" s="277">
        <v>272</v>
      </c>
      <c r="AQ11" s="278">
        <v>1610</v>
      </c>
      <c r="AR11" s="279">
        <v>-83.1</v>
      </c>
    </row>
    <row r="12" spans="1:46" ht="13.5" customHeight="1" x14ac:dyDescent="0.15">
      <c r="A12" s="259"/>
      <c r="AK12" s="1117" t="s">
        <v>492</v>
      </c>
      <c r="AL12" s="1118"/>
      <c r="AM12" s="1118"/>
      <c r="AN12" s="1119"/>
      <c r="AO12" s="277" t="s">
        <v>493</v>
      </c>
      <c r="AP12" s="277" t="s">
        <v>493</v>
      </c>
      <c r="AQ12" s="278">
        <v>24</v>
      </c>
      <c r="AR12" s="279" t="s">
        <v>493</v>
      </c>
    </row>
    <row r="13" spans="1:46" ht="13.5" customHeight="1" x14ac:dyDescent="0.15">
      <c r="A13" s="259"/>
      <c r="AK13" s="1117" t="s">
        <v>494</v>
      </c>
      <c r="AL13" s="1118"/>
      <c r="AM13" s="1118"/>
      <c r="AN13" s="1119"/>
      <c r="AO13" s="277">
        <v>175714</v>
      </c>
      <c r="AP13" s="277">
        <v>3443</v>
      </c>
      <c r="AQ13" s="278">
        <v>3854</v>
      </c>
      <c r="AR13" s="279">
        <v>-10.7</v>
      </c>
    </row>
    <row r="14" spans="1:46" ht="13.5" customHeight="1" x14ac:dyDescent="0.15">
      <c r="A14" s="259"/>
      <c r="AK14" s="1117" t="s">
        <v>495</v>
      </c>
      <c r="AL14" s="1118"/>
      <c r="AM14" s="1118"/>
      <c r="AN14" s="1119"/>
      <c r="AO14" s="277">
        <v>103544</v>
      </c>
      <c r="AP14" s="277">
        <v>2029</v>
      </c>
      <c r="AQ14" s="278">
        <v>1979</v>
      </c>
      <c r="AR14" s="279">
        <v>2.5</v>
      </c>
    </row>
    <row r="15" spans="1:46" ht="13.5" customHeight="1" x14ac:dyDescent="0.15">
      <c r="A15" s="259"/>
      <c r="AK15" s="1120" t="s">
        <v>496</v>
      </c>
      <c r="AL15" s="1121"/>
      <c r="AM15" s="1121"/>
      <c r="AN15" s="1122"/>
      <c r="AO15" s="277">
        <v>-405763</v>
      </c>
      <c r="AP15" s="277">
        <v>-7951</v>
      </c>
      <c r="AQ15" s="278">
        <v>-5062</v>
      </c>
      <c r="AR15" s="279">
        <v>57.1</v>
      </c>
    </row>
    <row r="16" spans="1:46" x14ac:dyDescent="0.15">
      <c r="A16" s="259"/>
      <c r="AK16" s="1120" t="s">
        <v>178</v>
      </c>
      <c r="AL16" s="1121"/>
      <c r="AM16" s="1121"/>
      <c r="AN16" s="1122"/>
      <c r="AO16" s="277">
        <v>6234093</v>
      </c>
      <c r="AP16" s="277">
        <v>122163</v>
      </c>
      <c r="AQ16" s="278">
        <v>97678</v>
      </c>
      <c r="AR16" s="279">
        <v>25.1</v>
      </c>
    </row>
    <row r="17" spans="1:46" x14ac:dyDescent="0.15">
      <c r="A17" s="259"/>
    </row>
    <row r="18" spans="1:46" x14ac:dyDescent="0.15">
      <c r="A18" s="259"/>
      <c r="AQ18" s="280"/>
      <c r="AR18" s="280"/>
    </row>
    <row r="19" spans="1:46" x14ac:dyDescent="0.15">
      <c r="A19" s="259"/>
      <c r="AK19" s="255" t="s">
        <v>497</v>
      </c>
    </row>
    <row r="20" spans="1:46" x14ac:dyDescent="0.15">
      <c r="A20" s="259"/>
      <c r="AK20" s="281"/>
      <c r="AL20" s="282"/>
      <c r="AM20" s="282"/>
      <c r="AN20" s="283"/>
      <c r="AO20" s="284" t="s">
        <v>498</v>
      </c>
      <c r="AP20" s="285" t="s">
        <v>499</v>
      </c>
      <c r="AQ20" s="286" t="s">
        <v>500</v>
      </c>
      <c r="AR20" s="287"/>
    </row>
    <row r="21" spans="1:46" s="260" customFormat="1" x14ac:dyDescent="0.15">
      <c r="A21" s="288"/>
      <c r="AK21" s="1123" t="s">
        <v>501</v>
      </c>
      <c r="AL21" s="1124"/>
      <c r="AM21" s="1124"/>
      <c r="AN21" s="1125"/>
      <c r="AO21" s="289">
        <v>11.97</v>
      </c>
      <c r="AP21" s="290">
        <v>8.7899999999999991</v>
      </c>
      <c r="AQ21" s="291">
        <v>3.18</v>
      </c>
      <c r="AS21" s="292"/>
      <c r="AT21" s="288"/>
    </row>
    <row r="22" spans="1:46" s="260" customFormat="1" x14ac:dyDescent="0.15">
      <c r="A22" s="288"/>
      <c r="AK22" s="1123" t="s">
        <v>502</v>
      </c>
      <c r="AL22" s="1124"/>
      <c r="AM22" s="1124"/>
      <c r="AN22" s="1125"/>
      <c r="AO22" s="293">
        <v>94.8</v>
      </c>
      <c r="AP22" s="294">
        <v>97.7</v>
      </c>
      <c r="AQ22" s="295">
        <v>-2.9</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16" t="s">
        <v>503</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300"/>
      <c r="AS27" s="255"/>
      <c r="AT27" s="255"/>
    </row>
    <row r="28" spans="1:46" ht="17.25" x14ac:dyDescent="0.15">
      <c r="A28" s="256" t="s">
        <v>504</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505</v>
      </c>
      <c r="AL29" s="260"/>
      <c r="AM29" s="260"/>
      <c r="AN29" s="260"/>
      <c r="AS29" s="302"/>
    </row>
    <row r="30" spans="1:46" ht="13.5" customHeight="1" x14ac:dyDescent="0.15">
      <c r="A30" s="259"/>
      <c r="AK30" s="262"/>
      <c r="AL30" s="263"/>
      <c r="AM30" s="263"/>
      <c r="AN30" s="264"/>
      <c r="AO30" s="1105" t="s">
        <v>484</v>
      </c>
      <c r="AP30" s="265"/>
      <c r="AQ30" s="266" t="s">
        <v>485</v>
      </c>
      <c r="AR30" s="267"/>
    </row>
    <row r="31" spans="1:46" x14ac:dyDescent="0.15">
      <c r="A31" s="259"/>
      <c r="AK31" s="268"/>
      <c r="AL31" s="269"/>
      <c r="AM31" s="269"/>
      <c r="AN31" s="270"/>
      <c r="AO31" s="1106"/>
      <c r="AP31" s="271" t="s">
        <v>486</v>
      </c>
      <c r="AQ31" s="272" t="s">
        <v>487</v>
      </c>
      <c r="AR31" s="273" t="s">
        <v>488</v>
      </c>
    </row>
    <row r="32" spans="1:46" ht="27" customHeight="1" x14ac:dyDescent="0.15">
      <c r="A32" s="259"/>
      <c r="AK32" s="1107" t="s">
        <v>506</v>
      </c>
      <c r="AL32" s="1108"/>
      <c r="AM32" s="1108"/>
      <c r="AN32" s="1109"/>
      <c r="AO32" s="303">
        <v>4509406</v>
      </c>
      <c r="AP32" s="303">
        <v>88366</v>
      </c>
      <c r="AQ32" s="304">
        <v>63215</v>
      </c>
      <c r="AR32" s="305">
        <v>39.799999999999997</v>
      </c>
    </row>
    <row r="33" spans="1:46" ht="13.5" customHeight="1" x14ac:dyDescent="0.15">
      <c r="A33" s="259"/>
      <c r="AK33" s="1107" t="s">
        <v>507</v>
      </c>
      <c r="AL33" s="1108"/>
      <c r="AM33" s="1108"/>
      <c r="AN33" s="1109"/>
      <c r="AO33" s="303" t="s">
        <v>493</v>
      </c>
      <c r="AP33" s="303" t="s">
        <v>493</v>
      </c>
      <c r="AQ33" s="304" t="s">
        <v>493</v>
      </c>
      <c r="AR33" s="305" t="s">
        <v>493</v>
      </c>
    </row>
    <row r="34" spans="1:46" ht="27" customHeight="1" x14ac:dyDescent="0.15">
      <c r="A34" s="259"/>
      <c r="AK34" s="1107" t="s">
        <v>508</v>
      </c>
      <c r="AL34" s="1108"/>
      <c r="AM34" s="1108"/>
      <c r="AN34" s="1109"/>
      <c r="AO34" s="303">
        <v>10000</v>
      </c>
      <c r="AP34" s="303">
        <v>196</v>
      </c>
      <c r="AQ34" s="304">
        <v>3</v>
      </c>
      <c r="AR34" s="305">
        <v>6433.3</v>
      </c>
    </row>
    <row r="35" spans="1:46" ht="27" customHeight="1" x14ac:dyDescent="0.15">
      <c r="A35" s="259"/>
      <c r="AK35" s="1107" t="s">
        <v>509</v>
      </c>
      <c r="AL35" s="1108"/>
      <c r="AM35" s="1108"/>
      <c r="AN35" s="1109"/>
      <c r="AO35" s="303">
        <v>1911289</v>
      </c>
      <c r="AP35" s="303">
        <v>37453</v>
      </c>
      <c r="AQ35" s="304">
        <v>15084</v>
      </c>
      <c r="AR35" s="305">
        <v>148.30000000000001</v>
      </c>
    </row>
    <row r="36" spans="1:46" ht="27" customHeight="1" x14ac:dyDescent="0.15">
      <c r="A36" s="259"/>
      <c r="AK36" s="1107" t="s">
        <v>510</v>
      </c>
      <c r="AL36" s="1108"/>
      <c r="AM36" s="1108"/>
      <c r="AN36" s="1109"/>
      <c r="AO36" s="303" t="s">
        <v>493</v>
      </c>
      <c r="AP36" s="303" t="s">
        <v>493</v>
      </c>
      <c r="AQ36" s="304">
        <v>1958</v>
      </c>
      <c r="AR36" s="305" t="s">
        <v>493</v>
      </c>
    </row>
    <row r="37" spans="1:46" ht="13.5" customHeight="1" x14ac:dyDescent="0.15">
      <c r="A37" s="259"/>
      <c r="AK37" s="1107" t="s">
        <v>511</v>
      </c>
      <c r="AL37" s="1108"/>
      <c r="AM37" s="1108"/>
      <c r="AN37" s="1109"/>
      <c r="AO37" s="303">
        <v>9089</v>
      </c>
      <c r="AP37" s="303">
        <v>178</v>
      </c>
      <c r="AQ37" s="304">
        <v>529</v>
      </c>
      <c r="AR37" s="305">
        <v>-66.400000000000006</v>
      </c>
    </row>
    <row r="38" spans="1:46" ht="27" customHeight="1" x14ac:dyDescent="0.15">
      <c r="A38" s="259"/>
      <c r="AK38" s="1110" t="s">
        <v>512</v>
      </c>
      <c r="AL38" s="1111"/>
      <c r="AM38" s="1111"/>
      <c r="AN38" s="1112"/>
      <c r="AO38" s="306" t="s">
        <v>493</v>
      </c>
      <c r="AP38" s="306" t="s">
        <v>493</v>
      </c>
      <c r="AQ38" s="307">
        <v>2</v>
      </c>
      <c r="AR38" s="295" t="s">
        <v>493</v>
      </c>
      <c r="AS38" s="302"/>
    </row>
    <row r="39" spans="1:46" x14ac:dyDescent="0.15">
      <c r="A39" s="259"/>
      <c r="AK39" s="1110" t="s">
        <v>513</v>
      </c>
      <c r="AL39" s="1111"/>
      <c r="AM39" s="1111"/>
      <c r="AN39" s="1112"/>
      <c r="AO39" s="303">
        <v>-27063</v>
      </c>
      <c r="AP39" s="303">
        <v>-530</v>
      </c>
      <c r="AQ39" s="304">
        <v>-3177</v>
      </c>
      <c r="AR39" s="305">
        <v>-83.3</v>
      </c>
      <c r="AS39" s="302"/>
    </row>
    <row r="40" spans="1:46" ht="27" customHeight="1" x14ac:dyDescent="0.15">
      <c r="A40" s="259"/>
      <c r="AK40" s="1107" t="s">
        <v>514</v>
      </c>
      <c r="AL40" s="1108"/>
      <c r="AM40" s="1108"/>
      <c r="AN40" s="1109"/>
      <c r="AO40" s="303">
        <v>-4313983</v>
      </c>
      <c r="AP40" s="303">
        <v>-84537</v>
      </c>
      <c r="AQ40" s="304">
        <v>-54547</v>
      </c>
      <c r="AR40" s="305">
        <v>55</v>
      </c>
      <c r="AS40" s="302"/>
    </row>
    <row r="41" spans="1:46" x14ac:dyDescent="0.15">
      <c r="A41" s="259"/>
      <c r="AK41" s="1113" t="s">
        <v>288</v>
      </c>
      <c r="AL41" s="1114"/>
      <c r="AM41" s="1114"/>
      <c r="AN41" s="1115"/>
      <c r="AO41" s="303">
        <v>2098738</v>
      </c>
      <c r="AP41" s="303">
        <v>41127</v>
      </c>
      <c r="AQ41" s="304">
        <v>23067</v>
      </c>
      <c r="AR41" s="305">
        <v>78.3</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515</v>
      </c>
    </row>
    <row r="48" spans="1:46" x14ac:dyDescent="0.15">
      <c r="A48" s="259"/>
      <c r="AK48" s="313" t="s">
        <v>516</v>
      </c>
      <c r="AL48" s="313"/>
      <c r="AM48" s="313"/>
      <c r="AN48" s="313"/>
      <c r="AO48" s="313"/>
      <c r="AP48" s="313"/>
      <c r="AQ48" s="314"/>
      <c r="AR48" s="313"/>
    </row>
    <row r="49" spans="1:44" ht="13.5" customHeight="1" x14ac:dyDescent="0.15">
      <c r="A49" s="259"/>
      <c r="AK49" s="315"/>
      <c r="AL49" s="316"/>
      <c r="AM49" s="1100" t="s">
        <v>484</v>
      </c>
      <c r="AN49" s="1102" t="s">
        <v>517</v>
      </c>
      <c r="AO49" s="1103"/>
      <c r="AP49" s="1103"/>
      <c r="AQ49" s="1103"/>
      <c r="AR49" s="1104"/>
    </row>
    <row r="50" spans="1:44" x14ac:dyDescent="0.15">
      <c r="A50" s="259"/>
      <c r="AK50" s="317"/>
      <c r="AL50" s="318"/>
      <c r="AM50" s="1101"/>
      <c r="AN50" s="319" t="s">
        <v>518</v>
      </c>
      <c r="AO50" s="320" t="s">
        <v>519</v>
      </c>
      <c r="AP50" s="321" t="s">
        <v>520</v>
      </c>
      <c r="AQ50" s="322" t="s">
        <v>521</v>
      </c>
      <c r="AR50" s="323" t="s">
        <v>522</v>
      </c>
    </row>
    <row r="51" spans="1:44" x14ac:dyDescent="0.15">
      <c r="A51" s="259"/>
      <c r="AK51" s="315" t="s">
        <v>523</v>
      </c>
      <c r="AL51" s="316"/>
      <c r="AM51" s="324">
        <v>4360725</v>
      </c>
      <c r="AN51" s="325">
        <v>80188</v>
      </c>
      <c r="AO51" s="326">
        <v>8.6</v>
      </c>
      <c r="AP51" s="327">
        <v>70166</v>
      </c>
      <c r="AQ51" s="328">
        <v>1.4</v>
      </c>
      <c r="AR51" s="329">
        <v>7.2</v>
      </c>
    </row>
    <row r="52" spans="1:44" x14ac:dyDescent="0.15">
      <c r="A52" s="259"/>
      <c r="AK52" s="330"/>
      <c r="AL52" s="331" t="s">
        <v>524</v>
      </c>
      <c r="AM52" s="332">
        <v>2258544</v>
      </c>
      <c r="AN52" s="333">
        <v>41532</v>
      </c>
      <c r="AO52" s="334">
        <v>-3.3</v>
      </c>
      <c r="AP52" s="335">
        <v>36115</v>
      </c>
      <c r="AQ52" s="336">
        <v>-6.2</v>
      </c>
      <c r="AR52" s="337">
        <v>2.9</v>
      </c>
    </row>
    <row r="53" spans="1:44" x14ac:dyDescent="0.15">
      <c r="A53" s="259"/>
      <c r="AK53" s="315" t="s">
        <v>525</v>
      </c>
      <c r="AL53" s="316"/>
      <c r="AM53" s="324">
        <v>3942209</v>
      </c>
      <c r="AN53" s="325">
        <v>73447</v>
      </c>
      <c r="AO53" s="326">
        <v>-8.4</v>
      </c>
      <c r="AP53" s="327">
        <v>70329</v>
      </c>
      <c r="AQ53" s="328">
        <v>0.2</v>
      </c>
      <c r="AR53" s="329">
        <v>-8.6</v>
      </c>
    </row>
    <row r="54" spans="1:44" x14ac:dyDescent="0.15">
      <c r="A54" s="259"/>
      <c r="AK54" s="330"/>
      <c r="AL54" s="331" t="s">
        <v>524</v>
      </c>
      <c r="AM54" s="332">
        <v>2589394</v>
      </c>
      <c r="AN54" s="333">
        <v>48243</v>
      </c>
      <c r="AO54" s="334">
        <v>16.2</v>
      </c>
      <c r="AP54" s="335">
        <v>39403</v>
      </c>
      <c r="AQ54" s="336">
        <v>9.1</v>
      </c>
      <c r="AR54" s="337">
        <v>7.1</v>
      </c>
    </row>
    <row r="55" spans="1:44" x14ac:dyDescent="0.15">
      <c r="A55" s="259"/>
      <c r="AK55" s="315" t="s">
        <v>526</v>
      </c>
      <c r="AL55" s="316"/>
      <c r="AM55" s="324">
        <v>3065595</v>
      </c>
      <c r="AN55" s="325">
        <v>58011</v>
      </c>
      <c r="AO55" s="326">
        <v>-21</v>
      </c>
      <c r="AP55" s="327">
        <v>71871</v>
      </c>
      <c r="AQ55" s="328">
        <v>2.2000000000000002</v>
      </c>
      <c r="AR55" s="329">
        <v>-23.2</v>
      </c>
    </row>
    <row r="56" spans="1:44" x14ac:dyDescent="0.15">
      <c r="A56" s="259"/>
      <c r="AK56" s="330"/>
      <c r="AL56" s="331" t="s">
        <v>524</v>
      </c>
      <c r="AM56" s="332">
        <v>1867822</v>
      </c>
      <c r="AN56" s="333">
        <v>35345</v>
      </c>
      <c r="AO56" s="334">
        <v>-26.7</v>
      </c>
      <c r="AP56" s="335">
        <v>38232</v>
      </c>
      <c r="AQ56" s="336">
        <v>-3</v>
      </c>
      <c r="AR56" s="337">
        <v>-23.7</v>
      </c>
    </row>
    <row r="57" spans="1:44" x14ac:dyDescent="0.15">
      <c r="A57" s="259"/>
      <c r="AK57" s="315" t="s">
        <v>527</v>
      </c>
      <c r="AL57" s="316"/>
      <c r="AM57" s="324">
        <v>3924502</v>
      </c>
      <c r="AN57" s="325">
        <v>75499</v>
      </c>
      <c r="AO57" s="326">
        <v>30.1</v>
      </c>
      <c r="AP57" s="327">
        <v>71807</v>
      </c>
      <c r="AQ57" s="328">
        <v>-0.1</v>
      </c>
      <c r="AR57" s="329">
        <v>30.2</v>
      </c>
    </row>
    <row r="58" spans="1:44" x14ac:dyDescent="0.15">
      <c r="A58" s="259"/>
      <c r="AK58" s="330"/>
      <c r="AL58" s="331" t="s">
        <v>524</v>
      </c>
      <c r="AM58" s="332">
        <v>2490946</v>
      </c>
      <c r="AN58" s="333">
        <v>47920</v>
      </c>
      <c r="AO58" s="334">
        <v>35.6</v>
      </c>
      <c r="AP58" s="335">
        <v>37333</v>
      </c>
      <c r="AQ58" s="336">
        <v>-2.4</v>
      </c>
      <c r="AR58" s="337">
        <v>38</v>
      </c>
    </row>
    <row r="59" spans="1:44" x14ac:dyDescent="0.15">
      <c r="A59" s="259"/>
      <c r="AK59" s="315" t="s">
        <v>528</v>
      </c>
      <c r="AL59" s="316"/>
      <c r="AM59" s="324">
        <v>4165175</v>
      </c>
      <c r="AN59" s="325">
        <v>81620</v>
      </c>
      <c r="AO59" s="326">
        <v>8.1</v>
      </c>
      <c r="AP59" s="327">
        <v>80821</v>
      </c>
      <c r="AQ59" s="328">
        <v>12.6</v>
      </c>
      <c r="AR59" s="329">
        <v>-4.5</v>
      </c>
    </row>
    <row r="60" spans="1:44" x14ac:dyDescent="0.15">
      <c r="A60" s="259"/>
      <c r="AK60" s="330"/>
      <c r="AL60" s="331" t="s">
        <v>524</v>
      </c>
      <c r="AM60" s="332">
        <v>2298931</v>
      </c>
      <c r="AN60" s="333">
        <v>45050</v>
      </c>
      <c r="AO60" s="334">
        <v>-6</v>
      </c>
      <c r="AP60" s="335">
        <v>49586</v>
      </c>
      <c r="AQ60" s="336">
        <v>32.799999999999997</v>
      </c>
      <c r="AR60" s="337">
        <v>-38.799999999999997</v>
      </c>
    </row>
    <row r="61" spans="1:44" x14ac:dyDescent="0.15">
      <c r="A61" s="259"/>
      <c r="AK61" s="315" t="s">
        <v>529</v>
      </c>
      <c r="AL61" s="338"/>
      <c r="AM61" s="324">
        <v>3891641</v>
      </c>
      <c r="AN61" s="325">
        <v>73753</v>
      </c>
      <c r="AO61" s="326">
        <v>3.5</v>
      </c>
      <c r="AP61" s="327">
        <v>72999</v>
      </c>
      <c r="AQ61" s="339">
        <v>3.3</v>
      </c>
      <c r="AR61" s="329">
        <v>0.2</v>
      </c>
    </row>
    <row r="62" spans="1:44" x14ac:dyDescent="0.15">
      <c r="A62" s="259"/>
      <c r="AK62" s="330"/>
      <c r="AL62" s="331" t="s">
        <v>524</v>
      </c>
      <c r="AM62" s="332">
        <v>2301127</v>
      </c>
      <c r="AN62" s="333">
        <v>43618</v>
      </c>
      <c r="AO62" s="334">
        <v>3.2</v>
      </c>
      <c r="AP62" s="335">
        <v>40134</v>
      </c>
      <c r="AQ62" s="336">
        <v>6.1</v>
      </c>
      <c r="AR62" s="337">
        <v>-2.9</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x9qlLPOVDnq2BbxIvmf9NrJW4+KXWbmjD7bD/13tmvdoCcO+m1FGCq0j4HAhPYp5dqkDTlQPP6gZPuosDVWPEQ==" saltValue="y3OfUZoHPWQ4PDyEx6HMz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481</v>
      </c>
    </row>
    <row r="121" spans="125:125" ht="13.5" hidden="1" customHeight="1" x14ac:dyDescent="0.15">
      <c r="DU121" s="253"/>
    </row>
  </sheetData>
  <sheetProtection algorithmName="SHA-512" hashValue="h/ygWqciRWcbni1JLGVFwtarlJlOvH6lY9VosknXIkAqDPk8zJcj5MCGH0yFG96OxPNacF7z2+hLkfYNjenp7A==" saltValue="5ud7S8OyI90I3xYqjUQedg=="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481</v>
      </c>
    </row>
  </sheetData>
  <sheetProtection algorithmName="SHA-512" hashValue="QiYbmthUR1EIcpXZ3w+t4RVI16EUSz3rkWMhR1aafQCSlQcBkF8hw0QNBHwZm7nngranNc77Vct0aBjxCXgDdw==" saltValue="Fbhpua/j+6DWfpQKsCWDWw=="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26" t="s">
        <v>3</v>
      </c>
      <c r="D47" s="1126"/>
      <c r="E47" s="1127"/>
      <c r="F47" s="11">
        <v>10.6</v>
      </c>
      <c r="G47" s="12">
        <v>12.24</v>
      </c>
      <c r="H47" s="12">
        <v>15.01</v>
      </c>
      <c r="I47" s="12">
        <v>18.18</v>
      </c>
      <c r="J47" s="13">
        <v>18.190000000000001</v>
      </c>
    </row>
    <row r="48" spans="2:10" ht="57.75" customHeight="1" x14ac:dyDescent="0.15">
      <c r="B48" s="14"/>
      <c r="C48" s="1128" t="s">
        <v>4</v>
      </c>
      <c r="D48" s="1128"/>
      <c r="E48" s="1129"/>
      <c r="F48" s="15">
        <v>3.8</v>
      </c>
      <c r="G48" s="16">
        <v>4.32</v>
      </c>
      <c r="H48" s="16">
        <v>4.9000000000000004</v>
      </c>
      <c r="I48" s="16">
        <v>5.71</v>
      </c>
      <c r="J48" s="17">
        <v>4.43</v>
      </c>
    </row>
    <row r="49" spans="2:10" ht="57.75" customHeight="1" thickBot="1" x14ac:dyDescent="0.2">
      <c r="B49" s="18"/>
      <c r="C49" s="1130" t="s">
        <v>5</v>
      </c>
      <c r="D49" s="1130"/>
      <c r="E49" s="1131"/>
      <c r="F49" s="19">
        <v>2.5099999999999998</v>
      </c>
      <c r="G49" s="20">
        <v>2.6</v>
      </c>
      <c r="H49" s="20">
        <v>3.81</v>
      </c>
      <c r="I49" s="20">
        <v>3.65</v>
      </c>
      <c r="J49" s="21" t="s">
        <v>536</v>
      </c>
    </row>
    <row r="50" spans="2:10" x14ac:dyDescent="0.15"/>
  </sheetData>
  <sheetProtection algorithmName="SHA-512" hashValue="eDej8cD/6+abaaKJ/Wn8qCqVh4B21DL0cqtQFevlwsm0X+2CJNSQYd81HQuhyFDerL91SjIrv+MmuXYheW+9Bg==" saltValue="9BOfOlAw437eEhz75DlAp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2025-03-13T02:20:19Z</cp:lastPrinted>
  <dcterms:modified xsi:type="dcterms:W3CDTF">2025-10-01T08:37:30Z</dcterms:modified>
</cp:coreProperties>
</file>