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8CF50927-5761-4804-93B2-31A546078100}" xr6:coauthVersionLast="36" xr6:coauthVersionMax="36" xr10:uidLastSave="{00000000-0000-0000-0000-000000000000}"/>
  <bookViews>
    <workbookView xWindow="0" yWindow="0" windowWidth="10260" windowHeight="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<sst xmlns="http://schemas.openxmlformats.org/spreadsheetml/2006/main" count="1105" uniqueCount="605">
  <si>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</si>
  <si>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</si>
  <si>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</si>
  <si>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</si>
  <si>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</si>
  <si>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</si>
  <si>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</si>
  <si>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</si>
  <si>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</si>
  <si>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</si>
  <si>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</si>
  <si>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</si>
  <si>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</si>
  <si>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</si>
  <si>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</si>
  <si>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</si>
  <si>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</si>
  <si>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</si>
  <si>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</si>
  <si>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</si>
  <si>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</si>
  <si>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</si>
  <si>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</si>
  <si>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</si>
  <si>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</si>
  <si>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</si>
  <si>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</si>
  <si>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</si>
  <si>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</si>
  <si>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</si>
  <si>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</si>
  <si>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</si>
  <si>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</si>
  <si>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</si>
  <si>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</si>
  <si>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</si>
  <si>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</si>
  <si>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</si>
  <si>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</si>
  <si>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</si>
  <si>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</si>
  <si>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</si>
  <si>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</si>
  <si>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</si>
  <si>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</si>
  <si>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</si>
  <si>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</si>
  <si>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</si>
  <si>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</si>
  <si>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</si>
  <si>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</si>
  <si>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</si>
  <si>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</si>
  <si>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</si>
  <si>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</si>
  <si>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</si>
  <si>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</si>
  <si>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</si>
  <si>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</si>
  <si>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</si>
  <si>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</si>
  <si>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</si>
  <si>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</si>
  <si>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</si>
  <si>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</si>
  <si>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</si>
  <si>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</si>
  <si>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</si>
  <si>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</si>
  <si>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</si>
  <si>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</si>
  <si>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</si>
  <si>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</si>
  <si>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</si>
  <si>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</si>
  <si>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</si>
  <si>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</si>
  <si>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</si>
  <si>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</si>
  <si>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</si>
  <si>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</si>
  <si>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</si>
  <si>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</si>
  <si>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</si>
  <si>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</si>
  <si>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</si>
  <si>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</si>
  <si>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</si>
  <si>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</si>
  <si>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</si>
  <si>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</si>
  <si>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</si>
  <si>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</si>
  <si>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</si>
  <si>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</si>
  <si>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</si>
  <si>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</si>
  <si>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</si>
  <si>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</si>
  <si>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</si>
  <si>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</si>
  <si>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</si>
  <si>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</si>
  <si>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</si>
  <si>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</si>
  <si>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</si>
  <si>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</si>
  <si>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</si>
  <si>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</si>
  <si>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</si>
  <si>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</si>
  <si>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</si>
  <si>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</si>
  <si>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</si>
  <si>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</si>
  <si>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</si>
  <si>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</si>
  <si>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</si>
  <si>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</si>
  <si>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</si>
  <si>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</si>
  <si>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</si>
  <si>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</si>
  <si>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</si>
  <si>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</si>
  <si>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</si>
  <si>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</si>
  <si>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</si>
  <si>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</si>
  <si>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</si>
  <si>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</si>
  <si>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</si>
  <si>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</si>
  <si>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</si>
  <si>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</si>
  <si>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</si>
  <si>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</si>
  <si>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</si>
  <si>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</si>
  <si>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</si>
  <si>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</si>
  <si>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</si>
  <si>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</si>
  <si>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</si>
  <si>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</si>
  <si>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</si>
  <si>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</si>
  <si>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</si>
  <si>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</si>
  <si>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</si>
  <si>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</si>
  <si>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</si>
  <si>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</si>
  <si>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</si>
  <si>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</si>
  <si>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</si>
  <si>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</si>
  <si>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</si>
  <si>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</si>
  <si>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</si>
  <si>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</si>
  <si>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</si>
  <si>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</si>
  <si>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</si>
  <si>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</si>
  <si>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</si>
  <si>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</si>
  <si>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</si>
  <si>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</si>
  <si>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</si>
  <si>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</si>
  <si>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</si>
  <si>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</si>
  <si>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</si>
  <si>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</si>
  <si>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</si>
  <si>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</si>
  <si>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</si>
  <si>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</si>
  <si>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</si>
  <si>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</si>
  <si>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</si>
  <si>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</si>
  <si>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</si>
  <si>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</si>
  <si>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</si>
  <si>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</si>
  <si>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</si>
  <si>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</si>
  <si>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</si>
  <si>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</si>
  <si>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</si>
  <si>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</si>
  <si>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</si>
  <si>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</si>
  <si>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</si>
  <si>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</si>
  <si>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</si>
  <si>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</si>
  <si>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</si>
  <si>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</si>
  <si>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</si>
  <si>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</si>
  <si>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</si>
  <si>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</si>
  <si>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</si>
  <si>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</si>
  <si>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</si>
  <si>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</si>
  <si>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</si>
  <si>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</si>
  <si>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</si>
  <si>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</si>
  <si>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</si>
  <si>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</si>
  <si>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</si>
  <si>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京都府京田辺市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</si>
  <si>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</si>
  <si>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</si>
  <si>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</si>
  <si>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</si>
  <si>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</si>
  <si>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</si>
  <si>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</si>
  <si>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</si>
  <si>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</si>
  <si>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</si>
  <si>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</si>
  <si>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</si>
  <si>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</si>
  <si>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</si>
  <si>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</si>
  <si>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</si>
  <si>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</si>
  <si>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</si>
  <si>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</si>
  <si>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</si>
  <si>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</si>
  <si>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</si>
  <si>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</si>
  <si>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</si>
  <si>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</si>
  <si>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</si>
  <si>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</si>
  <si>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</si>
  <si>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</si>
  <si>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</si>
  <si>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</si>
  <si>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</si>
  <si>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</si>
  <si>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</si>
  <si>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</si>
  <si>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</si>
  <si>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</si>
  <si>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</si>
  <si>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t>
    <phoneticPr fontId="5"/>
  </si>
  <si>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</si>
  <si>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</si>
  <si>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</si>
  <si>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</si>
  <si>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</si>
  <si>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</si>
  <si>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</si>
  <si>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</si>
  <si>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</si>
  <si>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</si>
  <si>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</si>
  <si>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</si>
  <si>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</si>
  <si>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</si>
  <si>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</si>
  <si>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</si>
  <si>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</si>
  <si>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</si>
  <si>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</si>
  <si>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</si>
  <si>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</si>
  <si>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</si>
  <si>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</si>
  <si>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</si>
  <si>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</si>
  <si>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</si>
  <si>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</si>
  <si>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</si>
  <si>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</si>
  <si>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</si>
  <si>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</si>
  <si>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</si>
  <si>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</si>
  <si>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</si>
  <si>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</si>
  <si>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</si>
  <si>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</si>
  <si>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</si>
  <si>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</si>
  <si>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</si>
  <si>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</si>
  <si>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</si>
  <si>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</si>
  <si>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</si>
  <si>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</si>
  <si>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</si>
  <si>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</si>
  <si>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</si>
  <si>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</si>
  <si>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</si>
  <si>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</si>
  <si>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</si>
  <si>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</si>
  <si>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</si>
  <si>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</si>
  <si>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</si>
  <si>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</si>
  <si>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</si>
  <si>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</si>
  <si>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</si>
  <si>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</si>
  <si>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</si>
  <si>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</si>
  <si>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</si>
  <si>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</si>
  <si>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</si>
  <si>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</si>
  <si>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</si>
  <si>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</si>
  <si>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</si>
  <si>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</si>
  <si>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</si>
  <si>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</si>
  <si>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</si>
  <si>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</si>
  <si>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</si>
  <si>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</si>
  <si>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</si>
  <si>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</si>
  <si>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</si>
  <si>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</si>
  <si>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</si>
  <si>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</si>
  <si>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</si>
  <si>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</si>
  <si>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</si>
  <si>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</si>
  <si>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</si>
  <si>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</si>
  <si>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</si>
  <si>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</si>
  <si>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</si>
  <si>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</si>
  <si>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</si>
  <si>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</si>
  <si>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</si>
  <si>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</si>
  <si>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</si>
  <si>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</si>
  <si>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</si>
  <si>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</si>
  <si>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</si>
  <si>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</si>
  <si>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</si>
  <si>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</si>
  <si>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</si>
  <si>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</si>
  <si>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</si>
  <si>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</si>
  <si>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</si>
  <si>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</si>
  <si>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</si>
  <si>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</si>
  <si>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</si>
  <si>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京都府京田辺市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</si>
  <si>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</si>
  <si>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</si>
  <si>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</si>
  <si>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</si>
  <si>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</si>
  <si>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</si>
  <si>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</si>
  <si>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</si>
  <si>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</si>
  <si>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</si>
  <si>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</si>
  <si>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</si>
  <si>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</si>
  <si>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</si>
  <si>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</si>
  <si>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</si>
  <si>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</si>
  <si>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</si>
  <si>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</si>
  <si>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</si>
  <si>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</si>
  <si>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</si>
  <si>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</si>
  <si>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</si>
  <si>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</si>
  <si>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</si>
  <si>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</si>
  <si>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</si>
  <si>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</si>
  <si>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</si>
  <si>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</si>
  <si>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</si>
  <si>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</si>
  <si>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</si>
  <si>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</si>
  <si>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</si>
  <si>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</si>
  <si>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</si>
  <si>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</si>
  <si>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</si>
  <si>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</si>
  <si>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</si>
  <si>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</si>
  <si>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</si>
  <si>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</si>
  <si>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</si>
  <si>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</si>
  <si>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</si>
  <si>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</si>
  <si>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</si>
  <si>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</si>
  <si>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</si>
  <si>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</si>
  <si>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</si>
  <si>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</si>
  <si>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</si>
  <si>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</si>
  <si>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</si>
  <si>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</si>
  <si>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</si>
  <si>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</si>
  <si>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</si>
  <si>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</si>
  <si>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</si>
  <si>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</si>
  <si>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</si>
  <si>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</si>
  <si>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</si>
  <si>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</si>
  <si>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</si>
  <si>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</si>
  <si>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</si>
  <si>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</si>
  <si>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</si>
  <si>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</si>
  <si>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</si>
  <si>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</si>
  <si>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</si>
  <si>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</si>
  <si>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</si>
  <si>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</si>
  <si>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</si>
  <si>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</si>
  <si>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</si>
  <si>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</si>
  <si>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</si>
  <si>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</si>
  <si>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</si>
  <si>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</si>
  <si>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</si>
  <si>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</si>
  <si>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</si>
  <si>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</si>
  <si>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</si>
  <si>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</si>
  <si>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</si>
  <si>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</si>
  <si>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</si>
  <si>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</si>
  <si>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</si>
  <si>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</si>
  <si>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</si>
  <si>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</si>
  <si>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</si>
  <si>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</si>
  <si>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</si>
  <si>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</si>
  <si>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</si>
  <si>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</si>
  <si>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</si>
  <si>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</si>
  <si>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</si>
  <si>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</si>
  <si>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</si>
  <si>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</si>
  <si>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</si>
  <si>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</si>
  <si>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</si>
  <si>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</si>
  <si>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</si>
  <si>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</si>
  <si>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</si>
  <si>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</si>
  <si>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</si>
  <si>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</si>
  <si>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</si>
  <si>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</si>
  <si>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</si>
  <si>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</si>
  <si>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</si>
  <si>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</si>
  <si>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</si>
  <si>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</si>
  <si>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</si>
  <si>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</si>
  <si>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</si>
  <si>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</si>
  <si>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</si>
  <si>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</si>
  <si>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</si>
  <si>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</si>
  <si>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</si>
  <si>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</si>
  <si>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</si>
  <si>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</si>
  <si>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</si>
  <si>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</si>
  <si>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</si>
  <si>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</si>
  <si>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</si>
  <si>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</si>
  <si>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</si>
  <si>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</si>
  <si>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</si>
  <si>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</si>
  <si>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</si>
  <si>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</si>
  <si>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</si>
  <si>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</si>
  <si>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</si>
  <si>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</si>
  <si>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</si>
  <si>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</si>
  <si>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</si>
  <si>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</si>
  <si>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</si>
  <si>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</si>
  <si>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</si>
  <si>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</si>
  <si>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</si>
  <si>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</si>
  <si>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</si>
  <si>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</si>
  <si>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</si>
  <si>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</si>
  <si>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</si>
  <si>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</si>
  <si>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</si>
  <si>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</si>
  <si>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</si>
  <si>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</si>
  <si>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</si>
  <si>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0.69</t>
  </si>
  <si>
    <t>▲ 2.57</t>
  </si>
  <si>
    <t>水道事業会計</t>
  </si>
  <si>
    <t>一般会計</t>
  </si>
  <si>
    <t>公共下水道事業会計</t>
  </si>
  <si>
    <t>介護保険特別会計</t>
  </si>
  <si>
    <t>国民健康保険特別会計</t>
  </si>
  <si>
    <t>農業集落排水事業会計</t>
  </si>
  <si>
    <t>後期高齢者医療特別会計</t>
  </si>
  <si>
    <t>▲ 0.00</t>
  </si>
  <si>
    <t>休日応急診療所特別会計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</si>
  <si>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</si>
  <si>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</si>
  <si>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</si>
  <si>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</si>
  <si>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</si>
  <si>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</si>
  <si>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</si>
  <si>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</si>
  <si>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</si>
  <si>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京田辺市都市緑化協会</t>
  </si>
  <si>
    <t>学研都市京都土地開発公社</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</si>
  <si>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</si>
  <si>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</si>
  <si>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</si>
  <si>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</si>
  <si>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</si>
  <si>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</si>
  <si>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京都地方税機構（一般会計）</t>
  </si>
  <si>
    <t>枚方京田辺環境施設組合</t>
    <rPh sb="0" eb="2">
      <t>ヒラカタ</t>
    </rPh>
    <rPh sb="2" eb="5">
      <t>キョウタナベ</t>
    </rPh>
    <rPh sb="5" eb="7">
      <t>カンキョウ</t>
    </rPh>
    <rPh sb="7" eb="9">
      <t>シセツ</t>
    </rPh>
    <rPh sb="9" eb="11">
      <t>クミアイ</t>
    </rPh>
    <phoneticPr fontId="2"/>
  </si>
  <si>
    <t>-</t>
    <phoneticPr fontId="2"/>
  </si>
  <si>
    <t>-</t>
    <phoneticPr fontId="2"/>
  </si>
  <si>
    <t>-</t>
    <phoneticPr fontId="2"/>
  </si>
  <si>
    <t>-</t>
    <phoneticPr fontId="2"/>
  </si>
  <si>
    <t>-</t>
    <phoneticPr fontId="2"/>
  </si>
  <si>
    <t>-</t>
    <phoneticPr fontId="2"/>
  </si>
  <si>
    <t>開発関連公共施設整備基金</t>
    <phoneticPr fontId="5"/>
  </si>
  <si>
    <t>文化施設整備基金</t>
    <phoneticPr fontId="5"/>
  </si>
  <si>
    <t>環境衛生センター基金</t>
    <phoneticPr fontId="5"/>
  </si>
  <si>
    <t>福祉基金</t>
    <phoneticPr fontId="5"/>
  </si>
  <si>
    <t>開発行為等関連公園基金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</si>
  <si>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</si>
  <si>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</si>
  <si>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</si>
  <si>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</si>
  <si>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</si>
  <si>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発生しておらず、実質公債費比率は類似団体と比較して低い水準にあるが、今後迎える老朽化した施設の更新等による上昇も考えられるため、これまで以上に公債費の適正化に取り組んでいく必要がある。</t>
    <rPh sb="1" eb="3">
      <t>ショウライ</t>
    </rPh>
    <rPh sb="3" eb="5">
      <t>フタン</t>
    </rPh>
    <rPh sb="5" eb="7">
      <t>ヒリツ</t>
    </rPh>
    <rPh sb="8" eb="10">
      <t>ハッセイ</t>
    </rPh>
    <rPh sb="16" eb="18">
      <t>ジッシツ</t>
    </rPh>
    <rPh sb="18" eb="21">
      <t>コウサイヒ</t>
    </rPh>
    <rPh sb="21" eb="23">
      <t>ヒリツ</t>
    </rPh>
    <rPh sb="24" eb="26">
      <t>ルイジ</t>
    </rPh>
    <rPh sb="26" eb="28">
      <t>ダンタイ</t>
    </rPh>
    <rPh sb="29" eb="31">
      <t>ヒカク</t>
    </rPh>
    <rPh sb="33" eb="34">
      <t>ヒク</t>
    </rPh>
    <rPh sb="35" eb="37">
      <t>スイジュン</t>
    </rPh>
    <rPh sb="42" eb="44">
      <t>コンゴ</t>
    </rPh>
    <rPh sb="44" eb="45">
      <t>ムカ</t>
    </rPh>
    <rPh sb="47" eb="50">
      <t>ロウキュウカ</t>
    </rPh>
    <rPh sb="52" eb="54">
      <t>シセツ</t>
    </rPh>
    <rPh sb="55" eb="58">
      <t>コウシンナド</t>
    </rPh>
    <rPh sb="61" eb="63">
      <t>ジョウショウ</t>
    </rPh>
    <rPh sb="64" eb="65">
      <t>カンガ</t>
    </rPh>
    <rPh sb="76" eb="78">
      <t>イジョウ</t>
    </rPh>
    <rPh sb="79" eb="82">
      <t>コウサイヒ</t>
    </rPh>
    <rPh sb="83" eb="86">
      <t>テキセイカ</t>
    </rPh>
    <rPh sb="87" eb="88">
      <t>ト</t>
    </rPh>
    <rPh sb="89" eb="90">
      <t>ク</t>
    </rPh>
    <rPh sb="94" eb="96">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</si>
  <si>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</si>
  <si>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</si>
  <si>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</si>
  <si>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近年まで普通建設事業が減少傾向にあり、地方債の新規発行や現在高が減少していたこと等から、将来負担比率は発生しておらず良好な状況である一方、昭和60年代初期に建築され築35年以上経過する一般廃棄物処理施設や、昭和54年に建築され築40年以上が経過する消防施設において、有形固定資産減価償却率が80％以上になっていることから、有形固定資産減価償却率は類似団体よりも高く、上昇傾向にある。公共施設等総合管理計画に基づき、各施設の長寿命化計画や更新計画を策定し、老朽化対策に積極的に取り組んでいく。</t>
    <rPh sb="1" eb="3">
      <t>キンネン</t>
    </rPh>
    <rPh sb="14" eb="16">
      <t>ケイコウ</t>
    </rPh>
    <rPh sb="41" eb="42">
      <t>ナド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</si>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</sst>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B64F810-A6F8-4765-A8FD-647F71CA5DD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9517-4F02-8E1B-A2FFDA055B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26678</c:v>
                </c:pt>
                <c:pt idx="1">
                  <c:v>24751</c:v>
                </c:pt>
                <c:pt idx="2">
                  <c:v>30918</c:v>
                </c:pt>
                <c:pt idx="3">
                  <c:v>28535</c:v>
                </c:pt>
                <c:pt idx="4">
                  <c:v>76278</c:v>
                </c:pt>
              </c:numCache>
            </c:numRef>
          </c:val>
          <c:smooth val="0"/>
          <c:extLst>
            <c:ext xmlns:c16="http://schemas.microsoft.com/office/drawing/2014/chart" uri="{C3380CC4-5D6E-409C-BE32-E72D297353CC}">
              <c16:uniqueId val="{00000001-9517-4F02-8E1B-A2FFDA055B7C}"/>
            </c:ext>
          </c:extLst>
        </c:ser>
        <c:dLbls>
          <c:showLegendKey val="0"/>
          <c:showVal val="0"/>
          <c:showCatName val="0"/>
          <c:showSerName val="0"/>
          <c:showPercent val="0"/>
          <c:showBubbleSize val="0"/>
        </c:dLbls>
        <c:marker val="1"/>
        <c:smooth val="0"/>
        <c:axId val="479556920"/>
        <c:axId val="479555352"/>
      </c:lineChart>
      <c:catAx>
        <c:axId val="479556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555352"/>
        <c:crosses val="autoZero"/>
        <c:auto val="1"/>
        <c:lblAlgn val="ctr"/>
        <c:lblOffset val="100"/>
        <c:tickLblSkip val="1"/>
        <c:tickMarkSkip val="1"/>
        <c:noMultiLvlLbl val="0"/>
      </c:catAx>
      <c:valAx>
        <c:axId val="4795553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556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3.45</c:v>
                </c:pt>
                <c:pt idx="1">
                  <c:v>2.36</c:v>
                </c:pt>
                <c:pt idx="2">
                  <c:v>4.74</c:v>
                </c:pt>
                <c:pt idx="3">
                  <c:v>5.07</c:v>
                </c:pt>
                <c:pt idx="4">
                  <c:v>3.13</c:v>
                </c:pt>
              </c:numCache>
            </c:numRef>
          </c:val>
          <c:extLst>
            <c:ext xmlns:c16="http://schemas.microsoft.com/office/drawing/2014/chart" uri="{C3380CC4-5D6E-409C-BE32-E72D297353CC}">
              <c16:uniqueId val="{00000000-560A-401F-9711-A52E4B0C65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c:v>
                </c:pt>
                <c:pt idx="1">
                  <c:v>10.37</c:v>
                </c:pt>
                <c:pt idx="2">
                  <c:v>9.73</c:v>
                </c:pt>
                <c:pt idx="3">
                  <c:v>11.45</c:v>
                </c:pt>
                <c:pt idx="4">
                  <c:v>11.21</c:v>
                </c:pt>
              </c:numCache>
            </c:numRef>
          </c:val>
          <c:extLst>
            <c:ext xmlns:c16="http://schemas.microsoft.com/office/drawing/2014/chart" uri="{C3380CC4-5D6E-409C-BE32-E72D297353CC}">
              <c16:uniqueId val="{00000001-560A-401F-9711-A52E4B0C6548}"/>
            </c:ext>
          </c:extLst>
        </c:ser>
        <c:dLbls>
          <c:showLegendKey val="0"/>
          <c:showVal val="0"/>
          <c:showCatName val="0"/>
          <c:showSerName val="0"/>
          <c:showPercent val="0"/>
          <c:showBubbleSize val="0"/>
        </c:dLbls>
        <c:gapWidth val="250"/>
        <c:overlap val="100"/>
        <c:axId val="479555744"/>
        <c:axId val="479556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2.23</c:v>
                </c:pt>
                <c:pt idx="1">
                  <c:v>-0.69</c:v>
                </c:pt>
                <c:pt idx="2">
                  <c:v>2.34</c:v>
                </c:pt>
                <c:pt idx="3">
                  <c:v>2.83</c:v>
                </c:pt>
                <c:pt idx="4">
                  <c:v>-2.57</c:v>
                </c:pt>
              </c:numCache>
            </c:numRef>
          </c:val>
          <c:smooth val="0"/>
          <c:extLst>
            <c:ext xmlns:c16="http://schemas.microsoft.com/office/drawing/2014/chart" uri="{C3380CC4-5D6E-409C-BE32-E72D297353CC}">
              <c16:uniqueId val="{00000002-560A-401F-9711-A52E4B0C6548}"/>
            </c:ext>
          </c:extLst>
        </c:ser>
        <c:dLbls>
          <c:showLegendKey val="0"/>
          <c:showVal val="0"/>
          <c:showCatName val="0"/>
          <c:showSerName val="0"/>
          <c:showPercent val="0"/>
          <c:showBubbleSize val="0"/>
        </c:dLbls>
        <c:marker val="1"/>
        <c:smooth val="0"/>
        <c:axId val="479555744"/>
        <c:axId val="479556136"/>
      </c:lineChart>
      <c:catAx>
        <c:axId val="47955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9556136"/>
        <c:crosses val="autoZero"/>
        <c:auto val="1"/>
        <c:lblAlgn val="ctr"/>
        <c:lblOffset val="100"/>
        <c:tickLblSkip val="1"/>
        <c:tickMarkSkip val="1"/>
        <c:noMultiLvlLbl val="0"/>
      </c:catAx>
      <c:valAx>
        <c:axId val="47955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55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4E-44F6-8874-44780C5E9D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4E-44F6-8874-44780C5E9D81}"/>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4E-44F6-8874-44780C5E9D8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4E-44F6-8874-44780C5E9D81}"/>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0.11</c:v>
                </c:pt>
                <c:pt idx="4">
                  <c:v>#N/A</c:v>
                </c:pt>
                <c:pt idx="5">
                  <c:v>0.16</c:v>
                </c:pt>
                <c:pt idx="6">
                  <c:v>#N/A</c:v>
                </c:pt>
                <c:pt idx="7">
                  <c:v>0.25</c:v>
                </c:pt>
                <c:pt idx="8">
                  <c:v>#N/A</c:v>
                </c:pt>
                <c:pt idx="9">
                  <c:v>0.33</c:v>
                </c:pt>
              </c:numCache>
            </c:numRef>
          </c:val>
          <c:extLst>
            <c:ext xmlns:c16="http://schemas.microsoft.com/office/drawing/2014/chart" uri="{C3380CC4-5D6E-409C-BE32-E72D297353CC}">
              <c16:uniqueId val="{00000004-994E-44F6-8874-44780C5E9D8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0.26</c:v>
                </c:pt>
                <c:pt idx="2">
                  <c:v>#N/A</c:v>
                </c:pt>
                <c:pt idx="3">
                  <c:v>0.03</c:v>
                </c:pt>
                <c:pt idx="4">
                  <c:v>#N/A</c:v>
                </c:pt>
                <c:pt idx="5">
                  <c:v>0.04</c:v>
                </c:pt>
                <c:pt idx="6">
                  <c:v>#N/A</c:v>
                </c:pt>
                <c:pt idx="7">
                  <c:v>0.56999999999999995</c:v>
                </c:pt>
                <c:pt idx="8">
                  <c:v>#N/A</c:v>
                </c:pt>
                <c:pt idx="9">
                  <c:v>0.61</c:v>
                </c:pt>
              </c:numCache>
            </c:numRef>
          </c:val>
          <c:extLst>
            <c:ext xmlns:c16="http://schemas.microsoft.com/office/drawing/2014/chart" uri="{C3380CC4-5D6E-409C-BE32-E72D297353CC}">
              <c16:uniqueId val="{00000005-994E-44F6-8874-44780C5E9D8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0.59</c:v>
                </c:pt>
                <c:pt idx="4">
                  <c:v>#N/A</c:v>
                </c:pt>
                <c:pt idx="5">
                  <c:v>0.67</c:v>
                </c:pt>
                <c:pt idx="6">
                  <c:v>#N/A</c:v>
                </c:pt>
                <c:pt idx="7">
                  <c:v>0.89</c:v>
                </c:pt>
                <c:pt idx="8">
                  <c:v>#N/A</c:v>
                </c:pt>
                <c:pt idx="9">
                  <c:v>0.85</c:v>
                </c:pt>
              </c:numCache>
            </c:numRef>
          </c:val>
          <c:extLst>
            <c:ext xmlns:c16="http://schemas.microsoft.com/office/drawing/2014/chart" uri="{C3380CC4-5D6E-409C-BE32-E72D297353CC}">
              <c16:uniqueId val="{00000006-994E-44F6-8874-44780C5E9D81}"/>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0.47</c:v>
                </c:pt>
                <c:pt idx="2">
                  <c:v>#N/A</c:v>
                </c:pt>
                <c:pt idx="3">
                  <c:v>0.49</c:v>
                </c:pt>
                <c:pt idx="4">
                  <c:v>#N/A</c:v>
                </c:pt>
                <c:pt idx="5">
                  <c:v>0.62</c:v>
                </c:pt>
                <c:pt idx="6">
                  <c:v>#N/A</c:v>
                </c:pt>
                <c:pt idx="7">
                  <c:v>0.77</c:v>
                </c:pt>
                <c:pt idx="8">
                  <c:v>#N/A</c:v>
                </c:pt>
                <c:pt idx="9">
                  <c:v>1.49</c:v>
                </c:pt>
              </c:numCache>
            </c:numRef>
          </c:val>
          <c:extLst>
            <c:ext xmlns:c16="http://schemas.microsoft.com/office/drawing/2014/chart" uri="{C3380CC4-5D6E-409C-BE32-E72D297353CC}">
              <c16:uniqueId val="{00000007-994E-44F6-8874-44780C5E9D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3.44</c:v>
                </c:pt>
                <c:pt idx="2">
                  <c:v>#N/A</c:v>
                </c:pt>
                <c:pt idx="3">
                  <c:v>2.35</c:v>
                </c:pt>
                <c:pt idx="4">
                  <c:v>#N/A</c:v>
                </c:pt>
                <c:pt idx="5">
                  <c:v>4.74</c:v>
                </c:pt>
                <c:pt idx="6">
                  <c:v>#N/A</c:v>
                </c:pt>
                <c:pt idx="7">
                  <c:v>5.07</c:v>
                </c:pt>
                <c:pt idx="8">
                  <c:v>#N/A</c:v>
                </c:pt>
                <c:pt idx="9">
                  <c:v>3.12</c:v>
                </c:pt>
              </c:numCache>
            </c:numRef>
          </c:val>
          <c:extLst>
            <c:ext xmlns:c16="http://schemas.microsoft.com/office/drawing/2014/chart" uri="{C3380CC4-5D6E-409C-BE32-E72D297353CC}">
              <c16:uniqueId val="{00000008-994E-44F6-8874-44780C5E9D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26.52</c:v>
                </c:pt>
                <c:pt idx="2">
                  <c:v>#N/A</c:v>
                </c:pt>
                <c:pt idx="3">
                  <c:v>25.11</c:v>
                </c:pt>
                <c:pt idx="4">
                  <c:v>#N/A</c:v>
                </c:pt>
                <c:pt idx="5">
                  <c:v>20.51</c:v>
                </c:pt>
                <c:pt idx="6">
                  <c:v>#N/A</c:v>
                </c:pt>
                <c:pt idx="7">
                  <c:v>15.11</c:v>
                </c:pt>
                <c:pt idx="8">
                  <c:v>#N/A</c:v>
                </c:pt>
                <c:pt idx="9">
                  <c:v>14.39</c:v>
                </c:pt>
              </c:numCache>
            </c:numRef>
          </c:val>
          <c:extLst>
            <c:ext xmlns:c16="http://schemas.microsoft.com/office/drawing/2014/chart" uri="{C3380CC4-5D6E-409C-BE32-E72D297353CC}">
              <c16:uniqueId val="{00000009-994E-44F6-8874-44780C5E9D81}"/>
            </c:ext>
          </c:extLst>
        </c:ser>
        <c:dLbls>
          <c:showLegendKey val="0"/>
          <c:showVal val="0"/>
          <c:showCatName val="0"/>
          <c:showSerName val="0"/>
          <c:showPercent val="0"/>
          <c:showBubbleSize val="0"/>
        </c:dLbls>
        <c:gapWidth val="150"/>
        <c:overlap val="100"/>
        <c:axId val="479557704"/>
        <c:axId val="482303528"/>
      </c:barChart>
      <c:catAx>
        <c:axId val="47955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303528"/>
        <c:crosses val="autoZero"/>
        <c:auto val="1"/>
        <c:lblAlgn val="ctr"/>
        <c:lblOffset val="100"/>
        <c:tickLblSkip val="1"/>
        <c:tickMarkSkip val="1"/>
        <c:noMultiLvlLbl val="0"/>
      </c:catAx>
      <c:valAx>
        <c:axId val="48230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557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2540</c:v>
                </c:pt>
                <c:pt idx="5">
                  <c:v>2541</c:v>
                </c:pt>
                <c:pt idx="8">
                  <c:v>2598</c:v>
                </c:pt>
                <c:pt idx="11">
                  <c:v>2668</c:v>
                </c:pt>
                <c:pt idx="14">
                  <c:v>2568</c:v>
                </c:pt>
              </c:numCache>
            </c:numRef>
          </c:val>
          <c:extLst>
            <c:ext xmlns:c16="http://schemas.microsoft.com/office/drawing/2014/chart" uri="{C3380CC4-5D6E-409C-BE32-E72D297353CC}">
              <c16:uniqueId val="{00000000-1E1C-43CF-8FCB-D79607E63A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1C-43CF-8FCB-D79607E63A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c:v>
                </c:pt>
                <c:pt idx="3">
                  <c:v>27</c:v>
                </c:pt>
                <c:pt idx="6">
                  <c:v>16</c:v>
                </c:pt>
                <c:pt idx="9">
                  <c:v>13</c:v>
                </c:pt>
                <c:pt idx="12">
                  <c:v>13</c:v>
                </c:pt>
              </c:numCache>
            </c:numRef>
          </c:val>
          <c:extLst>
            <c:ext xmlns:c16="http://schemas.microsoft.com/office/drawing/2014/chart" uri="{C3380CC4-5D6E-409C-BE32-E72D297353CC}">
              <c16:uniqueId val="{00000002-1E1C-43CF-8FCB-D79607E63A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1E1C-43CF-8FCB-D79607E63A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318</c:v>
                </c:pt>
                <c:pt idx="3">
                  <c:v>374</c:v>
                </c:pt>
                <c:pt idx="6">
                  <c:v>418</c:v>
                </c:pt>
                <c:pt idx="9">
                  <c:v>679</c:v>
                </c:pt>
                <c:pt idx="12">
                  <c:v>661</c:v>
                </c:pt>
              </c:numCache>
            </c:numRef>
          </c:val>
          <c:extLst>
            <c:ext xmlns:c16="http://schemas.microsoft.com/office/drawing/2014/chart" uri="{C3380CC4-5D6E-409C-BE32-E72D297353CC}">
              <c16:uniqueId val="{00000004-1E1C-43CF-8FCB-D79607E63A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1C-43CF-8FCB-D79607E63A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1C-43CF-8FCB-D79607E63A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2285</c:v>
                </c:pt>
                <c:pt idx="3">
                  <c:v>2231</c:v>
                </c:pt>
                <c:pt idx="6">
                  <c:v>2151</c:v>
                </c:pt>
                <c:pt idx="9">
                  <c:v>2141</c:v>
                </c:pt>
                <c:pt idx="12">
                  <c:v>2143</c:v>
                </c:pt>
              </c:numCache>
            </c:numRef>
          </c:val>
          <c:extLst>
            <c:ext xmlns:c16="http://schemas.microsoft.com/office/drawing/2014/chart" uri="{C3380CC4-5D6E-409C-BE32-E72D297353CC}">
              <c16:uniqueId val="{00000007-1E1C-43CF-8FCB-D79607E63A19}"/>
            </c:ext>
          </c:extLst>
        </c:ser>
        <c:dLbls>
          <c:showLegendKey val="0"/>
          <c:showVal val="0"/>
          <c:showCatName val="0"/>
          <c:showSerName val="0"/>
          <c:showPercent val="0"/>
          <c:showBubbleSize val="0"/>
        </c:dLbls>
        <c:gapWidth val="100"/>
        <c:overlap val="100"/>
        <c:axId val="482301176"/>
        <c:axId val="48230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c:v>
                </c:pt>
                <c:pt idx="2">
                  <c:v>#N/A</c:v>
                </c:pt>
                <c:pt idx="3">
                  <c:v>#N/A</c:v>
                </c:pt>
                <c:pt idx="4">
                  <c:v>91</c:v>
                </c:pt>
                <c:pt idx="5">
                  <c:v>#N/A</c:v>
                </c:pt>
                <c:pt idx="6">
                  <c:v>#N/A</c:v>
                </c:pt>
                <c:pt idx="7">
                  <c:v>-13</c:v>
                </c:pt>
                <c:pt idx="8">
                  <c:v>#N/A</c:v>
                </c:pt>
                <c:pt idx="9">
                  <c:v>#N/A</c:v>
                </c:pt>
                <c:pt idx="10">
                  <c:v>165</c:v>
                </c:pt>
                <c:pt idx="11">
                  <c:v>#N/A</c:v>
                </c:pt>
                <c:pt idx="12">
                  <c:v>#N/A</c:v>
                </c:pt>
                <c:pt idx="13">
                  <c:v>250</c:v>
                </c:pt>
                <c:pt idx="14">
                  <c:v>#N/A</c:v>
                </c:pt>
              </c:numCache>
            </c:numRef>
          </c:val>
          <c:smooth val="0"/>
          <c:extLst>
            <c:ext xmlns:c16="http://schemas.microsoft.com/office/drawing/2014/chart" uri="{C3380CC4-5D6E-409C-BE32-E72D297353CC}">
              <c16:uniqueId val="{00000008-1E1C-43CF-8FCB-D79607E63A19}"/>
            </c:ext>
          </c:extLst>
        </c:ser>
        <c:dLbls>
          <c:showLegendKey val="0"/>
          <c:showVal val="0"/>
          <c:showCatName val="0"/>
          <c:showSerName val="0"/>
          <c:showPercent val="0"/>
          <c:showBubbleSize val="0"/>
        </c:dLbls>
        <c:marker val="1"/>
        <c:smooth val="0"/>
        <c:axId val="482301176"/>
        <c:axId val="482304704"/>
      </c:lineChart>
      <c:catAx>
        <c:axId val="48230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304704"/>
        <c:crosses val="autoZero"/>
        <c:auto val="1"/>
        <c:lblAlgn val="ctr"/>
        <c:lblOffset val="100"/>
        <c:tickLblSkip val="1"/>
        <c:tickMarkSkip val="1"/>
        <c:noMultiLvlLbl val="0"/>
      </c:catAx>
      <c:valAx>
        <c:axId val="48230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30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21107</c:v>
                </c:pt>
                <c:pt idx="5">
                  <c:v>20422</c:v>
                </c:pt>
                <c:pt idx="8">
                  <c:v>19977</c:v>
                </c:pt>
                <c:pt idx="11">
                  <c:v>19814</c:v>
                </c:pt>
                <c:pt idx="14">
                  <c:v>19338</c:v>
                </c:pt>
              </c:numCache>
            </c:numRef>
          </c:val>
          <c:extLst>
            <c:ext xmlns:c16="http://schemas.microsoft.com/office/drawing/2014/chart" uri="{C3380CC4-5D6E-409C-BE32-E72D297353CC}">
              <c16:uniqueId val="{00000000-119D-4B6C-9CAC-F65BC0482E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4824</c:v>
                </c:pt>
                <c:pt idx="5">
                  <c:v>4568</c:v>
                </c:pt>
                <c:pt idx="8">
                  <c:v>4064</c:v>
                </c:pt>
                <c:pt idx="11">
                  <c:v>4741</c:v>
                </c:pt>
                <c:pt idx="14">
                  <c:v>4869</c:v>
                </c:pt>
              </c:numCache>
            </c:numRef>
          </c:val>
          <c:extLst>
            <c:ext xmlns:c16="http://schemas.microsoft.com/office/drawing/2014/chart" uri="{C3380CC4-5D6E-409C-BE32-E72D297353CC}">
              <c16:uniqueId val="{00000001-119D-4B6C-9CAC-F65BC0482E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7035</c:v>
                </c:pt>
                <c:pt idx="5">
                  <c:v>7209</c:v>
                </c:pt>
                <c:pt idx="8">
                  <c:v>7321</c:v>
                </c:pt>
                <c:pt idx="11">
                  <c:v>8305</c:v>
                </c:pt>
                <c:pt idx="14">
                  <c:v>8016</c:v>
                </c:pt>
              </c:numCache>
            </c:numRef>
          </c:val>
          <c:extLst>
            <c:ext xmlns:c16="http://schemas.microsoft.com/office/drawing/2014/chart" uri="{C3380CC4-5D6E-409C-BE32-E72D297353CC}">
              <c16:uniqueId val="{00000002-119D-4B6C-9CAC-F65BC0482E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9D-4B6C-9CAC-F65BC0482E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9D-4B6C-9CAC-F65BC0482E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9D-4B6C-9CAC-F65BC0482E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2818</c:v>
                </c:pt>
                <c:pt idx="3">
                  <c:v>2874</c:v>
                </c:pt>
                <c:pt idx="6">
                  <c:v>2827</c:v>
                </c:pt>
                <c:pt idx="9">
                  <c:v>2862</c:v>
                </c:pt>
                <c:pt idx="12">
                  <c:v>2891</c:v>
                </c:pt>
              </c:numCache>
            </c:numRef>
          </c:val>
          <c:extLst>
            <c:ext xmlns:c16="http://schemas.microsoft.com/office/drawing/2014/chart" uri="{C3380CC4-5D6E-409C-BE32-E72D297353CC}">
              <c16:uniqueId val="{00000006-119D-4B6C-9CAC-F65BC0482E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46</c:v>
                </c:pt>
              </c:numCache>
            </c:numRef>
          </c:val>
          <c:extLst>
            <c:ext xmlns:c16="http://schemas.microsoft.com/office/drawing/2014/chart" uri="{C3380CC4-5D6E-409C-BE32-E72D297353CC}">
              <c16:uniqueId val="{00000007-119D-4B6C-9CAC-F65BC0482E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5366</c:v>
                </c:pt>
                <c:pt idx="3">
                  <c:v>4009</c:v>
                </c:pt>
                <c:pt idx="6">
                  <c:v>3060</c:v>
                </c:pt>
                <c:pt idx="9">
                  <c:v>4037</c:v>
                </c:pt>
                <c:pt idx="12">
                  <c:v>4739</c:v>
                </c:pt>
              </c:numCache>
            </c:numRef>
          </c:val>
          <c:extLst>
            <c:ext xmlns:c16="http://schemas.microsoft.com/office/drawing/2014/chart" uri="{C3380CC4-5D6E-409C-BE32-E72D297353CC}">
              <c16:uniqueId val="{00000008-119D-4B6C-9CAC-F65BC0482E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573</c:v>
                </c:pt>
                <c:pt idx="3">
                  <c:v>482</c:v>
                </c:pt>
                <c:pt idx="6">
                  <c:v>523</c:v>
                </c:pt>
                <c:pt idx="9">
                  <c:v>2512</c:v>
                </c:pt>
                <c:pt idx="12">
                  <c:v>1821</c:v>
                </c:pt>
              </c:numCache>
            </c:numRef>
          </c:val>
          <c:extLst>
            <c:ext xmlns:c16="http://schemas.microsoft.com/office/drawing/2014/chart" uri="{C3380CC4-5D6E-409C-BE32-E72D297353CC}">
              <c16:uniqueId val="{00000009-119D-4B6C-9CAC-F65BC0482E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19783</c:v>
                </c:pt>
                <c:pt idx="3">
                  <c:v>19143</c:v>
                </c:pt>
                <c:pt idx="6">
                  <c:v>18885</c:v>
                </c:pt>
                <c:pt idx="9">
                  <c:v>18274</c:v>
                </c:pt>
                <c:pt idx="12">
                  <c:v>19379</c:v>
                </c:pt>
              </c:numCache>
            </c:numRef>
          </c:val>
          <c:extLst>
            <c:ext xmlns:c16="http://schemas.microsoft.com/office/drawing/2014/chart" uri="{C3380CC4-5D6E-409C-BE32-E72D297353CC}">
              <c16:uniqueId val="{0000000A-119D-4B6C-9CAC-F65BC0482EAF}"/>
            </c:ext>
          </c:extLst>
        </c:ser>
        <c:dLbls>
          <c:showLegendKey val="0"/>
          <c:showVal val="0"/>
          <c:showCatName val="0"/>
          <c:showSerName val="0"/>
          <c:showPercent val="0"/>
          <c:showBubbleSize val="0"/>
        </c:dLbls>
        <c:gapWidth val="100"/>
        <c:overlap val="100"/>
        <c:axId val="482305488"/>
        <c:axId val="482304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9D-4B6C-9CAC-F65BC0482EAF}"/>
            </c:ext>
          </c:extLst>
        </c:ser>
        <c:dLbls>
          <c:showLegendKey val="0"/>
          <c:showVal val="0"/>
          <c:showCatName val="0"/>
          <c:showSerName val="0"/>
          <c:showPercent val="0"/>
          <c:showBubbleSize val="0"/>
        </c:dLbls>
        <c:marker val="1"/>
        <c:smooth val="0"/>
        <c:axId val="482305488"/>
        <c:axId val="482304312"/>
      </c:lineChart>
      <c:catAx>
        <c:axId val="48230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304312"/>
        <c:crosses val="autoZero"/>
        <c:auto val="1"/>
        <c:lblAlgn val="ctr"/>
        <c:lblOffset val="100"/>
        <c:tickLblSkip val="1"/>
        <c:tickMarkSkip val="1"/>
        <c:noMultiLvlLbl val="0"/>
      </c:catAx>
      <c:valAx>
        <c:axId val="48230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30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1519</c:v>
                </c:pt>
                <c:pt idx="1">
                  <c:v>1889</c:v>
                </c:pt>
                <c:pt idx="2">
                  <c:v>1808</c:v>
                </c:pt>
              </c:numCache>
            </c:numRef>
          </c:val>
          <c:extLst>
            <c:ext xmlns:c16="http://schemas.microsoft.com/office/drawing/2014/chart" uri="{C3380CC4-5D6E-409C-BE32-E72D297353CC}">
              <c16:uniqueId val="{00000000-F260-4A2A-AAF0-0F68E5BB50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F260-4A2A-AAF0-0F68E5BB50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4502</c:v>
                </c:pt>
                <c:pt idx="1">
                  <c:v>4712</c:v>
                </c:pt>
                <c:pt idx="2">
                  <c:v>4780</c:v>
                </c:pt>
              </c:numCache>
            </c:numRef>
          </c:val>
          <c:extLst>
            <c:ext xmlns:c16="http://schemas.microsoft.com/office/drawing/2014/chart" uri="{C3380CC4-5D6E-409C-BE32-E72D297353CC}">
              <c16:uniqueId val="{00000002-F260-4A2A-AAF0-0F68E5BB5024}"/>
            </c:ext>
          </c:extLst>
        </c:ser>
        <c:dLbls>
          <c:showLegendKey val="0"/>
          <c:showVal val="0"/>
          <c:showCatName val="0"/>
          <c:showSerName val="0"/>
          <c:showPercent val="0"/>
          <c:showBubbleSize val="0"/>
        </c:dLbls>
        <c:gapWidth val="120"/>
        <c:overlap val="100"/>
        <c:axId val="482306272"/>
        <c:axId val="482307056"/>
      </c:barChart>
      <c:catAx>
        <c:axId val="4823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307056"/>
        <c:crosses val="autoZero"/>
        <c:auto val="1"/>
        <c:lblAlgn val="ctr"/>
        <c:lblOffset val="100"/>
        <c:tickLblSkip val="1"/>
        <c:tickMarkSkip val="1"/>
        <c:noMultiLvlLbl val="0"/>
      </c:catAx>
      <c:valAx>
        <c:axId val="482307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3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{77607EBD-85FB-4DE6-B658-35C3613E09C9}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25-457C-B66F-F24ED0378E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{8124757B-52AE-4D7F-9C29-9CEB2740CDFB}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25-457C-B66F-F24ED0378E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{23B70BEC-32D6-4225-81F6-E13DFCC58807}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25-457C-B66F-F24ED0378E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{E058A6A9-5F33-4C5C-8239-EA31B33BB2E4}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25-457C-B66F-F24ED0378E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{E3C0E528-5C03-4149-83A5-99844E9D6D9A}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25-457C-B66F-F24ED0378ED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{1CAF7EDF-7360-4F82-BF33-4B7C5F7F1AC3}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25-457C-B66F-F24ED0378ED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{140F85AF-DA51-4A86-B83D-A9FCFCC76275}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25-457C-B66F-F24ED0378ED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{FEB5BBB7-F90F-474B-8E56-A3E226632957}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25-457C-B66F-F24ED0378ED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{43F5A97D-3D87-4641-9F77-12F42CB51DE2}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25-457C-B66F-F24ED0378E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67.3</c:v>
                </c:pt>
                <c:pt idx="16">
                  <c:v>68.2</c:v>
                </c:pt>
                <c:pt idx="24">
                  <c:v>69.5</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25-457C-B66F-F24ED0378E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{F9A58F28-0F22-41C1-AC94-A85F243A9415}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25-457C-B66F-F24ED0378E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{A2483CD9-ABE2-4636-BD75-1E294FD4688B}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25-457C-B66F-F24ED0378E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{60D72CA6-BA45-46A0-85D0-97349C429AA2}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25-457C-B66F-F24ED0378E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{99A788B6-080E-4CE3-A0B5-1AEABFC200A1}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25-457C-B66F-F24ED0378E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{0AD15019-3DBD-4884-9F16-193A88B65FCA}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25-457C-B66F-F24ED0378ED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{FEB70A3D-5B0A-48ED-94C2-73827E869B6A}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25-457C-B66F-F24ED0378ED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{2878D5F6-DA79-4924-A97D-588A8B413085}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25-457C-B66F-F24ED0378ED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{3ECC2E0C-06CD-47E9-BC9F-180F0559A7CE}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25-457C-B66F-F24ED0378ED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{0C91EC60-96F6-49F5-A9FA-52EB6C4378FA}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25-457C-B66F-F24ED0378E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4125-457C-B66F-F24ED0378ED2}"/>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{61E2031E-CFD9-43FF-85DD-C05729B190D6}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DCD-4751-8285-E9C373AB13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{26C7002F-910E-412C-8545-AE30AE77961B}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CD-4751-8285-E9C373AB13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{1001B20A-F2DB-4DC4-B111-5B42411B843A}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CD-4751-8285-E9C373AB13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{F9C0A700-3ED3-44A8-87E5-29F36323CE51}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CD-4751-8285-E9C373AB13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{D56E7238-37FC-4727-8D0F-01F815D0D654}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CD-4751-8285-E9C373AB13E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{5BB715D8-A981-4D55-869B-59607526647F}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DCD-4751-8285-E9C373AB13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{1B494297-1ED6-4A44-B921-21B356B0594E}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DCD-4751-8285-E9C373AB13E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{4BD83765-71F2-467C-AF98-65024A269F8A}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DCD-4751-8285-E9C373AB13E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{15B846F6-D555-44E6-B549-78AC39E23427}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DCD-4751-8285-E9C373AB13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1.6</c:v>
                </c:pt>
                <c:pt idx="16">
                  <c:v>0.4</c:v>
                </c:pt>
                <c:pt idx="24">
                  <c:v>0.5</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DCD-4751-8285-E9C373AB13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{F8CBC797-5ADC-4E57-BCE2-D1B79EAC4668}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DCD-4751-8285-E9C373AB13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{ACD54B2C-C71D-4DED-AB0E-E053D71670B1}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CD-4751-8285-E9C373AB13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{F25CA570-14D1-4E02-AB20-A13F7AD3E89E}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CD-4751-8285-E9C373AB13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{062F60BE-30DF-4080-B938-72279333FF79}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CD-4751-8285-E9C373AB13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{30938838-177C-4A92-B1D0-820B4B1C5FE2}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CD-4751-8285-E9C373AB13E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{0AEDA9F7-D21E-4E85-AF73-AD9633C8C2FA}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DCD-4751-8285-E9C373AB13E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{AB087672-6B96-477E-95C0-C93DE54365B2}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DCD-4751-8285-E9C373AB13E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{4F566482-2907-45AF-BD11-6957A0A53CA7}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DCD-4751-8285-E9C373AB13E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{331F1769-155C-434E-B649-D631E49E740B}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DCD-4751-8285-E9C373AB13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4DCD-4751-8285-E9C373AB13EA}"/>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97838FC-0870-4A19-914D-FFB19A51023C}"/>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6483605-2CF6-4CD0-BF8D-4765662141E7}"/>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1382B2E-3C37-407C-A266-A616ED1FDA8B}"/>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B6AF033-C1BD-4ABA-A662-71E502DA0466}"/>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8F03548-F7B9-410D-8C8F-2929CA495D30}"/>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51C13D4-228A-4310-A62B-A3CFE74A45F2}"/>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D393935-0EBD-418F-B207-B951EAA6B4DA}"/>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B749165-8EBC-44DE-9844-B8060BE244AD}"/>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CCB89B3-6329-442D-ADFC-E7C6837089FD}"/>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1628C28-F7CA-44C8-BA4E-AF7F628EF63A}"/>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71,367
70,148
42.92
32,865,820
32,121,805
504,039
16,127,830
19,379,270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2E59679-DA31-4DC2-9FF7-4EA07C3257D2}"/>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5D6B80B-1034-48B2-BB41-EA28893D490C}"/>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F615C0F-26F5-4CB5-B874-6021BC6BFDBA}"/>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F422CFF-29FE-419F-899B-4EB84A5F0152}"/>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838C05D-D96D-4040-97F7-CFBE6F212A0E}"/>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B0DB93A-496C-4463-8ECD-3E7198DA404D}"/>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A28DBBA-E5B3-4BC9-95D2-4A70E09FFE65}"/>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8FD2172-A0DB-4F82-994F-3E2470A2E43E}"/>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C5A7879-1E42-4F26-AA5E-5CF614571E91}"/>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B80F5E5-2AB2-4FE9-8ED2-8CFF47B8D528}"/>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E7531B8-E8BA-46D3-9833-2C2F7897EECC}"/>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882879D-3A02-4367-A120-8A311945BA01}"/>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F72B3E1-8A5B-47E3-B263-9892646370EC}"/>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625C2AD-397A-49E7-8355-136862EE1E7D}"/>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71D9B9F-1183-4A56-81C5-7DB2034164C7}"/>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5F2A90B-16D4-466F-8F74-02438CCA30AD}"/>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DCBB78A-FC54-4F78-AE75-BFC28D784B00}"/>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5561AA6-77AE-4780-A499-5670C0F1E784}"/>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663E134-1B28-4818-863E-EB073D871150}"/>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8F26CEE-429C-4228-B6B2-A8BEABD46FFE}"/>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FF01C6D-DD3A-4241-B617-DD982529EAAC}"/>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60D891C-032F-4A51-B179-17FB2E674BFA}"/>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B6DF01D-DBE4-4C18-BC3C-6BF2DB4F134E}"/>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DB2B132-19AE-4436-83FB-B2BD146A734F}"/>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49BB1D7-C2FE-4619-AF7F-C15FEDFF72C5}"/>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CC84D3A-2FC7-44EE-AFB0-8B8158326E9B}"/>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D268B6B-89C3-4215-8900-08BBEC399C36}"/>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164020F-E4A8-425D-A901-5B266C32BE51}"/>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C3F4708-E9FC-4939-B6C4-A6FB331B789E}"/>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E93E70E-B8E0-4156-A385-347EDBEFF60D}"/>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1563CB5-CB4E-444A-BB7C-716920A5597A}"/>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A4A74AD-44D7-415E-8FFC-07435AC0A9F3}"/>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8E71393-68C4-45F1-9FCF-0C21637EB7E5}"/>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2AB4EE3-7DD9-49EB-9B38-F994DF936FD3}"/>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53E523F-A8EE-4948-B715-02FB256DFF31}"/>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AC5965B-C531-42FA-A415-74A16EB2B4DB}"/>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5983496-F45D-45B9-A7C1-F2310803B51B}"/>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税収が増加傾向にあるものの、高齢化や少子化対策に要する扶助費等も増えてきていることから、財政力指数はここ数年横ばいとなっている。</a:t>
          </a:r>
          <a:endParaRPr lang="ja-JP" altLang="ja-JP" sz="1400">
            <a:effectLst/>
          </a:endParaRPr>
        </a:p>
        <a:p>
          <a:r>
            <a:rPr kumimoji="1" lang="ja-JP" altLang="ja-JP" sz="1100" b="0" i="0" baseline="0">
              <a:solidFill>
                <a:schemeClr val="dk1"/>
              </a:solidFill>
              <a:effectLst/>
              <a:latin typeface="+mn-lt"/>
              <a:ea typeface="+mn-ea"/>
              <a:cs typeface="+mn-cs"/>
            </a:rPr>
            <a:t>　今後も、医療、福祉や介護に要する経費が増加することが予想されることから、市内企業活性化や市税徴収率の向上に努め、財政基盤の強化に努める。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6C14094-121B-49F1-8779-287A03E7CEB4}"/>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E800709-D5E8-4E41-ABE3-62545603C634}"/>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FD4B920-BA34-4A3C-8166-A18927A9123B}"/>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4E9E0242-DBDF-4F7C-8C6B-CD4F8FB8AF56}"/>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A514D66-4D3F-4C33-9A16-31EEC5259C0E}"/>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B40A330-5929-4976-A098-B7E34781BB69}"/>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0231AE3-9BBB-441D-9FE3-BE1222821C51}"/>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D60671C-B447-48C7-883E-E97796209EBA}"/>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F55D717-F2EF-4B40-BCFB-FC154E916AD8}"/>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A147F62-7985-4E0B-B1B1-FBA17381AC1C}"/>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E27105B-D14C-43A2-9A59-1E5642A785FC}"/>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AE6681A-E0A3-4D70-9E1E-C8BA947671B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6345468-2DF5-41EB-93A8-5253CDA8B754}"/>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9E0A5C6-109F-43E8-8035-23E5D1B4D04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CDFDF597-034D-419B-B7F1-5EE4A53C43AA}"/>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E22D585E-2959-4AF6-962B-CF0098394558}"/>
            </a:ext>
          </a:extLst>
        </xdr:cNvPr>
        <xdr:cNvCxnSpPr/>
      </xdr:nvCxnSpPr>
      <xdr:spPr>
        <a:xfrm flipV="1">
          <a:off x="4511040" y="639804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17F06782-C260-47D1-B02F-CD47E3473531}"/>
            </a:ext>
          </a:extLst>
        </xdr:cNvPr>
        <xdr:cNvSpPr txBox="1"/>
      </xdr:nvSpPr>
      <xdr:spPr>
        <a:xfrm>
          <a:off x="4588510" y="781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C1BB87FA-92E4-4CEA-8F2E-E0CCF24705AB}"/>
            </a:ext>
          </a:extLst>
        </xdr:cNvPr>
        <xdr:cNvCxnSpPr/>
      </xdr:nvCxnSpPr>
      <xdr:spPr>
        <a:xfrm>
          <a:off x="4427855" y="78458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F0D0E6EE-8552-407B-91CD-0EF72C076994}"/>
            </a:ext>
          </a:extLst>
        </xdr:cNvPr>
        <xdr:cNvSpPr txBox="1"/>
      </xdr:nvSpPr>
      <xdr:spPr>
        <a:xfrm>
          <a:off x="4588510" y="61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B1A5E481-36F6-4051-8C04-C00E2750D8B2}"/>
            </a:ext>
          </a:extLst>
        </xdr:cNvPr>
        <xdr:cNvCxnSpPr/>
      </xdr:nvCxnSpPr>
      <xdr:spPr>
        <a:xfrm>
          <a:off x="4427855" y="63980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EDF52583-90DD-4363-A008-30839C5C6339}"/>
            </a:ext>
          </a:extLst>
        </xdr:cNvPr>
        <xdr:cNvCxnSpPr/>
      </xdr:nvCxnSpPr>
      <xdr:spPr>
        <a:xfrm>
          <a:off x="3749040" y="7029027"/>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4E59CD6E-AF3E-4B08-B679-0F0DE827A8A4}"/>
            </a:ext>
          </a:extLst>
        </xdr:cNvPr>
        <xdr:cNvSpPr txBox="1"/>
      </xdr:nvSpPr>
      <xdr:spPr>
        <a:xfrm>
          <a:off x="4588510" y="7083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AC78B189-BF08-4481-A644-25344CB6250A}"/>
            </a:ext>
          </a:extLst>
        </xdr:cNvPr>
        <xdr:cNvSpPr/>
      </xdr:nvSpPr>
      <xdr:spPr>
        <a:xfrm>
          <a:off x="4465955" y="71170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A189B211-54C4-4C26-9EA1-98840321B27C}"/>
            </a:ext>
          </a:extLst>
        </xdr:cNvPr>
        <xdr:cNvCxnSpPr/>
      </xdr:nvCxnSpPr>
      <xdr:spPr>
        <a:xfrm>
          <a:off x="2941955" y="6988810"/>
          <a:ext cx="80708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97609120-8F10-4F61-BCC7-BCEE813DFFEF}"/>
            </a:ext>
          </a:extLst>
        </xdr:cNvPr>
        <xdr:cNvSpPr/>
      </xdr:nvSpPr>
      <xdr:spPr>
        <a:xfrm>
          <a:off x="3703955" y="709316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561821FB-6B82-4449-A7C6-853C89252A13}"/>
            </a:ext>
          </a:extLst>
        </xdr:cNvPr>
        <xdr:cNvSpPr txBox="1"/>
      </xdr:nvSpPr>
      <xdr:spPr>
        <a:xfrm>
          <a:off x="340614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431A0DEF-641B-4C40-9700-1CCDA9BB71DC}"/>
            </a:ext>
          </a:extLst>
        </xdr:cNvPr>
        <xdr:cNvCxnSpPr/>
      </xdr:nvCxnSpPr>
      <xdr:spPr>
        <a:xfrm>
          <a:off x="2125345" y="6988810"/>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24AD2311-4231-4CD5-966E-702F95556997}"/>
            </a:ext>
          </a:extLst>
        </xdr:cNvPr>
        <xdr:cNvSpPr/>
      </xdr:nvSpPr>
      <xdr:spPr>
        <a:xfrm>
          <a:off x="2887345" y="7093162"/>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97F0F432-62D2-4B03-BD3D-9EA2D585E389}"/>
            </a:ext>
          </a:extLst>
        </xdr:cNvPr>
        <xdr:cNvSpPr txBox="1"/>
      </xdr:nvSpPr>
      <xdr:spPr>
        <a:xfrm>
          <a:off x="2599055"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a:extLst>
            <a:ext uri="{FF2B5EF4-FFF2-40B4-BE49-F238E27FC236}">
              <a16:creationId xmlns:a16="http://schemas.microsoft.com/office/drawing/2014/main" id="{01CF30B9-4899-494B-9E71-53D7E8D72F8D}"/>
            </a:ext>
          </a:extLst>
        </xdr:cNvPr>
        <xdr:cNvCxnSpPr/>
      </xdr:nvCxnSpPr>
      <xdr:spPr>
        <a:xfrm flipV="1">
          <a:off x="1333500" y="6988810"/>
          <a:ext cx="791845"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78ADD6F8-6EA0-490B-A6EA-EA84166EE8CB}"/>
            </a:ext>
          </a:extLst>
        </xdr:cNvPr>
        <xdr:cNvSpPr/>
      </xdr:nvSpPr>
      <xdr:spPr>
        <a:xfrm>
          <a:off x="2095500" y="7051040"/>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FF5FFBA7-C2D0-46A1-A827-A18591E89D18}"/>
            </a:ext>
          </a:extLst>
        </xdr:cNvPr>
        <xdr:cNvSpPr txBox="1"/>
      </xdr:nvSpPr>
      <xdr:spPr>
        <a:xfrm>
          <a:off x="1782445"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C4606FF3-DEC6-4CAF-85F4-F91AC1AAA5CA}"/>
            </a:ext>
          </a:extLst>
        </xdr:cNvPr>
        <xdr:cNvSpPr/>
      </xdr:nvSpPr>
      <xdr:spPr>
        <a:xfrm>
          <a:off x="1278890" y="7051040"/>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1D70B14A-5400-4BA5-B451-7F25D0055A06}"/>
            </a:ext>
          </a:extLst>
        </xdr:cNvPr>
        <xdr:cNvSpPr txBox="1"/>
      </xdr:nvSpPr>
      <xdr:spPr>
        <a:xfrm>
          <a:off x="96774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6D4D0F4-AC6A-4E29-86FE-189E966C36CC}"/>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AC79EB3-6A49-42EE-9E5C-441C1305551A}"/>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B3B85A1-C5EA-4B83-9D1C-8237BC4032FC}"/>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4CABE29-A2C0-47FC-A54D-56D23D69E44C}"/>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E5DDD62-2277-4A50-A3E0-47518F405FAB}"/>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29715A83-655B-4A63-82B3-09CEFE44CC38}"/>
            </a:ext>
          </a:extLst>
        </xdr:cNvPr>
        <xdr:cNvSpPr/>
      </xdr:nvSpPr>
      <xdr:spPr>
        <a:xfrm>
          <a:off x="4465955" y="69907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5EF1FFAA-30E8-483E-AD25-C4EB439A4EFC}"/>
            </a:ext>
          </a:extLst>
        </xdr:cNvPr>
        <xdr:cNvSpPr txBox="1"/>
      </xdr:nvSpPr>
      <xdr:spPr>
        <a:xfrm>
          <a:off x="458851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51F89DB9-9F27-4C7B-A34D-01E5A6408978}"/>
            </a:ext>
          </a:extLst>
        </xdr:cNvPr>
        <xdr:cNvSpPr/>
      </xdr:nvSpPr>
      <xdr:spPr>
        <a:xfrm>
          <a:off x="3703955" y="69744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20026742-E47C-4E44-8820-00D1FA018738}"/>
            </a:ext>
          </a:extLst>
        </xdr:cNvPr>
        <xdr:cNvSpPr txBox="1"/>
      </xdr:nvSpPr>
      <xdr:spPr>
        <a:xfrm>
          <a:off x="3406140" y="674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945866CE-E79A-478E-95C1-CDA810B0F633}"/>
            </a:ext>
          </a:extLst>
        </xdr:cNvPr>
        <xdr:cNvSpPr/>
      </xdr:nvSpPr>
      <xdr:spPr>
        <a:xfrm>
          <a:off x="2887345" y="693420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AF1EC8D8-39E9-4ECB-B591-30C35AA760E0}"/>
            </a:ext>
          </a:extLst>
        </xdr:cNvPr>
        <xdr:cNvSpPr txBox="1"/>
      </xdr:nvSpPr>
      <xdr:spPr>
        <a:xfrm>
          <a:off x="2599055"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3D0EDD6E-86AC-4CB6-8A3C-51B8FA4E604F}"/>
            </a:ext>
          </a:extLst>
        </xdr:cNvPr>
        <xdr:cNvSpPr/>
      </xdr:nvSpPr>
      <xdr:spPr>
        <a:xfrm>
          <a:off x="2095500" y="693420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399802F-D90C-43CF-BB9F-83C44608235B}"/>
            </a:ext>
          </a:extLst>
        </xdr:cNvPr>
        <xdr:cNvSpPr txBox="1"/>
      </xdr:nvSpPr>
      <xdr:spPr>
        <a:xfrm>
          <a:off x="1782445"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168BA900-4F38-4950-936F-7D6200DF093E}"/>
            </a:ext>
          </a:extLst>
        </xdr:cNvPr>
        <xdr:cNvSpPr/>
      </xdr:nvSpPr>
      <xdr:spPr>
        <a:xfrm>
          <a:off x="1278890" y="695049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a:extLst>
            <a:ext uri="{FF2B5EF4-FFF2-40B4-BE49-F238E27FC236}">
              <a16:creationId xmlns:a16="http://schemas.microsoft.com/office/drawing/2014/main" id="{422E466F-0D97-403D-8BF9-26D036EC9686}"/>
            </a:ext>
          </a:extLst>
        </xdr:cNvPr>
        <xdr:cNvSpPr txBox="1"/>
      </xdr:nvSpPr>
      <xdr:spPr>
        <a:xfrm>
          <a:off x="96774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84687D1-6779-4582-A84F-18F864FFA46A}"/>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D8D648E-CA01-4BCE-9A3C-1B2278E8BB04}"/>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7E234EB-D3DF-4E25-B7F5-1B0DFB1B0436}"/>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E6E8011-B197-44BC-9789-15D9AA4E9CDA}"/>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7BB5572-4316-4A8C-B88A-D276A2BB7309}"/>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CBFF99E-F7E0-46C9-BC93-13FFA8A5A6B0}"/>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48845D9-F9ED-481B-B7BA-B3755B250558}"/>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E0ED656-D5B8-4338-8E38-66601DF5FCCB}"/>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3B93552-6451-464E-BDDB-DA5B3E8BFE5E}"/>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88F1AB1-A909-4C7A-93FB-227C444E5D01}"/>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B866D54-FCD9-414F-905B-08056D5DB8C2}"/>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E7F47A2-6255-486D-8788-0D6C251237D4}"/>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730FBFD-427E-4F8D-8000-CE0A71F4625A}"/>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臨時財政対策債の減少等により前年度と比較して２．９ポイント悪化した。</a:t>
          </a:r>
          <a:endParaRPr lang="ja-JP" altLang="ja-JP" sz="1400">
            <a:effectLst/>
          </a:endParaRPr>
        </a:p>
        <a:p>
          <a:r>
            <a:rPr kumimoji="1" lang="ja-JP" altLang="ja-JP" sz="1100">
              <a:solidFill>
                <a:schemeClr val="dk1"/>
              </a:solidFill>
              <a:effectLst/>
              <a:latin typeface="+mn-lt"/>
              <a:ea typeface="+mn-ea"/>
              <a:cs typeface="+mn-cs"/>
            </a:rPr>
            <a:t>　本市の経常収支比率については、類似団体を若干上回って推移しており、今後、人件費や扶助費等の義務的経費や市税収入の動向によっては、悪化することも想定されることから、</a:t>
          </a:r>
          <a:r>
            <a:rPr kumimoji="1" lang="ja-JP" altLang="ja-JP" sz="1100" b="0" i="0" baseline="0">
              <a:solidFill>
                <a:schemeClr val="dk1"/>
              </a:solidFill>
              <a:effectLst/>
              <a:latin typeface="+mn-lt"/>
              <a:ea typeface="+mn-ea"/>
              <a:cs typeface="+mn-cs"/>
            </a:rPr>
            <a:t>公園などについて民間活力による施設整備・運営を進めるとともに、ごみ処理の広域化により効率的な運営を図り、</a:t>
          </a:r>
          <a:r>
            <a:rPr kumimoji="1" lang="ja-JP" altLang="ja-JP" sz="1100">
              <a:solidFill>
                <a:schemeClr val="dk1"/>
              </a:solidFill>
              <a:effectLst/>
              <a:latin typeface="+mn-lt"/>
              <a:ea typeface="+mn-ea"/>
              <a:cs typeface="+mn-cs"/>
            </a:rPr>
            <a:t>経常経費削減を進める。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A36F0DB-17B3-4D07-BF5C-BDD4C763693F}"/>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D41F747-65B5-4F6D-91CF-376D5FB82BE0}"/>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0CA4520-196C-4176-8664-4D5AFA3E466F}"/>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26BB02DC-A478-4A43-8EDB-2F44958C1127}"/>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EEBD2BA8-FE69-49AC-88C3-464B9C54B1CD}"/>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20C6E129-0776-4B38-A548-2219C8F28055}"/>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5534E30-4D8D-460F-94F2-37CB629F2404}"/>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60A2CE87-62A7-42B6-9F5B-3865C7F612AD}"/>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DDEF4BA-CD85-4263-9569-FA4CC72A1EC5}"/>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CFA5F261-F5AE-4BA0-ADA2-399959E83E46}"/>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B57A1EF0-BFF7-4B14-8C2C-90A0F39D6012}"/>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427A64EA-AACA-46BA-8EDD-C897A10FD77E}"/>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F30F235F-7C0C-4C24-9554-F13E78021C2B}"/>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583B49E-52A2-4A91-9C3C-88900264F478}"/>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39319F3-BE25-4202-A10B-2427805470CA}"/>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615921F-3833-472B-88AF-CA2F290F77BC}"/>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DF227E1F-1312-4D30-9599-E0CD29E7B652}"/>
            </a:ext>
          </a:extLst>
        </xdr:cNvPr>
        <xdr:cNvCxnSpPr/>
      </xdr:nvCxnSpPr>
      <xdr:spPr>
        <a:xfrm flipV="1">
          <a:off x="4511040" y="1013163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80C27564-DC2E-4E85-B53C-0021347781F5}"/>
            </a:ext>
          </a:extLst>
        </xdr:cNvPr>
        <xdr:cNvSpPr txBox="1"/>
      </xdr:nvSpPr>
      <xdr:spPr>
        <a:xfrm>
          <a:off x="458851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C49D3E7A-10C6-4AC2-A31A-1A46C0F0531C}"/>
            </a:ext>
          </a:extLst>
        </xdr:cNvPr>
        <xdr:cNvCxnSpPr/>
      </xdr:nvCxnSpPr>
      <xdr:spPr>
        <a:xfrm>
          <a:off x="4427855" y="1154726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6AFF7489-FA34-47A3-A309-73366065B0E6}"/>
            </a:ext>
          </a:extLst>
        </xdr:cNvPr>
        <xdr:cNvSpPr txBox="1"/>
      </xdr:nvSpPr>
      <xdr:spPr>
        <a:xfrm>
          <a:off x="4588510" y="98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2DE23388-6624-41C3-92E8-E53214DB22D0}"/>
            </a:ext>
          </a:extLst>
        </xdr:cNvPr>
        <xdr:cNvCxnSpPr/>
      </xdr:nvCxnSpPr>
      <xdr:spPr>
        <a:xfrm>
          <a:off x="4427855" y="1013163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D983B9CE-1808-4894-8B6C-A763209FB77C}"/>
            </a:ext>
          </a:extLst>
        </xdr:cNvPr>
        <xdr:cNvCxnSpPr/>
      </xdr:nvCxnSpPr>
      <xdr:spPr>
        <a:xfrm>
          <a:off x="3749040" y="10803044"/>
          <a:ext cx="762000" cy="2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A87258D9-A880-40F0-B53D-C569287D62D0}"/>
            </a:ext>
          </a:extLst>
        </xdr:cNvPr>
        <xdr:cNvSpPr txBox="1"/>
      </xdr:nvSpPr>
      <xdr:spPr>
        <a:xfrm>
          <a:off x="4588510" y="1076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9972E29D-0B4B-46E4-971A-8A1721D9027A}"/>
            </a:ext>
          </a:extLst>
        </xdr:cNvPr>
        <xdr:cNvSpPr/>
      </xdr:nvSpPr>
      <xdr:spPr>
        <a:xfrm>
          <a:off x="4465955" y="10913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64</xdr:row>
      <xdr:rowOff>111760</xdr:rowOff>
    </xdr:to>
    <xdr:cxnSp macro="">
      <xdr:nvCxnSpPr>
        <xdr:cNvPr id="135" name="直線コネクタ 134">
          <a:extLst>
            <a:ext uri="{FF2B5EF4-FFF2-40B4-BE49-F238E27FC236}">
              <a16:creationId xmlns:a16="http://schemas.microsoft.com/office/drawing/2014/main" id="{61BF6889-0354-4A0A-9AAD-5AF707CE3239}"/>
            </a:ext>
          </a:extLst>
        </xdr:cNvPr>
        <xdr:cNvCxnSpPr/>
      </xdr:nvCxnSpPr>
      <xdr:spPr>
        <a:xfrm flipV="1">
          <a:off x="2941955" y="10803044"/>
          <a:ext cx="807085"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21E3FF79-BA5E-4A3A-9CA0-5CFC480C80FB}"/>
            </a:ext>
          </a:extLst>
        </xdr:cNvPr>
        <xdr:cNvSpPr/>
      </xdr:nvSpPr>
      <xdr:spPr>
        <a:xfrm>
          <a:off x="3703955" y="1062736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DD079AC0-609E-4A52-B1AF-DB5DFB2B9D6A}"/>
            </a:ext>
          </a:extLst>
        </xdr:cNvPr>
        <xdr:cNvSpPr txBox="1"/>
      </xdr:nvSpPr>
      <xdr:spPr>
        <a:xfrm>
          <a:off x="3406140" y="1039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64</xdr:row>
      <xdr:rowOff>168063</xdr:rowOff>
    </xdr:to>
    <xdr:cxnSp macro="">
      <xdr:nvCxnSpPr>
        <xdr:cNvPr id="138" name="直線コネクタ 137">
          <a:extLst>
            <a:ext uri="{FF2B5EF4-FFF2-40B4-BE49-F238E27FC236}">
              <a16:creationId xmlns:a16="http://schemas.microsoft.com/office/drawing/2014/main" id="{12DC5C78-31C8-4281-907A-C86064AD2F0D}"/>
            </a:ext>
          </a:extLst>
        </xdr:cNvPr>
        <xdr:cNvCxnSpPr/>
      </xdr:nvCxnSpPr>
      <xdr:spPr>
        <a:xfrm flipV="1">
          <a:off x="2125345" y="11084560"/>
          <a:ext cx="816610" cy="6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EDED3FC4-0BEE-48E1-B78B-21791A1D5112}"/>
            </a:ext>
          </a:extLst>
        </xdr:cNvPr>
        <xdr:cNvSpPr/>
      </xdr:nvSpPr>
      <xdr:spPr>
        <a:xfrm>
          <a:off x="2887345" y="1102952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8CC388DA-CAE2-4556-B7D3-F3B56FCB0237}"/>
            </a:ext>
          </a:extLst>
        </xdr:cNvPr>
        <xdr:cNvSpPr txBox="1"/>
      </xdr:nvSpPr>
      <xdr:spPr>
        <a:xfrm>
          <a:off x="2599055"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64</xdr:row>
      <xdr:rowOff>168063</xdr:rowOff>
    </xdr:to>
    <xdr:cxnSp macro="">
      <xdr:nvCxnSpPr>
        <xdr:cNvPr id="141" name="直線コネクタ 140">
          <a:extLst>
            <a:ext uri="{FF2B5EF4-FFF2-40B4-BE49-F238E27FC236}">
              <a16:creationId xmlns:a16="http://schemas.microsoft.com/office/drawing/2014/main" id="{212F37A8-37E9-43A1-AEA6-B107CC5CD847}"/>
            </a:ext>
          </a:extLst>
        </xdr:cNvPr>
        <xdr:cNvCxnSpPr/>
      </xdr:nvCxnSpPr>
      <xdr:spPr>
        <a:xfrm>
          <a:off x="1333500" y="11124777"/>
          <a:ext cx="791845"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DDAB51D6-34CF-4004-874A-07C43C4BB712}"/>
            </a:ext>
          </a:extLst>
        </xdr:cNvPr>
        <xdr:cNvSpPr/>
      </xdr:nvSpPr>
      <xdr:spPr>
        <a:xfrm>
          <a:off x="2095500" y="110597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EE12B0F7-DF7E-455D-82A0-62EBA8384078}"/>
            </a:ext>
          </a:extLst>
        </xdr:cNvPr>
        <xdr:cNvSpPr txBox="1"/>
      </xdr:nvSpPr>
      <xdr:spPr>
        <a:xfrm>
          <a:off x="1782445" y="108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512E1008-E9B1-48F3-B421-F00051A8CF78}"/>
            </a:ext>
          </a:extLst>
        </xdr:cNvPr>
        <xdr:cNvSpPr/>
      </xdr:nvSpPr>
      <xdr:spPr>
        <a:xfrm>
          <a:off x="1278890" y="11039899"/>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915894EE-3EDC-41B1-A619-7F0D4B80E1C5}"/>
            </a:ext>
          </a:extLst>
        </xdr:cNvPr>
        <xdr:cNvSpPr txBox="1"/>
      </xdr:nvSpPr>
      <xdr:spPr>
        <a:xfrm>
          <a:off x="967740" y="1081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BCE4FB7-A817-40A1-AC80-1667ED924A2C}"/>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8F775EE-5B72-4F48-B58F-9A3870FE8A94}"/>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B95FC10-750D-4EDF-A998-2F132309E886}"/>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2410959-FF07-4C6C-A4F1-CA8C96D902C5}"/>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D362682-7011-4414-A3AF-16A6B3A30F91}"/>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824AE455-F806-4F81-A668-6BFEFDF9E6F0}"/>
            </a:ext>
          </a:extLst>
        </xdr:cNvPr>
        <xdr:cNvSpPr/>
      </xdr:nvSpPr>
      <xdr:spPr>
        <a:xfrm>
          <a:off x="4465955" y="109893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B7259C96-BE20-4764-B03D-61400668DE74}"/>
            </a:ext>
          </a:extLst>
        </xdr:cNvPr>
        <xdr:cNvSpPr txBox="1"/>
      </xdr:nvSpPr>
      <xdr:spPr>
        <a:xfrm>
          <a:off x="458851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a:extLst>
            <a:ext uri="{FF2B5EF4-FFF2-40B4-BE49-F238E27FC236}">
              <a16:creationId xmlns:a16="http://schemas.microsoft.com/office/drawing/2014/main" id="{21908C10-E556-42E0-9F47-B0BBD4519915}"/>
            </a:ext>
          </a:extLst>
        </xdr:cNvPr>
        <xdr:cNvSpPr/>
      </xdr:nvSpPr>
      <xdr:spPr>
        <a:xfrm>
          <a:off x="3703955" y="107541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4" name="テキスト ボックス 153">
          <a:extLst>
            <a:ext uri="{FF2B5EF4-FFF2-40B4-BE49-F238E27FC236}">
              <a16:creationId xmlns:a16="http://schemas.microsoft.com/office/drawing/2014/main" id="{8A988A20-6895-4BB7-A774-9EDBDADE511B}"/>
            </a:ext>
          </a:extLst>
        </xdr:cNvPr>
        <xdr:cNvSpPr txBox="1"/>
      </xdr:nvSpPr>
      <xdr:spPr>
        <a:xfrm>
          <a:off x="340614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5" name="楕円 154">
          <a:extLst>
            <a:ext uri="{FF2B5EF4-FFF2-40B4-BE49-F238E27FC236}">
              <a16:creationId xmlns:a16="http://schemas.microsoft.com/office/drawing/2014/main" id="{6BAD43F3-9472-4E13-8117-9070570C651A}"/>
            </a:ext>
          </a:extLst>
        </xdr:cNvPr>
        <xdr:cNvSpPr/>
      </xdr:nvSpPr>
      <xdr:spPr>
        <a:xfrm>
          <a:off x="2887345" y="1102995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6" name="テキスト ボックス 155">
          <a:extLst>
            <a:ext uri="{FF2B5EF4-FFF2-40B4-BE49-F238E27FC236}">
              <a16:creationId xmlns:a16="http://schemas.microsoft.com/office/drawing/2014/main" id="{2FD01C2E-B2E6-4D8F-8A67-CDBFE988AC9C}"/>
            </a:ext>
          </a:extLst>
        </xdr:cNvPr>
        <xdr:cNvSpPr txBox="1"/>
      </xdr:nvSpPr>
      <xdr:spPr>
        <a:xfrm>
          <a:off x="2599055" y="1111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7" name="楕円 156">
          <a:extLst>
            <a:ext uri="{FF2B5EF4-FFF2-40B4-BE49-F238E27FC236}">
              <a16:creationId xmlns:a16="http://schemas.microsoft.com/office/drawing/2014/main" id="{F765C0C8-93D7-4586-92CA-1D85E75AD935}"/>
            </a:ext>
          </a:extLst>
        </xdr:cNvPr>
        <xdr:cNvSpPr/>
      </xdr:nvSpPr>
      <xdr:spPr>
        <a:xfrm>
          <a:off x="2095500" y="1109006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8" name="テキスト ボックス 157">
          <a:extLst>
            <a:ext uri="{FF2B5EF4-FFF2-40B4-BE49-F238E27FC236}">
              <a16:creationId xmlns:a16="http://schemas.microsoft.com/office/drawing/2014/main" id="{03B5F177-D4C2-493A-8AAB-54D5504124D6}"/>
            </a:ext>
          </a:extLst>
        </xdr:cNvPr>
        <xdr:cNvSpPr txBox="1"/>
      </xdr:nvSpPr>
      <xdr:spPr>
        <a:xfrm>
          <a:off x="1782445" y="1117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9" name="楕円 158">
          <a:extLst>
            <a:ext uri="{FF2B5EF4-FFF2-40B4-BE49-F238E27FC236}">
              <a16:creationId xmlns:a16="http://schemas.microsoft.com/office/drawing/2014/main" id="{E035CDB0-D3ED-4CC6-ABF0-FC1ACDF5EF72}"/>
            </a:ext>
          </a:extLst>
        </xdr:cNvPr>
        <xdr:cNvSpPr/>
      </xdr:nvSpPr>
      <xdr:spPr>
        <a:xfrm>
          <a:off x="1278890" y="1107016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0" name="テキスト ボックス 159">
          <a:extLst>
            <a:ext uri="{FF2B5EF4-FFF2-40B4-BE49-F238E27FC236}">
              <a16:creationId xmlns:a16="http://schemas.microsoft.com/office/drawing/2014/main" id="{2EEC3CF2-3C5F-43EE-AE94-AB0430333EC1}"/>
            </a:ext>
          </a:extLst>
        </xdr:cNvPr>
        <xdr:cNvSpPr txBox="1"/>
      </xdr:nvSpPr>
      <xdr:spPr>
        <a:xfrm>
          <a:off x="967740" y="1116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18D1C60-9A0E-453C-B8A5-7DAE2F340BAA}"/>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6E867ED-9C93-4CA8-8E68-790972793806}"/>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E4B173F8-5C1A-4022-870D-DFC2C9340DD4}"/>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9B0C62D-78F2-441F-B207-56C32CE4A1B3}"/>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E89AB31-059D-4AE5-9CBB-2B471290B773}"/>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EA0511F-2E2F-4B10-996A-31CD59433551}"/>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E4B2299-2379-4617-91CB-A0A5E2C3D4F7}"/>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B1D8022-7129-4422-8A98-6145696A3113}"/>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B91AD6F-BCBE-4595-A96D-0CBC7E97336F}"/>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42FD792-5781-4E0D-A3A0-934745C4F303}"/>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50B29E9-F32B-4254-B5D3-2AFC056C0ED2}"/>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226D1A5-C1AB-4D9C-9254-8C35C93513DE}"/>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59E0ECAF-629D-49D5-84EE-5F5BF9B524B0}"/>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類似団体を上回っているのは、主に人件費が要因となっている。これは、幼稚園、ごみ処理業務を直営で行うとともに、近隣２町の消防業務を受託しているためである。</a:t>
          </a:r>
          <a:endParaRPr lang="ja-JP" altLang="ja-JP" sz="1400">
            <a:effectLst/>
          </a:endParaRPr>
        </a:p>
        <a:p>
          <a:r>
            <a:rPr kumimoji="1" lang="ja-JP" altLang="ja-JP" sz="1100" b="0" i="0" baseline="0">
              <a:solidFill>
                <a:schemeClr val="dk1"/>
              </a:solidFill>
              <a:effectLst/>
              <a:latin typeface="+mn-lt"/>
              <a:ea typeface="+mn-ea"/>
              <a:cs typeface="+mn-cs"/>
            </a:rPr>
            <a:t>　今後は、公園などについて民間活力による施設整備・運営を進めるとともに、ごみ処理の広域化により効率的な運営を図り、人件費・物件費等の削減を進める。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909B949-DDEA-4445-A4B2-74E51E0CEC6E}"/>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A2BA109A-A8B1-4128-9A2C-8D0CF4383CFA}"/>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82778F4-A286-463E-AD5A-F098254351D1}"/>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492A4280-8E76-41D7-B69E-0B04F83D3367}"/>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486F098-5B64-4380-B2EC-71AEA895BBF9}"/>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C9B28BF8-A29B-4F64-A39D-3C9C3665A747}"/>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45C223E3-FC9A-40EC-BF0C-A441B1BABDE6}"/>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E4D1ABFA-AC5F-4327-9300-B373458AA6AA}"/>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94A26A7D-750E-4709-A101-99EF00F073CC}"/>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1442281-D636-4E6D-BDD0-54C7AA072207}"/>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56CB62D-4ACF-4F3B-B110-C1FD73F19178}"/>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E969FCFC-BF34-4770-9973-17588BD06EC7}"/>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56F39509-B01B-4434-8778-AFD76E16A99E}"/>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4E9E1FC5-6AF7-4002-BEF1-423978F2AA41}"/>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C8117CB-BECB-4058-89CA-7E2F94BEB4EB}"/>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3492E42C-1381-4865-99A7-6BBAD947B20D}"/>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7964C071-7189-4D06-942E-18C038590178}"/>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BFD90DE3-2AE2-4BD2-A442-140943C2C3FF}"/>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8212DD86-229D-4CC7-BA3F-CF4B7108D474}"/>
            </a:ext>
          </a:extLst>
        </xdr:cNvPr>
        <xdr:cNvCxnSpPr/>
      </xdr:nvCxnSpPr>
      <xdr:spPr>
        <a:xfrm flipV="1">
          <a:off x="4511040" y="13861477"/>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FBC41D70-A813-43F5-A4AE-9F17E30FBF7E}"/>
            </a:ext>
          </a:extLst>
        </xdr:cNvPr>
        <xdr:cNvSpPr txBox="1"/>
      </xdr:nvSpPr>
      <xdr:spPr>
        <a:xfrm>
          <a:off x="458851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6E00AAEF-A014-420F-AF70-BC6BB6BEA582}"/>
            </a:ext>
          </a:extLst>
        </xdr:cNvPr>
        <xdr:cNvCxnSpPr/>
      </xdr:nvCxnSpPr>
      <xdr:spPr>
        <a:xfrm>
          <a:off x="4427855" y="155347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CAA1BD45-CD5C-4EB9-896E-3C96CA68DAE8}"/>
            </a:ext>
          </a:extLst>
        </xdr:cNvPr>
        <xdr:cNvSpPr txBox="1"/>
      </xdr:nvSpPr>
      <xdr:spPr>
        <a:xfrm>
          <a:off x="4588510" y="1360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BFE5B301-6917-4E4F-9E21-0BC7A437C217}"/>
            </a:ext>
          </a:extLst>
        </xdr:cNvPr>
        <xdr:cNvCxnSpPr/>
      </xdr:nvCxnSpPr>
      <xdr:spPr>
        <a:xfrm>
          <a:off x="4427855" y="1386147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104876</xdr:rowOff>
    </xdr:from>
    <xdr:to>
      <xdr:col>23</xdr:col>
      <xdr:colOff>133350</xdr:colOff>
      <xdr:row>85</xdr:row>
      <xdr:rowOff>20087</xdr:rowOff>
    </xdr:to>
    <xdr:cxnSp macro="">
      <xdr:nvCxnSpPr>
        <xdr:cNvPr id="197" name="直線コネクタ 196">
          <a:extLst>
            <a:ext uri="{FF2B5EF4-FFF2-40B4-BE49-F238E27FC236}">
              <a16:creationId xmlns:a16="http://schemas.microsoft.com/office/drawing/2014/main" id="{6D9811C6-501B-4B8A-9A20-9A509D39022A}"/>
            </a:ext>
          </a:extLst>
        </xdr:cNvPr>
        <xdr:cNvCxnSpPr/>
      </xdr:nvCxnSpPr>
      <xdr:spPr>
        <a:xfrm>
          <a:off x="3749040" y="14504771"/>
          <a:ext cx="762000" cy="8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1DBD7DA3-4947-4E6F-9536-9C7C867F7968}"/>
            </a:ext>
          </a:extLst>
        </xdr:cNvPr>
        <xdr:cNvSpPr txBox="1"/>
      </xdr:nvSpPr>
      <xdr:spPr>
        <a:xfrm>
          <a:off x="4588510" y="14076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FA9E62AE-DE3F-41EE-983C-EB0896E2535E}"/>
            </a:ext>
          </a:extLst>
        </xdr:cNvPr>
        <xdr:cNvSpPr/>
      </xdr:nvSpPr>
      <xdr:spPr>
        <a:xfrm>
          <a:off x="4465955" y="14231543"/>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65808</xdr:rowOff>
    </xdr:from>
    <xdr:to>
      <xdr:col>19</xdr:col>
      <xdr:colOff>133350</xdr:colOff>
      <xdr:row>84</xdr:row>
      <xdr:rowOff>104876</xdr:rowOff>
    </xdr:to>
    <xdr:cxnSp macro="">
      <xdr:nvCxnSpPr>
        <xdr:cNvPr id="200" name="直線コネクタ 199">
          <a:extLst>
            <a:ext uri="{FF2B5EF4-FFF2-40B4-BE49-F238E27FC236}">
              <a16:creationId xmlns:a16="http://schemas.microsoft.com/office/drawing/2014/main" id="{82B0286E-66D0-4490-844C-C05413E25CFA}"/>
            </a:ext>
          </a:extLst>
        </xdr:cNvPr>
        <xdr:cNvCxnSpPr/>
      </xdr:nvCxnSpPr>
      <xdr:spPr>
        <a:xfrm>
          <a:off x="2941955" y="14465703"/>
          <a:ext cx="807085"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169227B2-6C89-41C2-868E-C9DE28C6C903}"/>
            </a:ext>
          </a:extLst>
        </xdr:cNvPr>
        <xdr:cNvSpPr/>
      </xdr:nvSpPr>
      <xdr:spPr>
        <a:xfrm>
          <a:off x="3703955" y="141843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E9116CD4-DF16-4A00-81E7-182AF9857753}"/>
            </a:ext>
          </a:extLst>
        </xdr:cNvPr>
        <xdr:cNvSpPr txBox="1"/>
      </xdr:nvSpPr>
      <xdr:spPr>
        <a:xfrm>
          <a:off x="3406140" y="1394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32520</xdr:rowOff>
    </xdr:from>
    <xdr:to>
      <xdr:col>15</xdr:col>
      <xdr:colOff>82550</xdr:colOff>
      <xdr:row>84</xdr:row>
      <xdr:rowOff>65808</xdr:rowOff>
    </xdr:to>
    <xdr:cxnSp macro="">
      <xdr:nvCxnSpPr>
        <xdr:cNvPr id="203" name="直線コネクタ 202">
          <a:extLst>
            <a:ext uri="{FF2B5EF4-FFF2-40B4-BE49-F238E27FC236}">
              <a16:creationId xmlns:a16="http://schemas.microsoft.com/office/drawing/2014/main" id="{2BEDE492-9461-443F-B896-EF7C5302722B}"/>
            </a:ext>
          </a:extLst>
        </xdr:cNvPr>
        <xdr:cNvCxnSpPr/>
      </xdr:nvCxnSpPr>
      <xdr:spPr>
        <a:xfrm>
          <a:off x="2125345" y="14260965"/>
          <a:ext cx="816610" cy="2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6A5DA63E-C312-4A0D-BE35-358A694F26AA}"/>
            </a:ext>
          </a:extLst>
        </xdr:cNvPr>
        <xdr:cNvSpPr/>
      </xdr:nvSpPr>
      <xdr:spPr>
        <a:xfrm>
          <a:off x="2887345" y="1408757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950095D2-7189-4971-A1E7-6D487F808B1B}"/>
            </a:ext>
          </a:extLst>
        </xdr:cNvPr>
        <xdr:cNvSpPr txBox="1"/>
      </xdr:nvSpPr>
      <xdr:spPr>
        <a:xfrm>
          <a:off x="2599055" y="138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161491</xdr:rowOff>
    </xdr:from>
    <xdr:to>
      <xdr:col>11</xdr:col>
      <xdr:colOff>31750</xdr:colOff>
      <xdr:row>83</xdr:row>
      <xdr:rowOff>32520</xdr:rowOff>
    </xdr:to>
    <xdr:cxnSp macro="">
      <xdr:nvCxnSpPr>
        <xdr:cNvPr id="206" name="直線コネクタ 205">
          <a:extLst>
            <a:ext uri="{FF2B5EF4-FFF2-40B4-BE49-F238E27FC236}">
              <a16:creationId xmlns:a16="http://schemas.microsoft.com/office/drawing/2014/main" id="{3BB68D1F-F489-4B6A-B95D-5AEF3C96F550}"/>
            </a:ext>
          </a:extLst>
        </xdr:cNvPr>
        <xdr:cNvCxnSpPr/>
      </xdr:nvCxnSpPr>
      <xdr:spPr>
        <a:xfrm>
          <a:off x="1333500" y="14222296"/>
          <a:ext cx="791845" cy="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E0915331-FF3D-4012-BF7F-AAD3B79E5ED3}"/>
            </a:ext>
          </a:extLst>
        </xdr:cNvPr>
        <xdr:cNvSpPr/>
      </xdr:nvSpPr>
      <xdr:spPr>
        <a:xfrm>
          <a:off x="2095500" y="1395700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E3F06F25-45DA-44D5-AE17-482BDD2C82A9}"/>
            </a:ext>
          </a:extLst>
        </xdr:cNvPr>
        <xdr:cNvSpPr txBox="1"/>
      </xdr:nvSpPr>
      <xdr:spPr>
        <a:xfrm>
          <a:off x="1782445" y="1373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3E1ECF8A-2D84-46D1-B939-635EA0071D48}"/>
            </a:ext>
          </a:extLst>
        </xdr:cNvPr>
        <xdr:cNvSpPr/>
      </xdr:nvSpPr>
      <xdr:spPr>
        <a:xfrm>
          <a:off x="1278890" y="13913723"/>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A9D6FB49-1ED2-47FC-9944-BFACB5240EEC}"/>
            </a:ext>
          </a:extLst>
        </xdr:cNvPr>
        <xdr:cNvSpPr txBox="1"/>
      </xdr:nvSpPr>
      <xdr:spPr>
        <a:xfrm>
          <a:off x="967740" y="1368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2D053AC-7141-4FEB-867B-BC9F01368E51}"/>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A174DC9-DE0E-45B7-80E1-13ABEF61F814}"/>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2A67DA1-A159-454D-B469-CFF2F566CD55}"/>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911EF19-4A34-44AC-AFBA-E2FFB3A08B10}"/>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8E22B8B9-B2E2-4A77-8634-F8DB36F45104}"/>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140737</xdr:rowOff>
    </xdr:from>
    <xdr:to>
      <xdr:col>23</xdr:col>
      <xdr:colOff>184150</xdr:colOff>
      <xdr:row>85</xdr:row>
      <xdr:rowOff>70887</xdr:rowOff>
    </xdr:to>
    <xdr:sp macro="" textlink="">
      <xdr:nvSpPr>
        <xdr:cNvPr id="216" name="楕円 215">
          <a:extLst>
            <a:ext uri="{FF2B5EF4-FFF2-40B4-BE49-F238E27FC236}">
              <a16:creationId xmlns:a16="http://schemas.microsoft.com/office/drawing/2014/main" id="{EAC62F9B-E58E-4B78-BC7B-541871F16697}"/>
            </a:ext>
          </a:extLst>
        </xdr:cNvPr>
        <xdr:cNvSpPr/>
      </xdr:nvSpPr>
      <xdr:spPr>
        <a:xfrm>
          <a:off x="4465955" y="145387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112814</xdr:rowOff>
    </xdr:from>
    <xdr:ext cx="762000" cy="259045"/>
    <xdr:sp macro="" textlink="">
      <xdr:nvSpPr>
        <xdr:cNvPr id="217" name="人件費・物件費等の状況該当値テキスト">
          <a:extLst>
            <a:ext uri="{FF2B5EF4-FFF2-40B4-BE49-F238E27FC236}">
              <a16:creationId xmlns:a16="http://schemas.microsoft.com/office/drawing/2014/main" id="{A22E5E48-241C-4FDA-88FE-52BFA35000A5}"/>
            </a:ext>
          </a:extLst>
        </xdr:cNvPr>
        <xdr:cNvSpPr txBox="1"/>
      </xdr:nvSpPr>
      <xdr:spPr>
        <a:xfrm>
          <a:off x="4588510" y="1451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54076</xdr:rowOff>
    </xdr:from>
    <xdr:to>
      <xdr:col>19</xdr:col>
      <xdr:colOff>184150</xdr:colOff>
      <xdr:row>84</xdr:row>
      <xdr:rowOff>155676</xdr:rowOff>
    </xdr:to>
    <xdr:sp macro="" textlink="">
      <xdr:nvSpPr>
        <xdr:cNvPr id="218" name="楕円 217">
          <a:extLst>
            <a:ext uri="{FF2B5EF4-FFF2-40B4-BE49-F238E27FC236}">
              <a16:creationId xmlns:a16="http://schemas.microsoft.com/office/drawing/2014/main" id="{ED141948-E0FE-4BE0-9D8B-D30F9FA764FB}"/>
            </a:ext>
          </a:extLst>
        </xdr:cNvPr>
        <xdr:cNvSpPr/>
      </xdr:nvSpPr>
      <xdr:spPr>
        <a:xfrm>
          <a:off x="3703955" y="144596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140453</xdr:rowOff>
    </xdr:from>
    <xdr:ext cx="736600" cy="259045"/>
    <xdr:sp macro="" textlink="">
      <xdr:nvSpPr>
        <xdr:cNvPr id="219" name="テキスト ボックス 218">
          <a:extLst>
            <a:ext uri="{FF2B5EF4-FFF2-40B4-BE49-F238E27FC236}">
              <a16:creationId xmlns:a16="http://schemas.microsoft.com/office/drawing/2014/main" id="{500522D9-BC3A-4960-B130-8C566A5E6DF8}"/>
            </a:ext>
          </a:extLst>
        </xdr:cNvPr>
        <xdr:cNvSpPr txBox="1"/>
      </xdr:nvSpPr>
      <xdr:spPr>
        <a:xfrm>
          <a:off x="3406140" y="1453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15008</xdr:rowOff>
    </xdr:from>
    <xdr:to>
      <xdr:col>15</xdr:col>
      <xdr:colOff>133350</xdr:colOff>
      <xdr:row>84</xdr:row>
      <xdr:rowOff>116608</xdr:rowOff>
    </xdr:to>
    <xdr:sp macro="" textlink="">
      <xdr:nvSpPr>
        <xdr:cNvPr id="220" name="楕円 219">
          <a:extLst>
            <a:ext uri="{FF2B5EF4-FFF2-40B4-BE49-F238E27FC236}">
              <a16:creationId xmlns:a16="http://schemas.microsoft.com/office/drawing/2014/main" id="{D7398813-4056-47B3-AF28-F18D5AB2AD5B}"/>
            </a:ext>
          </a:extLst>
        </xdr:cNvPr>
        <xdr:cNvSpPr/>
      </xdr:nvSpPr>
      <xdr:spPr>
        <a:xfrm>
          <a:off x="2887345" y="14420618"/>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101385</xdr:rowOff>
    </xdr:from>
    <xdr:ext cx="762000" cy="259045"/>
    <xdr:sp macro="" textlink="">
      <xdr:nvSpPr>
        <xdr:cNvPr id="221" name="テキスト ボックス 220">
          <a:extLst>
            <a:ext uri="{FF2B5EF4-FFF2-40B4-BE49-F238E27FC236}">
              <a16:creationId xmlns:a16="http://schemas.microsoft.com/office/drawing/2014/main" id="{D87CCB36-F1C0-4BC5-8687-423CF5428D25}"/>
            </a:ext>
          </a:extLst>
        </xdr:cNvPr>
        <xdr:cNvSpPr txBox="1"/>
      </xdr:nvSpPr>
      <xdr:spPr>
        <a:xfrm>
          <a:off x="2599055" y="144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153170</xdr:rowOff>
    </xdr:from>
    <xdr:to>
      <xdr:col>11</xdr:col>
      <xdr:colOff>82550</xdr:colOff>
      <xdr:row>83</xdr:row>
      <xdr:rowOff>83320</xdr:rowOff>
    </xdr:to>
    <xdr:sp macro="" textlink="">
      <xdr:nvSpPr>
        <xdr:cNvPr id="222" name="楕円 221">
          <a:extLst>
            <a:ext uri="{FF2B5EF4-FFF2-40B4-BE49-F238E27FC236}">
              <a16:creationId xmlns:a16="http://schemas.microsoft.com/office/drawing/2014/main" id="{FFDBF6D9-E7D7-4FCA-9DDE-725468FB5AF5}"/>
            </a:ext>
          </a:extLst>
        </xdr:cNvPr>
        <xdr:cNvSpPr/>
      </xdr:nvSpPr>
      <xdr:spPr>
        <a:xfrm>
          <a:off x="2095500" y="1421207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68097</xdr:rowOff>
    </xdr:from>
    <xdr:ext cx="762000" cy="259045"/>
    <xdr:sp macro="" textlink="">
      <xdr:nvSpPr>
        <xdr:cNvPr id="223" name="テキスト ボックス 222">
          <a:extLst>
            <a:ext uri="{FF2B5EF4-FFF2-40B4-BE49-F238E27FC236}">
              <a16:creationId xmlns:a16="http://schemas.microsoft.com/office/drawing/2014/main" id="{DB747267-B926-4041-A063-A50BBF23CE7D}"/>
            </a:ext>
          </a:extLst>
        </xdr:cNvPr>
        <xdr:cNvSpPr txBox="1"/>
      </xdr:nvSpPr>
      <xdr:spPr>
        <a:xfrm>
          <a:off x="1782445" y="1429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110691</xdr:rowOff>
    </xdr:from>
    <xdr:to>
      <xdr:col>7</xdr:col>
      <xdr:colOff>31750</xdr:colOff>
      <xdr:row>83</xdr:row>
      <xdr:rowOff>40841</xdr:rowOff>
    </xdr:to>
    <xdr:sp macro="" textlink="">
      <xdr:nvSpPr>
        <xdr:cNvPr id="224" name="楕円 223">
          <a:extLst>
            <a:ext uri="{FF2B5EF4-FFF2-40B4-BE49-F238E27FC236}">
              <a16:creationId xmlns:a16="http://schemas.microsoft.com/office/drawing/2014/main" id="{F8C8A9E6-A0C6-468F-9034-255F5587FEA7}"/>
            </a:ext>
          </a:extLst>
        </xdr:cNvPr>
        <xdr:cNvSpPr/>
      </xdr:nvSpPr>
      <xdr:spPr>
        <a:xfrm>
          <a:off x="1278890" y="1416959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25618</xdr:rowOff>
    </xdr:from>
    <xdr:ext cx="762000" cy="259045"/>
    <xdr:sp macro="" textlink="">
      <xdr:nvSpPr>
        <xdr:cNvPr id="225" name="テキスト ボックス 224">
          <a:extLst>
            <a:ext uri="{FF2B5EF4-FFF2-40B4-BE49-F238E27FC236}">
              <a16:creationId xmlns:a16="http://schemas.microsoft.com/office/drawing/2014/main" id="{051A1DC6-0587-4EC1-823B-C01EDD5BE7EB}"/>
            </a:ext>
          </a:extLst>
        </xdr:cNvPr>
        <xdr:cNvSpPr txBox="1"/>
      </xdr:nvSpPr>
      <xdr:spPr>
        <a:xfrm>
          <a:off x="967740" y="142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E33B2DFF-7B98-4F4B-8B90-86771897B9A4}"/>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1F13DAFC-3638-41CE-9195-E8DAA51E2A7B}"/>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9656527-A0C0-498D-82C3-D6AF1DEE468D}"/>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3918603A-DBDE-49FD-93A5-127526A48469}"/>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1875AE0-BFBE-4D17-A346-BCCD98169C60}"/>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EF75BBA0-1F1A-4C96-A86F-3D12CBB8AED9}"/>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14A8F25-FBDF-44A5-8EBA-7603195A4DEF}"/>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5C2535E4-ACD7-4120-9C2C-F7EB566A8F3D}"/>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62AEDFC3-CE09-487F-B3E5-F3C3967C68B3}"/>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F170E9C-EC97-48DA-9686-79D4C198B009}"/>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6D3CC5A3-52C8-4CB5-9315-6C6D6487F936}"/>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D3A6F32-508D-43CF-8E5B-4C521761F098}"/>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8149DED2-4C73-468D-BE77-5344431488B7}"/>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職員構成の変動により、比較的高い指標となったが、今後も引き続き国の制度に合わせた給与体系となるよう努める。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B6EC2087-8154-44B8-A65D-DE217BFF5036}"/>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1791BA78-C8F1-4FDE-8677-9000951BFA66}"/>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E17AEC66-AF31-406E-B218-838A3B8490E9}"/>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5681F1B9-918B-46E0-9CAB-D4DD35A8FCC8}"/>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B100E198-AFE7-40D9-BE78-5AD8B8DCF054}"/>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CCB0D985-3315-4E2E-8562-934EC82D3350}"/>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7D0CB612-8D43-484A-AD28-AC6BCD42B07B}"/>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5EDC41CA-C976-4DC0-9A0B-5B247BA33866}"/>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B94A720-A135-410F-AC34-2F38CF6895E0}"/>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49C45D62-6202-44B6-90D8-C24F9426CE0F}"/>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91835C25-D08E-4DCC-9DCE-ACC4FCBD01E0}"/>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EC4A8CC1-6589-4D6E-B318-1BECBDF1A619}"/>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F2DB85D1-D50B-4BE4-9319-5C923788ACF9}"/>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8FDB5BC7-5FED-48E7-9898-956D8D972B10}"/>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A6631F64-8234-4DBB-82D6-AF19DADBDF7F}"/>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BBB0A4D7-7D90-4530-A52C-9239EB13E143}"/>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32054942-8F17-42CA-9DB0-91D3A80F0E68}"/>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11E40B8B-F54A-4F2A-8B78-C00F8BE47582}"/>
            </a:ext>
          </a:extLst>
        </xdr:cNvPr>
        <xdr:cNvCxnSpPr/>
      </xdr:nvCxnSpPr>
      <xdr:spPr>
        <a:xfrm flipV="1">
          <a:off x="15476855" y="13913666"/>
          <a:ext cx="0" cy="1468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9E46BD3A-C3B5-4D07-8DA8-1C53B782C0F5}"/>
            </a:ext>
          </a:extLst>
        </xdr:cNvPr>
        <xdr:cNvSpPr txBox="1"/>
      </xdr:nvSpPr>
      <xdr:spPr>
        <a:xfrm>
          <a:off x="15560040" y="153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8B73B44C-DD08-4BAE-AF88-4A3CE582EAD1}"/>
            </a:ext>
          </a:extLst>
        </xdr:cNvPr>
        <xdr:cNvCxnSpPr/>
      </xdr:nvCxnSpPr>
      <xdr:spPr>
        <a:xfrm>
          <a:off x="15408910" y="1538251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E674D46C-A282-4D2A-BBAC-F9B389E8831D}"/>
            </a:ext>
          </a:extLst>
        </xdr:cNvPr>
        <xdr:cNvSpPr txBox="1"/>
      </xdr:nvSpPr>
      <xdr:spPr>
        <a:xfrm>
          <a:off x="1556004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FC90F7F4-0FB0-48B4-85EF-35CCA03FF7C0}"/>
            </a:ext>
          </a:extLst>
        </xdr:cNvPr>
        <xdr:cNvCxnSpPr/>
      </xdr:nvCxnSpPr>
      <xdr:spPr>
        <a:xfrm>
          <a:off x="15408910" y="1391366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35379</xdr:rowOff>
    </xdr:to>
    <xdr:cxnSp macro="">
      <xdr:nvCxnSpPr>
        <xdr:cNvPr id="261" name="直線コネクタ 260">
          <a:extLst>
            <a:ext uri="{FF2B5EF4-FFF2-40B4-BE49-F238E27FC236}">
              <a16:creationId xmlns:a16="http://schemas.microsoft.com/office/drawing/2014/main" id="{152A6AD1-89F8-48EA-8E3B-6337CC16F83F}"/>
            </a:ext>
          </a:extLst>
        </xdr:cNvPr>
        <xdr:cNvCxnSpPr/>
      </xdr:nvCxnSpPr>
      <xdr:spPr>
        <a:xfrm flipV="1">
          <a:off x="14714855" y="15242721"/>
          <a:ext cx="762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AEAAD272-ACB6-4900-91E9-04244F22C2C4}"/>
            </a:ext>
          </a:extLst>
        </xdr:cNvPr>
        <xdr:cNvSpPr txBox="1"/>
      </xdr:nvSpPr>
      <xdr:spPr>
        <a:xfrm>
          <a:off x="15560040" y="146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B793B839-8BDC-491D-8507-D0EADD0B46FF}"/>
            </a:ext>
          </a:extLst>
        </xdr:cNvPr>
        <xdr:cNvSpPr/>
      </xdr:nvSpPr>
      <xdr:spPr>
        <a:xfrm>
          <a:off x="15427960" y="14776359"/>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89</xdr:row>
      <xdr:rowOff>35379</xdr:rowOff>
    </xdr:to>
    <xdr:cxnSp macro="">
      <xdr:nvCxnSpPr>
        <xdr:cNvPr id="264" name="直線コネクタ 263">
          <a:extLst>
            <a:ext uri="{FF2B5EF4-FFF2-40B4-BE49-F238E27FC236}">
              <a16:creationId xmlns:a16="http://schemas.microsoft.com/office/drawing/2014/main" id="{241D26CE-5AA4-432E-821B-DB22B1A81614}"/>
            </a:ext>
          </a:extLst>
        </xdr:cNvPr>
        <xdr:cNvCxnSpPr/>
      </xdr:nvCxnSpPr>
      <xdr:spPr>
        <a:xfrm>
          <a:off x="13903960" y="15108646"/>
          <a:ext cx="810895" cy="18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E16E8293-E96B-4BDC-9373-0295B18BFE0C}"/>
            </a:ext>
          </a:extLst>
        </xdr:cNvPr>
        <xdr:cNvSpPr/>
      </xdr:nvSpPr>
      <xdr:spPr>
        <a:xfrm>
          <a:off x="14665960" y="14799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A74BF521-D8F8-4DC5-815F-2761E9450C0C}"/>
            </a:ext>
          </a:extLst>
        </xdr:cNvPr>
        <xdr:cNvSpPr txBox="1"/>
      </xdr:nvSpPr>
      <xdr:spPr>
        <a:xfrm>
          <a:off x="14371955" y="1456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9574928-91EF-4DA0-A680-9DF00B667DB9}"/>
            </a:ext>
          </a:extLst>
        </xdr:cNvPr>
        <xdr:cNvCxnSpPr/>
      </xdr:nvCxnSpPr>
      <xdr:spPr>
        <a:xfrm>
          <a:off x="13106400" y="15037798"/>
          <a:ext cx="797560" cy="7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469F36DC-E14A-4473-A931-D2F7461E3FA3}"/>
            </a:ext>
          </a:extLst>
        </xdr:cNvPr>
        <xdr:cNvSpPr/>
      </xdr:nvSpPr>
      <xdr:spPr>
        <a:xfrm>
          <a:off x="13868400" y="147993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18F0156A-B595-46A5-A5E3-BC9455CF99C9}"/>
            </a:ext>
          </a:extLst>
        </xdr:cNvPr>
        <xdr:cNvSpPr txBox="1"/>
      </xdr:nvSpPr>
      <xdr:spPr>
        <a:xfrm>
          <a:off x="13555345" y="145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86179</xdr:rowOff>
    </xdr:to>
    <xdr:cxnSp macro="">
      <xdr:nvCxnSpPr>
        <xdr:cNvPr id="270" name="直線コネクタ 269">
          <a:extLst>
            <a:ext uri="{FF2B5EF4-FFF2-40B4-BE49-F238E27FC236}">
              <a16:creationId xmlns:a16="http://schemas.microsoft.com/office/drawing/2014/main" id="{65F6A7F9-39F9-4D16-A8C4-33D4187ACD48}"/>
            </a:ext>
          </a:extLst>
        </xdr:cNvPr>
        <xdr:cNvCxnSpPr/>
      </xdr:nvCxnSpPr>
      <xdr:spPr>
        <a:xfrm flipV="1">
          <a:off x="12289790" y="15037798"/>
          <a:ext cx="81661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C32DA8EA-B6EC-4544-94E2-DFD37B822A15}"/>
            </a:ext>
          </a:extLst>
        </xdr:cNvPr>
        <xdr:cNvSpPr/>
      </xdr:nvSpPr>
      <xdr:spPr>
        <a:xfrm>
          <a:off x="13051790" y="148108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20D4EF85-5F9E-437F-A3F2-108A1AF97787}"/>
            </a:ext>
          </a:extLst>
        </xdr:cNvPr>
        <xdr:cNvSpPr txBox="1"/>
      </xdr:nvSpPr>
      <xdr:spPr>
        <a:xfrm>
          <a:off x="12763500" y="1458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B25C5745-D930-407C-959B-21CC6F4C97BE}"/>
            </a:ext>
          </a:extLst>
        </xdr:cNvPr>
        <xdr:cNvSpPr/>
      </xdr:nvSpPr>
      <xdr:spPr>
        <a:xfrm>
          <a:off x="12246610" y="148433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BD5A2DAF-F432-4197-986D-8EB048FEE233}"/>
            </a:ext>
          </a:extLst>
        </xdr:cNvPr>
        <xdr:cNvSpPr txBox="1"/>
      </xdr:nvSpPr>
      <xdr:spPr>
        <a:xfrm>
          <a:off x="11946890" y="146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A0C313F-D573-48D4-9056-FF69C84BDB26}"/>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D008DFD-E3A0-4BE1-BAC1-EE26251A522F}"/>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0CC4538-7617-480D-991F-B3E5EF43DA13}"/>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94B9727-82A3-4804-A479-A9B863BF7002}"/>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2DA9185-3F84-4C3B-81FC-CC87A2E3FEA7}"/>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80" name="楕円 279">
          <a:extLst>
            <a:ext uri="{FF2B5EF4-FFF2-40B4-BE49-F238E27FC236}">
              <a16:creationId xmlns:a16="http://schemas.microsoft.com/office/drawing/2014/main" id="{38C75BC4-08C2-4A98-9FB2-75FAB370AF97}"/>
            </a:ext>
          </a:extLst>
        </xdr:cNvPr>
        <xdr:cNvSpPr/>
      </xdr:nvSpPr>
      <xdr:spPr>
        <a:xfrm>
          <a:off x="15427960" y="1519001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81" name="給与水準   （国との比較）該当値テキスト">
          <a:extLst>
            <a:ext uri="{FF2B5EF4-FFF2-40B4-BE49-F238E27FC236}">
              <a16:creationId xmlns:a16="http://schemas.microsoft.com/office/drawing/2014/main" id="{0BBBB5B1-BBDF-4A86-A5D3-7D6D45C4BEF8}"/>
            </a:ext>
          </a:extLst>
        </xdr:cNvPr>
        <xdr:cNvSpPr txBox="1"/>
      </xdr:nvSpPr>
      <xdr:spPr>
        <a:xfrm>
          <a:off x="1556004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2" name="楕円 281">
          <a:extLst>
            <a:ext uri="{FF2B5EF4-FFF2-40B4-BE49-F238E27FC236}">
              <a16:creationId xmlns:a16="http://schemas.microsoft.com/office/drawing/2014/main" id="{99DCEF0E-7AD3-42B5-B836-753C7101C7F6}"/>
            </a:ext>
          </a:extLst>
        </xdr:cNvPr>
        <xdr:cNvSpPr/>
      </xdr:nvSpPr>
      <xdr:spPr>
        <a:xfrm>
          <a:off x="14665960" y="1524362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3" name="テキスト ボックス 282">
          <a:extLst>
            <a:ext uri="{FF2B5EF4-FFF2-40B4-BE49-F238E27FC236}">
              <a16:creationId xmlns:a16="http://schemas.microsoft.com/office/drawing/2014/main" id="{5677BB81-67A0-400C-BC68-67C2C66CC941}"/>
            </a:ext>
          </a:extLst>
        </xdr:cNvPr>
        <xdr:cNvSpPr txBox="1"/>
      </xdr:nvSpPr>
      <xdr:spPr>
        <a:xfrm>
          <a:off x="14371955" y="1532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a:extLst>
            <a:ext uri="{FF2B5EF4-FFF2-40B4-BE49-F238E27FC236}">
              <a16:creationId xmlns:a16="http://schemas.microsoft.com/office/drawing/2014/main" id="{6F57384B-F904-4745-95BE-BEA28D24BBDD}"/>
            </a:ext>
          </a:extLst>
        </xdr:cNvPr>
        <xdr:cNvSpPr/>
      </xdr:nvSpPr>
      <xdr:spPr>
        <a:xfrm>
          <a:off x="13868400" y="1505022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646FCE6E-0CF7-4CD2-9BC8-F48D67FA919A}"/>
            </a:ext>
          </a:extLst>
        </xdr:cNvPr>
        <xdr:cNvSpPr txBox="1"/>
      </xdr:nvSpPr>
      <xdr:spPr>
        <a:xfrm>
          <a:off x="13555345" y="1514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39C71D85-CD53-48C8-850F-F33278B29E35}"/>
            </a:ext>
          </a:extLst>
        </xdr:cNvPr>
        <xdr:cNvSpPr/>
      </xdr:nvSpPr>
      <xdr:spPr>
        <a:xfrm>
          <a:off x="13051790" y="1498318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9BD9DF6B-1C78-4003-8E6F-1B71848BBE4D}"/>
            </a:ext>
          </a:extLst>
        </xdr:cNvPr>
        <xdr:cNvSpPr txBox="1"/>
      </xdr:nvSpPr>
      <xdr:spPr>
        <a:xfrm>
          <a:off x="127635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8" name="楕円 287">
          <a:extLst>
            <a:ext uri="{FF2B5EF4-FFF2-40B4-BE49-F238E27FC236}">
              <a16:creationId xmlns:a16="http://schemas.microsoft.com/office/drawing/2014/main" id="{0A056142-C798-4D29-967D-DF48C97D0438}"/>
            </a:ext>
          </a:extLst>
        </xdr:cNvPr>
        <xdr:cNvSpPr/>
      </xdr:nvSpPr>
      <xdr:spPr>
        <a:xfrm>
          <a:off x="12246610" y="151229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9" name="テキスト ボックス 288">
          <a:extLst>
            <a:ext uri="{FF2B5EF4-FFF2-40B4-BE49-F238E27FC236}">
              <a16:creationId xmlns:a16="http://schemas.microsoft.com/office/drawing/2014/main" id="{1E3E4BBB-693F-46C9-A836-94176FC784CB}"/>
            </a:ext>
          </a:extLst>
        </xdr:cNvPr>
        <xdr:cNvSpPr txBox="1"/>
      </xdr:nvSpPr>
      <xdr:spPr>
        <a:xfrm>
          <a:off x="11946890" y="1521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B3EBA66D-C29F-4A04-ABBB-6FFC3F891D15}"/>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CF884259-1BE8-4F38-BAF1-3F651A950DF8}"/>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808951F-75D4-434F-9058-1D3B77FB927F}"/>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7DB8DAB1-027E-4BDD-BF1B-657D71E80262}"/>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3E09827E-74D6-4F54-B276-1E4CDC58C0EF}"/>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835E309F-58E8-4358-9C40-302A68251990}"/>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AEA4B6C-0427-45FC-AAAD-EA5B618D0834}"/>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F53150E9-5075-4AB8-A24F-EA6A7104C78C}"/>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48324E3F-EB9B-47DA-89F9-13AF5B6174C0}"/>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871FC154-8C24-4B9C-AB86-03DAB923C5DB}"/>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FDAE96A6-76FE-4C32-9E65-9D2CB42AB5AC}"/>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4ED0319-51A5-4857-A7A4-D07441252CDB}"/>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EB6AC908-F1DD-4A63-8F04-87270087B619}"/>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幼稚園、ごみ処理業務を直営で行うとともに、近隣２町の消防業務を受託していることから類似団体を上回る職員数となっている。</a:t>
          </a:r>
          <a:endParaRPr lang="ja-JP" altLang="ja-JP" sz="1400">
            <a:effectLst/>
          </a:endParaRPr>
        </a:p>
        <a:p>
          <a:r>
            <a:rPr lang="ja-JP" altLang="ja-JP" sz="1100">
              <a:solidFill>
                <a:schemeClr val="dk1"/>
              </a:solidFill>
              <a:effectLst/>
              <a:latin typeface="+mn-lt"/>
              <a:ea typeface="+mn-ea"/>
              <a:cs typeface="+mn-cs"/>
            </a:rPr>
            <a:t>　今後は、公園などについて民間活力による運営を進めるとともに、ごみ処理の広域化により効率的な運営を図るなど、適正な定員管理に努める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421A5775-02A0-4457-8435-2588DD8681E3}"/>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EA47CD26-2CF8-4344-B4E3-4E6AD11F63D5}"/>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1C4B60B7-95E4-42EB-9D23-0530BD1C0298}"/>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1CA09504-B751-496B-AA36-E0A4E350F16C}"/>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41041E55-BDA2-42A2-94B9-A14AE896758D}"/>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EF248FB0-4B7D-44DB-8B72-FD0B1DABFDA8}"/>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AF868C22-8AD2-4766-BA06-0A769FE96AEA}"/>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A4CACDBD-54CE-4F6E-8195-13648346D306}"/>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9D339C11-45AC-4167-86C7-2FB4748FE602}"/>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78288EAD-6878-4AC0-A231-751839EC50B4}"/>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4F790245-9229-4E64-86A2-D55BAA0521B6}"/>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34A500ED-083B-4E07-BED2-0D7361B164D4}"/>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1A968BE6-C8B9-47F0-BB43-369CF086D537}"/>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6EAB6049-9B35-4724-9CDF-1B47E0DE5383}"/>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16821079-D4EB-4B34-B87B-3F5D96F00144}"/>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FE6290A2-7A9F-4F6C-AB7C-53862FBD735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CA1C99C0-2BBC-468C-A0EE-1E8D8C2AEFAD}"/>
            </a:ext>
          </a:extLst>
        </xdr:cNvPr>
        <xdr:cNvCxnSpPr/>
      </xdr:nvCxnSpPr>
      <xdr:spPr>
        <a:xfrm flipV="1">
          <a:off x="15476855" y="9970664"/>
          <a:ext cx="0" cy="1554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517F5EE3-B9F5-43DF-88E7-559CE5EB45F4}"/>
            </a:ext>
          </a:extLst>
        </xdr:cNvPr>
        <xdr:cNvSpPr txBox="1"/>
      </xdr:nvSpPr>
      <xdr:spPr>
        <a:xfrm>
          <a:off x="15560040" y="114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EA0AC698-2BB9-4B7D-A90F-776E5AAC6EB9}"/>
            </a:ext>
          </a:extLst>
        </xdr:cNvPr>
        <xdr:cNvCxnSpPr/>
      </xdr:nvCxnSpPr>
      <xdr:spPr>
        <a:xfrm>
          <a:off x="15408910" y="1152493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D515790B-2300-48AB-8AC0-D907F3EEB7B2}"/>
            </a:ext>
          </a:extLst>
        </xdr:cNvPr>
        <xdr:cNvSpPr txBox="1"/>
      </xdr:nvSpPr>
      <xdr:spPr>
        <a:xfrm>
          <a:off x="1556004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CFADD183-4B72-41A4-89E5-AB53804B3308}"/>
            </a:ext>
          </a:extLst>
        </xdr:cNvPr>
        <xdr:cNvCxnSpPr/>
      </xdr:nvCxnSpPr>
      <xdr:spPr>
        <a:xfrm>
          <a:off x="15408910" y="997066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136419</xdr:rowOff>
    </xdr:from>
    <xdr:to>
      <xdr:col>81</xdr:col>
      <xdr:colOff>44450</xdr:colOff>
      <xdr:row>63</xdr:row>
      <xdr:rowOff>138430</xdr:rowOff>
    </xdr:to>
    <xdr:cxnSp macro="">
      <xdr:nvCxnSpPr>
        <xdr:cNvPr id="324" name="直線コネクタ 323">
          <a:extLst>
            <a:ext uri="{FF2B5EF4-FFF2-40B4-BE49-F238E27FC236}">
              <a16:creationId xmlns:a16="http://schemas.microsoft.com/office/drawing/2014/main" id="{4E93F20A-A774-4C69-9D9B-686A0CC0C9B3}"/>
            </a:ext>
          </a:extLst>
        </xdr:cNvPr>
        <xdr:cNvCxnSpPr/>
      </xdr:nvCxnSpPr>
      <xdr:spPr>
        <a:xfrm>
          <a:off x="14714855" y="10933959"/>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7990FCB6-81BD-49FA-B05A-15AEC2962B45}"/>
            </a:ext>
          </a:extLst>
        </xdr:cNvPr>
        <xdr:cNvSpPr txBox="1"/>
      </xdr:nvSpPr>
      <xdr:spPr>
        <a:xfrm>
          <a:off x="15560040" y="1029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8B49C8FC-B028-4FD3-AF38-FDC83A2E0335}"/>
            </a:ext>
          </a:extLst>
        </xdr:cNvPr>
        <xdr:cNvSpPr/>
      </xdr:nvSpPr>
      <xdr:spPr>
        <a:xfrm>
          <a:off x="15427960" y="1045252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136419</xdr:rowOff>
    </xdr:from>
    <xdr:to>
      <xdr:col>77</xdr:col>
      <xdr:colOff>44450</xdr:colOff>
      <xdr:row>63</xdr:row>
      <xdr:rowOff>144463</xdr:rowOff>
    </xdr:to>
    <xdr:cxnSp macro="">
      <xdr:nvCxnSpPr>
        <xdr:cNvPr id="327" name="直線コネクタ 326">
          <a:extLst>
            <a:ext uri="{FF2B5EF4-FFF2-40B4-BE49-F238E27FC236}">
              <a16:creationId xmlns:a16="http://schemas.microsoft.com/office/drawing/2014/main" id="{CFF6F313-C22B-4599-97E8-DAE4F25FC102}"/>
            </a:ext>
          </a:extLst>
        </xdr:cNvPr>
        <xdr:cNvCxnSpPr/>
      </xdr:nvCxnSpPr>
      <xdr:spPr>
        <a:xfrm flipV="1">
          <a:off x="13903960" y="10933959"/>
          <a:ext cx="810895"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C09CEE71-FC0E-4C13-AFF5-E192C590ED55}"/>
            </a:ext>
          </a:extLst>
        </xdr:cNvPr>
        <xdr:cNvSpPr/>
      </xdr:nvSpPr>
      <xdr:spPr>
        <a:xfrm>
          <a:off x="14665960" y="1044649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BC76E852-84A5-4603-B500-9E7017276744}"/>
            </a:ext>
          </a:extLst>
        </xdr:cNvPr>
        <xdr:cNvSpPr txBox="1"/>
      </xdr:nvSpPr>
      <xdr:spPr>
        <a:xfrm>
          <a:off x="14371955" y="1020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128376</xdr:rowOff>
    </xdr:from>
    <xdr:to>
      <xdr:col>72</xdr:col>
      <xdr:colOff>203200</xdr:colOff>
      <xdr:row>63</xdr:row>
      <xdr:rowOff>144463</xdr:rowOff>
    </xdr:to>
    <xdr:cxnSp macro="">
      <xdr:nvCxnSpPr>
        <xdr:cNvPr id="330" name="直線コネクタ 329">
          <a:extLst>
            <a:ext uri="{FF2B5EF4-FFF2-40B4-BE49-F238E27FC236}">
              <a16:creationId xmlns:a16="http://schemas.microsoft.com/office/drawing/2014/main" id="{646AACE9-D57F-4CAC-AF13-5FCAB2516D65}"/>
            </a:ext>
          </a:extLst>
        </xdr:cNvPr>
        <xdr:cNvCxnSpPr/>
      </xdr:nvCxnSpPr>
      <xdr:spPr>
        <a:xfrm>
          <a:off x="13106400" y="10933536"/>
          <a:ext cx="79756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7C67881B-3620-45B3-98D3-6AD22EDEAEDC}"/>
            </a:ext>
          </a:extLst>
        </xdr:cNvPr>
        <xdr:cNvSpPr/>
      </xdr:nvSpPr>
      <xdr:spPr>
        <a:xfrm>
          <a:off x="13868400" y="10422255"/>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F627DAFA-4744-4E15-8E5A-A34C8EE314AF}"/>
            </a:ext>
          </a:extLst>
        </xdr:cNvPr>
        <xdr:cNvSpPr txBox="1"/>
      </xdr:nvSpPr>
      <xdr:spPr>
        <a:xfrm>
          <a:off x="13555345" y="1018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128376</xdr:rowOff>
    </xdr:from>
    <xdr:to>
      <xdr:col>68</xdr:col>
      <xdr:colOff>152400</xdr:colOff>
      <xdr:row>63</xdr:row>
      <xdr:rowOff>130387</xdr:rowOff>
    </xdr:to>
    <xdr:cxnSp macro="">
      <xdr:nvCxnSpPr>
        <xdr:cNvPr id="333" name="直線コネクタ 332">
          <a:extLst>
            <a:ext uri="{FF2B5EF4-FFF2-40B4-BE49-F238E27FC236}">
              <a16:creationId xmlns:a16="http://schemas.microsoft.com/office/drawing/2014/main" id="{ED6C18E4-2C49-45B0-BC7F-10A52C127841}"/>
            </a:ext>
          </a:extLst>
        </xdr:cNvPr>
        <xdr:cNvCxnSpPr/>
      </xdr:nvCxnSpPr>
      <xdr:spPr>
        <a:xfrm flipV="1">
          <a:off x="12289790" y="10933536"/>
          <a:ext cx="81661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8950BF90-B7C9-45EB-B84B-609FB3EC7599}"/>
            </a:ext>
          </a:extLst>
        </xdr:cNvPr>
        <xdr:cNvSpPr/>
      </xdr:nvSpPr>
      <xdr:spPr>
        <a:xfrm>
          <a:off x="13051790" y="1040436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B38C49D5-F9EE-47D9-A08E-BAA955BDF6F7}"/>
            </a:ext>
          </a:extLst>
        </xdr:cNvPr>
        <xdr:cNvSpPr txBox="1"/>
      </xdr:nvSpPr>
      <xdr:spPr>
        <a:xfrm>
          <a:off x="12763500" y="1016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E04D81B9-B162-4B87-82B0-ECE424D690F7}"/>
            </a:ext>
          </a:extLst>
        </xdr:cNvPr>
        <xdr:cNvSpPr/>
      </xdr:nvSpPr>
      <xdr:spPr>
        <a:xfrm>
          <a:off x="12246610" y="103844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B8BBD48A-8874-4CBB-B53A-28BB2D536DAD}"/>
            </a:ext>
          </a:extLst>
        </xdr:cNvPr>
        <xdr:cNvSpPr txBox="1"/>
      </xdr:nvSpPr>
      <xdr:spPr>
        <a:xfrm>
          <a:off x="1194689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043B9E2-5655-446F-807A-B0BB788F4CD9}"/>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2B64601-8852-4CDF-ABFC-C2FE949CC74C}"/>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563B34B-E928-46F9-BBE1-0FDE8A6DD2E2}"/>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D161FC4-C6F5-4ED6-8069-88FA8B27B397}"/>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3D2359E-ED50-4D16-A4AE-913CA30B366F}"/>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87630</xdr:rowOff>
    </xdr:from>
    <xdr:to>
      <xdr:col>81</xdr:col>
      <xdr:colOff>95250</xdr:colOff>
      <xdr:row>64</xdr:row>
      <xdr:rowOff>17780</xdr:rowOff>
    </xdr:to>
    <xdr:sp macro="" textlink="">
      <xdr:nvSpPr>
        <xdr:cNvPr id="343" name="楕円 342">
          <a:extLst>
            <a:ext uri="{FF2B5EF4-FFF2-40B4-BE49-F238E27FC236}">
              <a16:creationId xmlns:a16="http://schemas.microsoft.com/office/drawing/2014/main" id="{DC826E9B-9AE5-469A-83A3-E5AA3749D0A3}"/>
            </a:ext>
          </a:extLst>
        </xdr:cNvPr>
        <xdr:cNvSpPr/>
      </xdr:nvSpPr>
      <xdr:spPr>
        <a:xfrm>
          <a:off x="15427960" y="108927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59707</xdr:rowOff>
    </xdr:from>
    <xdr:ext cx="762000" cy="259045"/>
    <xdr:sp macro="" textlink="">
      <xdr:nvSpPr>
        <xdr:cNvPr id="344" name="定員管理の状況該当値テキスト">
          <a:extLst>
            <a:ext uri="{FF2B5EF4-FFF2-40B4-BE49-F238E27FC236}">
              <a16:creationId xmlns:a16="http://schemas.microsoft.com/office/drawing/2014/main" id="{9A333F54-5787-49D3-9100-5A135F292E01}"/>
            </a:ext>
          </a:extLst>
        </xdr:cNvPr>
        <xdr:cNvSpPr txBox="1"/>
      </xdr:nvSpPr>
      <xdr:spPr>
        <a:xfrm>
          <a:off x="15560040" y="1085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85619</xdr:rowOff>
    </xdr:from>
    <xdr:to>
      <xdr:col>77</xdr:col>
      <xdr:colOff>95250</xdr:colOff>
      <xdr:row>64</xdr:row>
      <xdr:rowOff>15769</xdr:rowOff>
    </xdr:to>
    <xdr:sp macro="" textlink="">
      <xdr:nvSpPr>
        <xdr:cNvPr id="345" name="楕円 344">
          <a:extLst>
            <a:ext uri="{FF2B5EF4-FFF2-40B4-BE49-F238E27FC236}">
              <a16:creationId xmlns:a16="http://schemas.microsoft.com/office/drawing/2014/main" id="{B87B1537-E955-4ABE-B18B-85135D785AE9}"/>
            </a:ext>
          </a:extLst>
        </xdr:cNvPr>
        <xdr:cNvSpPr/>
      </xdr:nvSpPr>
      <xdr:spPr>
        <a:xfrm>
          <a:off x="14665960" y="1088887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546</xdr:rowOff>
    </xdr:from>
    <xdr:ext cx="736600" cy="259045"/>
    <xdr:sp macro="" textlink="">
      <xdr:nvSpPr>
        <xdr:cNvPr id="346" name="テキスト ボックス 345">
          <a:extLst>
            <a:ext uri="{FF2B5EF4-FFF2-40B4-BE49-F238E27FC236}">
              <a16:creationId xmlns:a16="http://schemas.microsoft.com/office/drawing/2014/main" id="{C5AAA07B-935A-4C1C-8297-56CD6A43D8C6}"/>
            </a:ext>
          </a:extLst>
        </xdr:cNvPr>
        <xdr:cNvSpPr txBox="1"/>
      </xdr:nvSpPr>
      <xdr:spPr>
        <a:xfrm>
          <a:off x="14371955" y="109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93663</xdr:rowOff>
    </xdr:from>
    <xdr:to>
      <xdr:col>73</xdr:col>
      <xdr:colOff>44450</xdr:colOff>
      <xdr:row>64</xdr:row>
      <xdr:rowOff>23813</xdr:rowOff>
    </xdr:to>
    <xdr:sp macro="" textlink="">
      <xdr:nvSpPr>
        <xdr:cNvPr id="347" name="楕円 346">
          <a:extLst>
            <a:ext uri="{FF2B5EF4-FFF2-40B4-BE49-F238E27FC236}">
              <a16:creationId xmlns:a16="http://schemas.microsoft.com/office/drawing/2014/main" id="{EA3C8D67-9B29-4027-950A-EEC420844927}"/>
            </a:ext>
          </a:extLst>
        </xdr:cNvPr>
        <xdr:cNvSpPr/>
      </xdr:nvSpPr>
      <xdr:spPr>
        <a:xfrm>
          <a:off x="13868400" y="10898823"/>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8590</xdr:rowOff>
    </xdr:from>
    <xdr:ext cx="762000" cy="259045"/>
    <xdr:sp macro="" textlink="">
      <xdr:nvSpPr>
        <xdr:cNvPr id="348" name="テキスト ボックス 347">
          <a:extLst>
            <a:ext uri="{FF2B5EF4-FFF2-40B4-BE49-F238E27FC236}">
              <a16:creationId xmlns:a16="http://schemas.microsoft.com/office/drawing/2014/main" id="{7D59174D-D455-4508-8507-023E4DB87496}"/>
            </a:ext>
          </a:extLst>
        </xdr:cNvPr>
        <xdr:cNvSpPr txBox="1"/>
      </xdr:nvSpPr>
      <xdr:spPr>
        <a:xfrm>
          <a:off x="13555345" y="1098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77576</xdr:rowOff>
    </xdr:from>
    <xdr:to>
      <xdr:col>68</xdr:col>
      <xdr:colOff>203200</xdr:colOff>
      <xdr:row>64</xdr:row>
      <xdr:rowOff>7726</xdr:rowOff>
    </xdr:to>
    <xdr:sp macro="" textlink="">
      <xdr:nvSpPr>
        <xdr:cNvPr id="349" name="楕円 348">
          <a:extLst>
            <a:ext uri="{FF2B5EF4-FFF2-40B4-BE49-F238E27FC236}">
              <a16:creationId xmlns:a16="http://schemas.microsoft.com/office/drawing/2014/main" id="{D95AFD64-201F-453F-8C3D-D65CDAE011D8}"/>
            </a:ext>
          </a:extLst>
        </xdr:cNvPr>
        <xdr:cNvSpPr/>
      </xdr:nvSpPr>
      <xdr:spPr>
        <a:xfrm>
          <a:off x="13051790" y="1087892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163953</xdr:rowOff>
    </xdr:from>
    <xdr:ext cx="762000" cy="259045"/>
    <xdr:sp macro="" textlink="">
      <xdr:nvSpPr>
        <xdr:cNvPr id="350" name="テキスト ボックス 349">
          <a:extLst>
            <a:ext uri="{FF2B5EF4-FFF2-40B4-BE49-F238E27FC236}">
              <a16:creationId xmlns:a16="http://schemas.microsoft.com/office/drawing/2014/main" id="{E36B32D2-0781-4540-BE9E-0D2BB2B0B8F4}"/>
            </a:ext>
          </a:extLst>
        </xdr:cNvPr>
        <xdr:cNvSpPr txBox="1"/>
      </xdr:nvSpPr>
      <xdr:spPr>
        <a:xfrm>
          <a:off x="12763500" y="109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79587</xdr:rowOff>
    </xdr:from>
    <xdr:to>
      <xdr:col>64</xdr:col>
      <xdr:colOff>152400</xdr:colOff>
      <xdr:row>64</xdr:row>
      <xdr:rowOff>9737</xdr:rowOff>
    </xdr:to>
    <xdr:sp macro="" textlink="">
      <xdr:nvSpPr>
        <xdr:cNvPr id="351" name="楕円 350">
          <a:extLst>
            <a:ext uri="{FF2B5EF4-FFF2-40B4-BE49-F238E27FC236}">
              <a16:creationId xmlns:a16="http://schemas.microsoft.com/office/drawing/2014/main" id="{1D21CEA6-E3C2-4724-9F75-BCC1276CC369}"/>
            </a:ext>
          </a:extLst>
        </xdr:cNvPr>
        <xdr:cNvSpPr/>
      </xdr:nvSpPr>
      <xdr:spPr>
        <a:xfrm>
          <a:off x="12246610" y="108809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165964</xdr:rowOff>
    </xdr:from>
    <xdr:ext cx="762000" cy="259045"/>
    <xdr:sp macro="" textlink="">
      <xdr:nvSpPr>
        <xdr:cNvPr id="352" name="テキスト ボックス 351">
          <a:extLst>
            <a:ext uri="{FF2B5EF4-FFF2-40B4-BE49-F238E27FC236}">
              <a16:creationId xmlns:a16="http://schemas.microsoft.com/office/drawing/2014/main" id="{FEB86576-4E00-41E2-868A-277255341D52}"/>
            </a:ext>
          </a:extLst>
        </xdr:cNvPr>
        <xdr:cNvSpPr txBox="1"/>
      </xdr:nvSpPr>
      <xdr:spPr>
        <a:xfrm>
          <a:off x="11946890" y="109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C7F559F-A773-486D-814A-E4A51575D9EE}"/>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D9216AA1-4E61-4A6F-A1DD-B5F3B7804B46}"/>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3AA3E82-F4F1-4DAB-82CC-049288F9B41A}"/>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A01419F-26F8-4D4D-927C-21FE5E2C17D7}"/>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D73D8AA3-5A6F-4747-9822-7BF622075201}"/>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FE75D751-510F-4508-B17E-14D581A87354}"/>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1B81619D-79A1-4251-B84B-CA717E35379D}"/>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8648B4D3-E032-4BB9-9901-4171BC6FEDA6}"/>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8928B7FD-52EA-4114-9722-3AA48D2D310E}"/>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2CDD9D19-2088-4852-8F22-15F638ADF32E}"/>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E138A322-B04D-4FD4-A12F-642B96338B8C}"/>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81CCDBE6-EF82-4726-A988-AE5D48DED270}"/>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4A5A656E-FD9E-4A35-B2DE-D2BF2B300836}"/>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従来から公債費の適正化に努めていることから、類似団体を下回っている。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今後も普通建設事業を計画的に実施し、適正規模の市債発行を行うことにより、公債費の抑制に努める。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4FC65757-C7DF-436B-AC19-5B5329A28FDC}"/>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3BF7B945-2CE6-499C-9F62-78DE3A991A69}"/>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9486B98-8E92-497D-92A0-636D490C8ECF}"/>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40C174CC-F213-49DD-9B0B-47AA94D853B1}"/>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82CE6C8C-1766-4737-9A6E-E4CEC4DC892D}"/>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BBACC91E-AD41-4345-8D26-442A14164396}"/>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7C6BFCDF-9097-44F3-8598-3A10F820B813}"/>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E64EC0ED-4E45-4542-AFC1-CB57E4A05594}"/>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6E99491D-574C-4282-B718-C524E9C3E0FE}"/>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27CAF0FA-C7D1-42F2-A37D-5287921B5B38}"/>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516FC177-4301-4844-929C-973F54CBDBCD}"/>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219E5A0-1B37-49F8-910C-38AB5C3325EB}"/>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47AB0DCD-505E-472A-9300-8512A4B3357B}"/>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A487A64-80FA-48EB-883B-1E8B8B57B2D6}"/>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E296309A-50D5-4D28-B845-C8D98D1BF399}"/>
            </a:ext>
          </a:extLst>
        </xdr:cNvPr>
        <xdr:cNvCxnSpPr/>
      </xdr:nvCxnSpPr>
      <xdr:spPr>
        <a:xfrm flipV="1">
          <a:off x="15476855" y="63614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F42456F9-0980-4DFD-ACC2-E92180441962}"/>
            </a:ext>
          </a:extLst>
        </xdr:cNvPr>
        <xdr:cNvSpPr txBox="1"/>
      </xdr:nvSpPr>
      <xdr:spPr>
        <a:xfrm>
          <a:off x="15560040" y="770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AF110FBE-0350-4107-8FAB-42DE5BDEFB18}"/>
            </a:ext>
          </a:extLst>
        </xdr:cNvPr>
        <xdr:cNvCxnSpPr/>
      </xdr:nvCxnSpPr>
      <xdr:spPr>
        <a:xfrm>
          <a:off x="15408910" y="773684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BEA20BC0-18B6-48C1-9DA9-D138DDD3F263}"/>
            </a:ext>
          </a:extLst>
        </xdr:cNvPr>
        <xdr:cNvSpPr txBox="1"/>
      </xdr:nvSpPr>
      <xdr:spPr>
        <a:xfrm>
          <a:off x="1556004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BCD138BE-1363-4C31-B997-A6059D4AC8A0}"/>
            </a:ext>
          </a:extLst>
        </xdr:cNvPr>
        <xdr:cNvCxnSpPr/>
      </xdr:nvCxnSpPr>
      <xdr:spPr>
        <a:xfrm>
          <a:off x="15408910" y="636143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140123</xdr:rowOff>
    </xdr:to>
    <xdr:cxnSp macro="">
      <xdr:nvCxnSpPr>
        <xdr:cNvPr id="385" name="直線コネクタ 384">
          <a:extLst>
            <a:ext uri="{FF2B5EF4-FFF2-40B4-BE49-F238E27FC236}">
              <a16:creationId xmlns:a16="http://schemas.microsoft.com/office/drawing/2014/main" id="{2F41CEAC-8B45-4361-885B-55BF6C52982D}"/>
            </a:ext>
          </a:extLst>
        </xdr:cNvPr>
        <xdr:cNvCxnSpPr/>
      </xdr:nvCxnSpPr>
      <xdr:spPr>
        <a:xfrm>
          <a:off x="14714855" y="6621145"/>
          <a:ext cx="762000" cy="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69D4F086-80D5-40D3-8893-3629BE0FB02A}"/>
            </a:ext>
          </a:extLst>
        </xdr:cNvPr>
        <xdr:cNvSpPr txBox="1"/>
      </xdr:nvSpPr>
      <xdr:spPr>
        <a:xfrm>
          <a:off x="1556004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3AC84CE4-EF07-45AD-95BF-F21656C9DFA7}"/>
            </a:ext>
          </a:extLst>
        </xdr:cNvPr>
        <xdr:cNvSpPr/>
      </xdr:nvSpPr>
      <xdr:spPr>
        <a:xfrm>
          <a:off x="15427960" y="699473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107950</xdr:rowOff>
    </xdr:to>
    <xdr:cxnSp macro="">
      <xdr:nvCxnSpPr>
        <xdr:cNvPr id="388" name="直線コネクタ 387">
          <a:extLst>
            <a:ext uri="{FF2B5EF4-FFF2-40B4-BE49-F238E27FC236}">
              <a16:creationId xmlns:a16="http://schemas.microsoft.com/office/drawing/2014/main" id="{69679D1A-685F-4CC5-BECD-28EAB655BD49}"/>
            </a:ext>
          </a:extLst>
        </xdr:cNvPr>
        <xdr:cNvCxnSpPr/>
      </xdr:nvCxnSpPr>
      <xdr:spPr>
        <a:xfrm>
          <a:off x="13903960" y="6611196"/>
          <a:ext cx="810895"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4C37811F-2851-4FAE-8EC0-8833231AFE56}"/>
            </a:ext>
          </a:extLst>
        </xdr:cNvPr>
        <xdr:cNvSpPr/>
      </xdr:nvSpPr>
      <xdr:spPr>
        <a:xfrm>
          <a:off x="14665960" y="6994314"/>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B8865D59-1E3F-43E5-8C47-B6B2480E088F}"/>
            </a:ext>
          </a:extLst>
        </xdr:cNvPr>
        <xdr:cNvSpPr txBox="1"/>
      </xdr:nvSpPr>
      <xdr:spPr>
        <a:xfrm>
          <a:off x="14371955" y="707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39</xdr:row>
      <xdr:rowOff>24977</xdr:rowOff>
    </xdr:to>
    <xdr:cxnSp macro="">
      <xdr:nvCxnSpPr>
        <xdr:cNvPr id="391" name="直線コネクタ 390">
          <a:extLst>
            <a:ext uri="{FF2B5EF4-FFF2-40B4-BE49-F238E27FC236}">
              <a16:creationId xmlns:a16="http://schemas.microsoft.com/office/drawing/2014/main" id="{F84A12B0-194D-4E47-BD15-06E9A4936438}"/>
            </a:ext>
          </a:extLst>
        </xdr:cNvPr>
        <xdr:cNvCxnSpPr/>
      </xdr:nvCxnSpPr>
      <xdr:spPr>
        <a:xfrm flipV="1">
          <a:off x="13106400" y="6611196"/>
          <a:ext cx="79756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B0604A8A-F349-4E5B-8818-553BE7D51DCB}"/>
            </a:ext>
          </a:extLst>
        </xdr:cNvPr>
        <xdr:cNvSpPr/>
      </xdr:nvSpPr>
      <xdr:spPr>
        <a:xfrm>
          <a:off x="13868400" y="7030720"/>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96C43372-02E3-4A8A-8D0C-2A95B72D2C9B}"/>
            </a:ext>
          </a:extLst>
        </xdr:cNvPr>
        <xdr:cNvSpPr txBox="1"/>
      </xdr:nvSpPr>
      <xdr:spPr>
        <a:xfrm>
          <a:off x="13555345" y="712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137583</xdr:rowOff>
    </xdr:to>
    <xdr:cxnSp macro="">
      <xdr:nvCxnSpPr>
        <xdr:cNvPr id="394" name="直線コネクタ 393">
          <a:extLst>
            <a:ext uri="{FF2B5EF4-FFF2-40B4-BE49-F238E27FC236}">
              <a16:creationId xmlns:a16="http://schemas.microsoft.com/office/drawing/2014/main" id="{8698734B-12E2-4522-BDD9-467E2F13FAA3}"/>
            </a:ext>
          </a:extLst>
        </xdr:cNvPr>
        <xdr:cNvCxnSpPr/>
      </xdr:nvCxnSpPr>
      <xdr:spPr>
        <a:xfrm flipV="1">
          <a:off x="12289790" y="6707717"/>
          <a:ext cx="81661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FED4362C-576B-4A29-8129-9F3BA4A6EAED}"/>
            </a:ext>
          </a:extLst>
        </xdr:cNvPr>
        <xdr:cNvSpPr/>
      </xdr:nvSpPr>
      <xdr:spPr>
        <a:xfrm>
          <a:off x="13051790" y="7040668"/>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33786564-5D8F-4B90-81A7-AD46C3539697}"/>
            </a:ext>
          </a:extLst>
        </xdr:cNvPr>
        <xdr:cNvSpPr txBox="1"/>
      </xdr:nvSpPr>
      <xdr:spPr>
        <a:xfrm>
          <a:off x="12763500" y="71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CF9C7B5F-B737-4BA5-BDB3-F912AAAEFA77}"/>
            </a:ext>
          </a:extLst>
        </xdr:cNvPr>
        <xdr:cNvSpPr/>
      </xdr:nvSpPr>
      <xdr:spPr>
        <a:xfrm>
          <a:off x="12246610" y="7050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7B8E975D-3AF9-45C3-BC35-403924E67EB2}"/>
            </a:ext>
          </a:extLst>
        </xdr:cNvPr>
        <xdr:cNvSpPr txBox="1"/>
      </xdr:nvSpPr>
      <xdr:spPr>
        <a:xfrm>
          <a:off x="11946890" y="713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444B0B6-BC48-49AD-8938-753D535A8E92}"/>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9A1A2BF-00C4-4E5E-B249-057D1988ADE6}"/>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BEBBFE3-183F-478E-9DDF-59702F725AA0}"/>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17973AD-0F0F-40A9-BC17-ECAB68BB8CBC}"/>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7754758-8F00-42FD-8661-29EA91443F43}"/>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4" name="楕円 403">
          <a:extLst>
            <a:ext uri="{FF2B5EF4-FFF2-40B4-BE49-F238E27FC236}">
              <a16:creationId xmlns:a16="http://schemas.microsoft.com/office/drawing/2014/main" id="{D712FB70-91CD-4EE7-A8C2-EBE0ED4BD259}"/>
            </a:ext>
          </a:extLst>
        </xdr:cNvPr>
        <xdr:cNvSpPr/>
      </xdr:nvSpPr>
      <xdr:spPr>
        <a:xfrm>
          <a:off x="15427960" y="660823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5" name="公債費負担の状況該当値テキスト">
          <a:extLst>
            <a:ext uri="{FF2B5EF4-FFF2-40B4-BE49-F238E27FC236}">
              <a16:creationId xmlns:a16="http://schemas.microsoft.com/office/drawing/2014/main" id="{57CB1EAD-4AE4-4294-A36C-975CF14540C6}"/>
            </a:ext>
          </a:extLst>
        </xdr:cNvPr>
        <xdr:cNvSpPr txBox="1"/>
      </xdr:nvSpPr>
      <xdr:spPr>
        <a:xfrm>
          <a:off x="15560040" y="64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6" name="楕円 405">
          <a:extLst>
            <a:ext uri="{FF2B5EF4-FFF2-40B4-BE49-F238E27FC236}">
              <a16:creationId xmlns:a16="http://schemas.microsoft.com/office/drawing/2014/main" id="{5D894E3F-8325-4075-926F-D19EDFFA8E19}"/>
            </a:ext>
          </a:extLst>
        </xdr:cNvPr>
        <xdr:cNvSpPr/>
      </xdr:nvSpPr>
      <xdr:spPr>
        <a:xfrm>
          <a:off x="14665960" y="6568440"/>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7" name="テキスト ボックス 406">
          <a:extLst>
            <a:ext uri="{FF2B5EF4-FFF2-40B4-BE49-F238E27FC236}">
              <a16:creationId xmlns:a16="http://schemas.microsoft.com/office/drawing/2014/main" id="{A395E69B-7C69-4B0F-86E7-08506F5654E1}"/>
            </a:ext>
          </a:extLst>
        </xdr:cNvPr>
        <xdr:cNvSpPr txBox="1"/>
      </xdr:nvSpPr>
      <xdr:spPr>
        <a:xfrm>
          <a:off x="14371955" y="634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8" name="楕円 407">
          <a:extLst>
            <a:ext uri="{FF2B5EF4-FFF2-40B4-BE49-F238E27FC236}">
              <a16:creationId xmlns:a16="http://schemas.microsoft.com/office/drawing/2014/main" id="{5B6ED423-4950-4F81-9FE4-7EF60CBEB2EC}"/>
            </a:ext>
          </a:extLst>
        </xdr:cNvPr>
        <xdr:cNvSpPr/>
      </xdr:nvSpPr>
      <xdr:spPr>
        <a:xfrm>
          <a:off x="13868400" y="6566111"/>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9" name="テキスト ボックス 408">
          <a:extLst>
            <a:ext uri="{FF2B5EF4-FFF2-40B4-BE49-F238E27FC236}">
              <a16:creationId xmlns:a16="http://schemas.microsoft.com/office/drawing/2014/main" id="{9D4EB339-1718-4429-A8E7-DC53BD10151A}"/>
            </a:ext>
          </a:extLst>
        </xdr:cNvPr>
        <xdr:cNvSpPr txBox="1"/>
      </xdr:nvSpPr>
      <xdr:spPr>
        <a:xfrm>
          <a:off x="13555345" y="633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10" name="楕円 409">
          <a:extLst>
            <a:ext uri="{FF2B5EF4-FFF2-40B4-BE49-F238E27FC236}">
              <a16:creationId xmlns:a16="http://schemas.microsoft.com/office/drawing/2014/main" id="{0FDFEFD1-ED47-4633-A62E-C3801831D9BC}"/>
            </a:ext>
          </a:extLst>
        </xdr:cNvPr>
        <xdr:cNvSpPr/>
      </xdr:nvSpPr>
      <xdr:spPr>
        <a:xfrm>
          <a:off x="13051790" y="66588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11" name="テキスト ボックス 410">
          <a:extLst>
            <a:ext uri="{FF2B5EF4-FFF2-40B4-BE49-F238E27FC236}">
              <a16:creationId xmlns:a16="http://schemas.microsoft.com/office/drawing/2014/main" id="{6FACF075-7B7C-4708-955F-3BFB0C55E68E}"/>
            </a:ext>
          </a:extLst>
        </xdr:cNvPr>
        <xdr:cNvSpPr txBox="1"/>
      </xdr:nvSpPr>
      <xdr:spPr>
        <a:xfrm>
          <a:off x="12763500" y="643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2" name="楕円 411">
          <a:extLst>
            <a:ext uri="{FF2B5EF4-FFF2-40B4-BE49-F238E27FC236}">
              <a16:creationId xmlns:a16="http://schemas.microsoft.com/office/drawing/2014/main" id="{3D6FED47-E689-4E0B-9EF9-D604542D3776}"/>
            </a:ext>
          </a:extLst>
        </xdr:cNvPr>
        <xdr:cNvSpPr/>
      </xdr:nvSpPr>
      <xdr:spPr>
        <a:xfrm>
          <a:off x="12246610" y="67752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3" name="テキスト ボックス 412">
          <a:extLst>
            <a:ext uri="{FF2B5EF4-FFF2-40B4-BE49-F238E27FC236}">
              <a16:creationId xmlns:a16="http://schemas.microsoft.com/office/drawing/2014/main" id="{9EF5FA55-0D3A-4E1B-88CE-253C421B73C7}"/>
            </a:ext>
          </a:extLst>
        </xdr:cNvPr>
        <xdr:cNvSpPr txBox="1"/>
      </xdr:nvSpPr>
      <xdr:spPr>
        <a:xfrm>
          <a:off x="11946890" y="65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59A8F845-07A4-4A41-AA31-ECC0F290027D}"/>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7867E74B-6D1B-45D3-AC4D-685D7382062A}"/>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80CB67BE-510A-4D6F-95B1-B86B45D0F640}"/>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C7ADEC2-3711-4333-A870-965F5A10FA6A}"/>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67C2F4D-BAC4-4339-8A4F-EA0C500DDD93}"/>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94E6E71-6644-4B0C-AA86-BC45CCEA83E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F18D5C86-56B3-4CB2-B1B2-ADEC4B79F966}"/>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44A7F560-F47F-41D3-837F-C43ABBE0F47F}"/>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8F320C2F-5420-407E-9604-0225B4130FB9}"/>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B4C9440-491C-4399-8C1A-42CD0DDB9DC7}"/>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47694E9-1FFF-4EA7-90E8-6286F8FEE2A6}"/>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79C3B6F-459F-450D-8763-FD42ACBDD053}"/>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592AED8-DA4D-4B3B-B470-5850203D84DF}"/>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将来支払う負担等に対して、将来受け取る財源等が上回っているため、将来負担比率は算定されていない。</a:t>
          </a:r>
          <a:endParaRPr lang="ja-JP" altLang="ja-JP" sz="1400">
            <a:effectLst/>
          </a:endParaRPr>
        </a:p>
        <a:p>
          <a:r>
            <a:rPr kumimoji="1" lang="ja-JP" altLang="ja-JP" sz="1100" b="0" i="0" baseline="0">
              <a:solidFill>
                <a:schemeClr val="dk1"/>
              </a:solidFill>
              <a:effectLst/>
              <a:latin typeface="+mn-lt"/>
              <a:ea typeface="+mn-ea"/>
              <a:cs typeface="+mn-cs"/>
            </a:rPr>
            <a:t>　今後も歳入確保や事務事業の効率化を図ることで、市債残高や債務負担行為の適正化に努める。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00C4E52-05E9-442A-B04A-C5A1B73F8450}"/>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751B55F-DA12-477D-9D89-3DAF3DF3EF01}"/>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8A03B5C-F1FD-4E83-96DD-FFF015A012F1}"/>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43088EF-C5B0-4BC0-B6C7-00729A8B2F0A}"/>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ABFB0BAE-BE88-4010-BB19-4A913419FB54}"/>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C80CE2EC-B0BC-41E2-91ED-0867A61B5078}"/>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8588501F-B803-409A-81EC-68AFB3B46A95}"/>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1DC5791D-9181-449C-96A3-D1314084363A}"/>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690FB91B-EA64-41C5-B02D-844372175E28}"/>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9CABCBC6-DF9C-46FD-ACC3-248C87CF4A81}"/>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CF2F8798-EC89-47DD-BED9-F097AECF6904}"/>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C25B1451-8994-45C2-9068-6EBA13138DBA}"/>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63EA9899-6BED-43D2-A4ED-997BEA7E4AD6}"/>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674F632A-9DC0-4616-A31A-0B4AEEEDE72E}"/>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FE32ECD4-8335-4EE0-89A2-5604A28FEF92}"/>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F4D339B0-545A-4E84-A2B2-1DE3C08408F9}"/>
            </a:ext>
          </a:extLst>
        </xdr:cNvPr>
        <xdr:cNvCxnSpPr/>
      </xdr:nvCxnSpPr>
      <xdr:spPr>
        <a:xfrm flipV="1">
          <a:off x="15476855" y="2368762"/>
          <a:ext cx="0" cy="1673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A6FA5CBE-22EA-4B1A-B120-995D2B36A08B}"/>
            </a:ext>
          </a:extLst>
        </xdr:cNvPr>
        <xdr:cNvSpPr txBox="1"/>
      </xdr:nvSpPr>
      <xdr:spPr>
        <a:xfrm>
          <a:off x="15560040" y="40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EE6B10B4-0411-4167-A469-47745BBC1F9B}"/>
            </a:ext>
          </a:extLst>
        </xdr:cNvPr>
        <xdr:cNvCxnSpPr/>
      </xdr:nvCxnSpPr>
      <xdr:spPr>
        <a:xfrm>
          <a:off x="15408910" y="404212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54DDDAB3-B547-46EE-9EF9-F3924F8BBE5C}"/>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E87A755F-6C1A-4816-ABCA-80EA54773DE0}"/>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963A32DD-9691-4C85-9E65-A6D333B5C319}"/>
            </a:ext>
          </a:extLst>
        </xdr:cNvPr>
        <xdr:cNvSpPr txBox="1"/>
      </xdr:nvSpPr>
      <xdr:spPr>
        <a:xfrm>
          <a:off x="15560040" y="2355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8E817D0C-46F4-4A1C-B097-85B666C99DB0}"/>
            </a:ext>
          </a:extLst>
        </xdr:cNvPr>
        <xdr:cNvSpPr/>
      </xdr:nvSpPr>
      <xdr:spPr>
        <a:xfrm>
          <a:off x="15427960" y="238153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509A1150-ABD1-44D9-8D45-AF2C1A021F42}"/>
            </a:ext>
          </a:extLst>
        </xdr:cNvPr>
        <xdr:cNvSpPr/>
      </xdr:nvSpPr>
      <xdr:spPr>
        <a:xfrm>
          <a:off x="14665960" y="2468104"/>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B2C511E1-1570-4B45-822A-71BC30760891}"/>
            </a:ext>
          </a:extLst>
        </xdr:cNvPr>
        <xdr:cNvSpPr txBox="1"/>
      </xdr:nvSpPr>
      <xdr:spPr>
        <a:xfrm>
          <a:off x="14371955" y="224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139D97D8-B0E9-44E7-8F7B-395BF32A90CC}"/>
            </a:ext>
          </a:extLst>
        </xdr:cNvPr>
        <xdr:cNvSpPr/>
      </xdr:nvSpPr>
      <xdr:spPr>
        <a:xfrm>
          <a:off x="13868400" y="258953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F3602824-332A-4672-875F-534BC07A9125}"/>
            </a:ext>
          </a:extLst>
        </xdr:cNvPr>
        <xdr:cNvSpPr txBox="1"/>
      </xdr:nvSpPr>
      <xdr:spPr>
        <a:xfrm>
          <a:off x="13555345" y="235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BDD45AF4-4B90-48DE-992D-EB6B71123352}"/>
            </a:ext>
          </a:extLst>
        </xdr:cNvPr>
        <xdr:cNvSpPr/>
      </xdr:nvSpPr>
      <xdr:spPr>
        <a:xfrm>
          <a:off x="13051790" y="261803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E9173CBC-5F74-4174-B239-D8697DA954F9}"/>
            </a:ext>
          </a:extLst>
        </xdr:cNvPr>
        <xdr:cNvSpPr txBox="1"/>
      </xdr:nvSpPr>
      <xdr:spPr>
        <a:xfrm>
          <a:off x="127635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E30B29CE-F53A-4E7E-AE61-B6AE856DE10C}"/>
            </a:ext>
          </a:extLst>
        </xdr:cNvPr>
        <xdr:cNvSpPr/>
      </xdr:nvSpPr>
      <xdr:spPr>
        <a:xfrm>
          <a:off x="12246610" y="26442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A705A0E4-CC3C-4EEC-9CBF-FE102C05673D}"/>
            </a:ext>
          </a:extLst>
        </xdr:cNvPr>
        <xdr:cNvSpPr txBox="1"/>
      </xdr:nvSpPr>
      <xdr:spPr>
        <a:xfrm>
          <a:off x="11946890" y="241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32DE95A-E0E6-4B25-B335-6C8F8BDFEC0D}"/>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8C9C02A-3431-46BB-B66A-9BEEDE927F92}"/>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2D65D5E-496F-429A-8EAC-2CC4C2925AB5}"/>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57814B5-E507-41D4-82A8-72C97523209E}"/>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48853DC-A945-468C-94BA-BD4EE1F09BF1}"/>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71,367
70,148
42.92
32,865,820
32,121,805
504,039
16,127,830
19,379,270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a:t>
          </a:r>
          <a:r>
            <a:rPr lang="ja-JP" altLang="ja-JP" sz="1200">
              <a:solidFill>
                <a:schemeClr val="dk1"/>
              </a:solidFill>
              <a:effectLst/>
              <a:latin typeface="+mn-lt"/>
              <a:ea typeface="+mn-ea"/>
              <a:cs typeface="+mn-cs"/>
            </a:rPr>
            <a:t>私立認定こども園を誘致するなど民間委託を進めているものの、</a:t>
          </a:r>
          <a:r>
            <a:rPr kumimoji="1" lang="ja-JP" altLang="ja-JP" sz="1200" b="0" i="0" baseline="0">
              <a:solidFill>
                <a:schemeClr val="dk1"/>
              </a:solidFill>
              <a:effectLst/>
              <a:latin typeface="+mn-lt"/>
              <a:ea typeface="+mn-ea"/>
              <a:cs typeface="+mn-cs"/>
            </a:rPr>
            <a:t>幼稚園、ごみ処理業務等を直営としているため、類似団体と比較すると依然高い水準にある。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今後は、公園などについて民間活力による施設整備・運営を進めるとともに、ごみ処理の広域化により効率的な運営を図り、人件費の削減を進める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153670</xdr:rowOff>
    </xdr:from>
    <xdr:to>
      <xdr:col>24</xdr:col>
      <xdr:colOff>25400</xdr:colOff>
      <xdr:row>41</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83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153670</xdr:rowOff>
    </xdr:from>
    <xdr:to>
      <xdr:col>19</xdr:col>
      <xdr:colOff>187325</xdr:colOff>
      <xdr:row>42</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183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134620</xdr:rowOff>
    </xdr:from>
    <xdr:to>
      <xdr:col>15</xdr:col>
      <xdr:colOff>98425</xdr:colOff>
      <xdr:row>42</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926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134620</xdr:rowOff>
    </xdr:from>
    <xdr:to>
      <xdr:col>11</xdr:col>
      <xdr:colOff>9525</xdr:colOff>
      <xdr:row>41</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92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102870</xdr:rowOff>
    </xdr:from>
    <xdr:to>
      <xdr:col>24</xdr:col>
      <xdr:colOff>76200</xdr:colOff>
      <xdr:row>42</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102870</xdr:rowOff>
    </xdr:from>
    <xdr:to>
      <xdr:col>20</xdr:col>
      <xdr:colOff>38100</xdr:colOff>
      <xdr:row>42</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21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15240</xdr:rowOff>
    </xdr:from>
    <xdr:to>
      <xdr:col>15</xdr:col>
      <xdr:colOff>149225</xdr:colOff>
      <xdr:row>42</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3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83820</xdr:rowOff>
    </xdr:from>
    <xdr:to>
      <xdr:col>11</xdr:col>
      <xdr:colOff>60325</xdr:colOff>
      <xdr:row>41</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電算化推進事業費</a:t>
          </a:r>
          <a:r>
            <a:rPr lang="ja-JP" altLang="ja-JP" sz="1100">
              <a:solidFill>
                <a:sysClr val="windowText" lastClr="000000"/>
              </a:solidFill>
              <a:effectLst/>
              <a:latin typeface="+mn-lt"/>
              <a:ea typeface="+mn-ea"/>
              <a:cs typeface="+mn-cs"/>
            </a:rPr>
            <a:t>等が増加した。幼稚園、ごみ処理業務を直営で行うとともに、近隣２町の消防業務を受託していることにより依然として高い水準にある。</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　今後は、公園などについて民間活力による施設整備・運営を進めるとともに、ごみ処理の広域化により効率的な運営を図り、</a:t>
          </a:r>
          <a:r>
            <a:rPr kumimoji="1" lang="ja-JP" altLang="ja-JP" sz="1100">
              <a:solidFill>
                <a:sysClr val="windowText" lastClr="000000"/>
              </a:solidFill>
              <a:effectLst/>
              <a:latin typeface="+mn-lt"/>
              <a:ea typeface="+mn-ea"/>
              <a:cs typeface="+mn-cs"/>
            </a:rPr>
            <a:t>経常経費削減を進める。</a:t>
          </a:r>
          <a:endParaRPr lang="ja-JP" altLang="ja-JP" sz="11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18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91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67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16</xdr:row>
      <xdr:rowOff>168148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02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近年障がい福祉サービスが増加傾向にあることから、依然高い水準にある。</a:t>
          </a:r>
          <a:r>
            <a:rPr kumimoji="1" lang="ja-JP" altLang="en-US" sz="1100" b="0" i="0" baseline="0">
              <a:solidFill>
                <a:sysClr val="windowText" lastClr="000000"/>
              </a:solidFill>
              <a:effectLst/>
              <a:latin typeface="+mn-lt"/>
              <a:ea typeface="+mn-ea"/>
              <a:cs typeface="+mn-cs"/>
            </a:rPr>
            <a:t>また、</a:t>
          </a:r>
          <a:r>
            <a:rPr kumimoji="1" lang="ja-JP" altLang="ja-JP" sz="1100" b="0" i="0" baseline="0">
              <a:solidFill>
                <a:sysClr val="windowText" lastClr="000000"/>
              </a:solidFill>
              <a:effectLst/>
              <a:latin typeface="+mn-lt"/>
              <a:ea typeface="+mn-ea"/>
              <a:cs typeface="+mn-cs"/>
            </a:rPr>
            <a:t>臨時的な事業である</a:t>
          </a:r>
          <a:r>
            <a:rPr kumimoji="1" lang="ja-JP" altLang="en-US" sz="1100" b="0" i="0" baseline="0">
              <a:solidFill>
                <a:sysClr val="windowText" lastClr="000000"/>
              </a:solidFill>
              <a:effectLst/>
              <a:latin typeface="+mn-lt"/>
              <a:ea typeface="+mn-ea"/>
              <a:cs typeface="+mn-cs"/>
            </a:rPr>
            <a:t>電気・ガス・食料品等価格高騰緊急支援給付金</a:t>
          </a:r>
          <a:r>
            <a:rPr lang="ja-JP" altLang="ja-JP" sz="1100">
              <a:solidFill>
                <a:sysClr val="windowText" lastClr="000000"/>
              </a:solidFill>
              <a:effectLst/>
              <a:latin typeface="+mn-lt"/>
              <a:ea typeface="+mn-ea"/>
              <a:cs typeface="+mn-cs"/>
            </a:rPr>
            <a:t>の増加等も影響し、前年度比</a:t>
          </a:r>
          <a:r>
            <a:rPr lang="ja-JP" altLang="en-US" sz="1100">
              <a:solidFill>
                <a:sysClr val="windowText" lastClr="000000"/>
              </a:solidFill>
              <a:effectLst/>
              <a:latin typeface="+mn-lt"/>
              <a:ea typeface="+mn-ea"/>
              <a:cs typeface="+mn-cs"/>
            </a:rPr>
            <a:t>１．０</a:t>
          </a:r>
          <a:r>
            <a:rPr lang="ja-JP" altLang="ja-JP" sz="1100">
              <a:solidFill>
                <a:sysClr val="windowText" lastClr="000000"/>
              </a:solidFill>
              <a:effectLst/>
              <a:latin typeface="+mn-lt"/>
              <a:ea typeface="+mn-ea"/>
              <a:cs typeface="+mn-cs"/>
            </a:rPr>
            <a:t>ポイントの増加となった。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今後も高齢化や子育て支援策の充実により扶助費の伸びが予想されることから、制度見直し等により財源の有効利用を図る。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20320</xdr:rowOff>
    </xdr:from>
    <xdr:to>
      <xdr:col>19</xdr:col>
      <xdr:colOff>187325</xdr:colOff>
      <xdr:row>56</xdr:row>
      <xdr:rowOff>27940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20320</xdr:rowOff>
    </xdr:from>
    <xdr:to>
      <xdr:col>15</xdr:col>
      <xdr:colOff>98425</xdr:colOff>
      <xdr:row>56</xdr:row>
      <xdr:rowOff>157480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2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157480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4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63517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140970</xdr:rowOff>
    </xdr:from>
    <xdr:to>
      <xdr:col>15</xdr:col>
      <xdr:colOff>149225</xdr:colOff>
      <xdr:row>56</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81297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106680</xdr:rowOff>
    </xdr:from>
    <xdr:to>
      <xdr:col>11</xdr:col>
      <xdr:colOff>60325</xdr:colOff>
      <xdr:row>57</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21607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繰出金</a:t>
          </a:r>
          <a:r>
            <a:rPr kumimoji="1" lang="ja-JP" altLang="en-US" sz="1200">
              <a:solidFill>
                <a:sysClr val="windowText" lastClr="000000"/>
              </a:solidFill>
              <a:effectLst/>
              <a:latin typeface="+mn-lt"/>
              <a:ea typeface="+mn-ea"/>
              <a:cs typeface="+mn-cs"/>
            </a:rPr>
            <a:t>が前年度比で減少したこと等により</a:t>
          </a:r>
          <a:r>
            <a:rPr kumimoji="1" lang="ja-JP" altLang="ja-JP" sz="1200">
              <a:solidFill>
                <a:sysClr val="windowText" lastClr="000000"/>
              </a:solidFill>
              <a:effectLst/>
              <a:latin typeface="+mn-lt"/>
              <a:ea typeface="+mn-ea"/>
              <a:cs typeface="+mn-cs"/>
            </a:rPr>
            <a:t>、類似団体平均値と比較すると下回っている。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今後も引き続き、各特別会計における独立採算の原則により、繰出金の縮減に努める。</a:t>
          </a:r>
          <a:endParaRPr lang="ja-JP" altLang="ja-JP" sz="12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57150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4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ワクチン接種事業にかかる国庫返還金等が増加</a:t>
          </a:r>
          <a:r>
            <a:rPr kumimoji="1" lang="ja-JP" altLang="ja-JP" sz="1200">
              <a:solidFill>
                <a:sysClr val="windowText" lastClr="000000"/>
              </a:solidFill>
              <a:effectLst/>
              <a:latin typeface="+mn-lt"/>
              <a:ea typeface="+mn-ea"/>
              <a:cs typeface="+mn-cs"/>
            </a:rPr>
            <a:t>した。幼稚園やごみ処理業務を直営で実施しているため、類似団体と比較して補助費等に係る経常収支比率は低くなっている。</a:t>
          </a:r>
          <a:endParaRPr lang="ja-JP" altLang="ja-JP" sz="12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5947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47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6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34</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70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地方債の元利償還金</a:t>
          </a:r>
          <a:r>
            <a:rPr kumimoji="1" lang="ja-JP" altLang="en-US" sz="1200">
              <a:solidFill>
                <a:sysClr val="windowText" lastClr="000000"/>
              </a:solidFill>
              <a:effectLst/>
              <a:latin typeface="+mn-lt"/>
              <a:ea typeface="+mn-ea"/>
              <a:cs typeface="+mn-cs"/>
            </a:rPr>
            <a:t>は微増したものの、</a:t>
          </a:r>
          <a:r>
            <a:rPr kumimoji="1" lang="ja-JP" altLang="ja-JP" sz="1200">
              <a:solidFill>
                <a:sysClr val="windowText" lastClr="000000"/>
              </a:solidFill>
              <a:effectLst/>
              <a:latin typeface="+mn-lt"/>
              <a:ea typeface="+mn-ea"/>
              <a:cs typeface="+mn-cs"/>
            </a:rPr>
            <a:t>公債費に係る経常収支比率についても類似団体を下回っている。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今後も引き続き、普通建設事業の計画的な実施に努め、適正な市債の発行を行うことで、公債費の抑制に努める。</a:t>
          </a:r>
          <a:endParaRPr lang="ja-JP" altLang="ja-JP" sz="12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57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37846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39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00B050"/>
              </a:solidFill>
              <a:effectLst/>
              <a:latin typeface="+mn-lt"/>
              <a:ea typeface="+mn-ea"/>
              <a:cs typeface="+mn-cs"/>
            </a:rPr>
            <a:t>　</a:t>
          </a:r>
          <a:r>
            <a:rPr kumimoji="1" lang="ja-JP" altLang="ja-JP" sz="1200">
              <a:solidFill>
                <a:schemeClr val="dk1"/>
              </a:solidFill>
              <a:effectLst/>
              <a:latin typeface="+mn-lt"/>
              <a:ea typeface="+mn-ea"/>
              <a:cs typeface="+mn-cs"/>
            </a:rPr>
            <a:t>公債費以外の経費については人件費</a:t>
          </a:r>
          <a:r>
            <a:rPr kumimoji="1" lang="ja-JP" altLang="en-US" sz="1200">
              <a:solidFill>
                <a:schemeClr val="dk1"/>
              </a:solidFill>
              <a:effectLst/>
              <a:latin typeface="+mn-lt"/>
              <a:ea typeface="+mn-ea"/>
              <a:cs typeface="+mn-cs"/>
            </a:rPr>
            <a:t>および扶助費</a:t>
          </a:r>
          <a:r>
            <a:rPr kumimoji="1" lang="ja-JP" altLang="ja-JP" sz="1200">
              <a:solidFill>
                <a:schemeClr val="dk1"/>
              </a:solidFill>
              <a:effectLst/>
              <a:latin typeface="+mn-lt"/>
              <a:ea typeface="+mn-ea"/>
              <a:cs typeface="+mn-cs"/>
            </a:rPr>
            <a:t>等の増加もあり、近年は類似団体より高い水準で推移している。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343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86995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34339"/>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86995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71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18414</xdr:rowOff>
    </xdr:from>
    <xdr:to>
      <xdr:col>69</xdr:col>
      <xdr:colOff>92075</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200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36195</xdr:rowOff>
    </xdr:from>
    <xdr:to>
      <xdr:col>74</xdr:col>
      <xdr:colOff>31750</xdr:colOff>
      <xdr:row>77</xdr:row>
      <xdr:rowOff>137795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122572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139064</xdr:rowOff>
    </xdr:from>
    <xdr:to>
      <xdr:col>65</xdr:col>
      <xdr:colOff>53975</xdr:colOff>
      <xdr:row>77</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53991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53853</xdr:rowOff>
    </xdr:from>
    <xdr:to>
      <xdr:col>29</xdr:col>
      <xdr:colOff>127000</xdr:colOff>
      <xdr:row>16</xdr:row>
      <xdr:rowOff>65969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844678"/>
          <a:ext cx="6477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53853</xdr:rowOff>
    </xdr:from>
    <xdr:to>
      <xdr:col>26</xdr:col>
      <xdr:colOff>50800</xdr:colOff>
      <xdr:row>16</xdr:row>
      <xdr:rowOff>82728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44678"/>
          <a:ext cx="698500" cy="2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82728</xdr:rowOff>
    </xdr:from>
    <xdr:to>
      <xdr:col>22</xdr:col>
      <xdr:colOff>114300</xdr:colOff>
      <xdr:row>16</xdr:row>
      <xdr:rowOff>162938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73553"/>
          <a:ext cx="698500" cy="8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162938</xdr:rowOff>
    </xdr:from>
    <xdr:to>
      <xdr:col>18</xdr:col>
      <xdr:colOff>177800</xdr:colOff>
      <xdr:row>16</xdr:row>
      <xdr:rowOff>166495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53763"/>
          <a:ext cx="698500" cy="3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15169</xdr:rowOff>
    </xdr:from>
    <xdr:to>
      <xdr:col>29</xdr:col>
      <xdr:colOff>177800</xdr:colOff>
      <xdr:row>16</xdr:row>
      <xdr:rowOff>116769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0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31696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3053</xdr:rowOff>
    </xdr:from>
    <xdr:to>
      <xdr:col>26</xdr:col>
      <xdr:colOff>101600</xdr:colOff>
      <xdr:row>16</xdr:row>
      <xdr:rowOff>104653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9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114830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6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31928</xdr:rowOff>
    </xdr:from>
    <xdr:to>
      <xdr:col>22</xdr:col>
      <xdr:colOff>165100</xdr:colOff>
      <xdr:row>16</xdr:row>
      <xdr:rowOff>133528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2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143705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9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112138</xdr:rowOff>
    </xdr:from>
    <xdr:to>
      <xdr:col>19</xdr:col>
      <xdr:colOff>38100</xdr:colOff>
      <xdr:row>17</xdr:row>
      <xdr:rowOff>42288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0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7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115695</xdr:rowOff>
    </xdr:from>
    <xdr:to>
      <xdr:col>15</xdr:col>
      <xdr:colOff>101600</xdr:colOff>
      <xdr:row>17</xdr:row>
      <xdr:rowOff>45845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0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56022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44998</xdr:rowOff>
    </xdr:from>
    <xdr:to>
      <xdr:col>29</xdr:col>
      <xdr:colOff>127000</xdr:colOff>
      <xdr:row>37</xdr:row>
      <xdr:rowOff>83599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69698"/>
          <a:ext cx="6477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83599</xdr:rowOff>
    </xdr:from>
    <xdr:to>
      <xdr:col>26</xdr:col>
      <xdr:colOff>50800</xdr:colOff>
      <xdr:row>37</xdr:row>
      <xdr:rowOff>166156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208299"/>
          <a:ext cx="698500" cy="8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117105</xdr:rowOff>
    </xdr:from>
    <xdr:to>
      <xdr:col>22</xdr:col>
      <xdr:colOff>114300</xdr:colOff>
      <xdr:row>37</xdr:row>
      <xdr:rowOff>166156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241805"/>
          <a:ext cx="698500" cy="4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117105</xdr:rowOff>
    </xdr:from>
    <xdr:to>
      <xdr:col>18</xdr:col>
      <xdr:colOff>177800</xdr:colOff>
      <xdr:row>37</xdr:row>
      <xdr:rowOff>119914</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241805"/>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165648</xdr:rowOff>
    </xdr:from>
    <xdr:to>
      <xdr:col>29</xdr:col>
      <xdr:colOff>177800</xdr:colOff>
      <xdr:row>37</xdr:row>
      <xdr:rowOff>95798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1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137725</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9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32799</xdr:rowOff>
    </xdr:from>
    <xdr:to>
      <xdr:col>26</xdr:col>
      <xdr:colOff>101600</xdr:colOff>
      <xdr:row>37</xdr:row>
      <xdr:rowOff>134399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5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119176</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4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115356</xdr:rowOff>
    </xdr:from>
    <xdr:to>
      <xdr:col>22</xdr:col>
      <xdr:colOff>165100</xdr:colOff>
      <xdr:row>37</xdr:row>
      <xdr:rowOff>216956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240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201733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32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66305</xdr:rowOff>
    </xdr:from>
    <xdr:to>
      <xdr:col>19</xdr:col>
      <xdr:colOff>38100</xdr:colOff>
      <xdr:row>37</xdr:row>
      <xdr:rowOff>167905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9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152682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7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69114</xdr:rowOff>
    </xdr:from>
    <xdr:to>
      <xdr:col>15</xdr:col>
      <xdr:colOff>101600</xdr:colOff>
      <xdr:row>37</xdr:row>
      <xdr:rowOff>170714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155491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71,367
70,148
42.92
32,865,820
32,121,805
504,039
16,127,830
19,379,270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161874</xdr:rowOff>
    </xdr:from>
    <xdr:to>
      <xdr:col>24</xdr:col>
      <xdr:colOff>63500</xdr:colOff>
      <xdr:row>33</xdr:row>
      <xdr:rowOff>35973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48274"/>
          <a:ext cx="8382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161874</xdr:rowOff>
    </xdr:from>
    <xdr:to>
      <xdr:col>19</xdr:col>
      <xdr:colOff>177800</xdr:colOff>
      <xdr:row>33</xdr:row>
      <xdr:rowOff>39897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8274"/>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39897</xdr:rowOff>
    </xdr:from>
    <xdr:to>
      <xdr:col>15</xdr:col>
      <xdr:colOff>50800</xdr:colOff>
      <xdr:row>34</xdr:row>
      <xdr:rowOff>112249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97747"/>
          <a:ext cx="889000" cy="2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97676</xdr:rowOff>
    </xdr:from>
    <xdr:to>
      <xdr:col>10</xdr:col>
      <xdr:colOff>114300</xdr:colOff>
      <xdr:row>34</xdr:row>
      <xdr:rowOff>112249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2697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156623</xdr:rowOff>
    </xdr:from>
    <xdr:to>
      <xdr:col>24</xdr:col>
      <xdr:colOff>114300</xdr:colOff>
      <xdr:row>33</xdr:row>
      <xdr:rowOff>86773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111074</xdr:rowOff>
    </xdr:from>
    <xdr:to>
      <xdr:col>20</xdr:col>
      <xdr:colOff>38100</xdr:colOff>
      <xdr:row>33</xdr:row>
      <xdr:rowOff>41224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57751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160547</xdr:rowOff>
    </xdr:from>
    <xdr:to>
      <xdr:col>15</xdr:col>
      <xdr:colOff>101600</xdr:colOff>
      <xdr:row>33</xdr:row>
      <xdr:rowOff>90697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107224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61449</xdr:rowOff>
    </xdr:from>
    <xdr:to>
      <xdr:col>10</xdr:col>
      <xdr:colOff>165100</xdr:colOff>
      <xdr:row>34</xdr:row>
      <xdr:rowOff>163049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46876</xdr:rowOff>
    </xdr:from>
    <xdr:to>
      <xdr:col>6</xdr:col>
      <xdr:colOff>38100</xdr:colOff>
      <xdr:row>34</xdr:row>
      <xdr:rowOff>148476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165003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61279</xdr:rowOff>
    </xdr:from>
    <xdr:to>
      <xdr:col>24</xdr:col>
      <xdr:colOff>63500</xdr:colOff>
      <xdr:row>57</xdr:row>
      <xdr:rowOff>144642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3929"/>
          <a:ext cx="8382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144642</xdr:rowOff>
    </xdr:from>
    <xdr:to>
      <xdr:col>19</xdr:col>
      <xdr:colOff>177800</xdr:colOff>
      <xdr:row>57</xdr:row>
      <xdr:rowOff>164127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17292"/>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164127</xdr:rowOff>
    </xdr:from>
    <xdr:to>
      <xdr:col>15</xdr:col>
      <xdr:colOff>50800</xdr:colOff>
      <xdr:row>58</xdr:row>
      <xdr:rowOff>28491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677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28491</xdr:rowOff>
    </xdr:from>
    <xdr:to>
      <xdr:col>10</xdr:col>
      <xdr:colOff>114300</xdr:colOff>
      <xdr:row>58</xdr:row>
      <xdr:rowOff>58286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2591"/>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10479</xdr:rowOff>
    </xdr:from>
    <xdr:to>
      <xdr:col>24</xdr:col>
      <xdr:colOff>114300</xdr:colOff>
      <xdr:row>57</xdr:row>
      <xdr:rowOff>112079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160356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93842</xdr:rowOff>
    </xdr:from>
    <xdr:to>
      <xdr:col>20</xdr:col>
      <xdr:colOff>38100</xdr:colOff>
      <xdr:row>58</xdr:row>
      <xdr:rowOff>23992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6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5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113327</xdr:rowOff>
    </xdr:from>
    <xdr:to>
      <xdr:col>15</xdr:col>
      <xdr:colOff>101600</xdr:colOff>
      <xdr:row>58</xdr:row>
      <xdr:rowOff>43477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34604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149141</xdr:rowOff>
    </xdr:from>
    <xdr:to>
      <xdr:col>10</xdr:col>
      <xdr:colOff>165100</xdr:colOff>
      <xdr:row>58</xdr:row>
      <xdr:rowOff>79291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7486</xdr:rowOff>
    </xdr:from>
    <xdr:to>
      <xdr:col>6</xdr:col>
      <xdr:colOff>38100</xdr:colOff>
      <xdr:row>58</xdr:row>
      <xdr:rowOff>109086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100213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142367</xdr:rowOff>
    </xdr:from>
    <xdr:to>
      <xdr:col>24</xdr:col>
      <xdr:colOff>63500</xdr:colOff>
      <xdr:row>78</xdr:row>
      <xdr:rowOff>1549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44017"/>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155017</xdr:rowOff>
    </xdr:from>
    <xdr:to>
      <xdr:col>19</xdr:col>
      <xdr:colOff>177800</xdr:colOff>
      <xdr:row>78</xdr:row>
      <xdr:rowOff>1549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56667"/>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155017</xdr:rowOff>
    </xdr:from>
    <xdr:to>
      <xdr:col>15</xdr:col>
      <xdr:colOff>50800</xdr:colOff>
      <xdr:row>78</xdr:row>
      <xdr:rowOff>23876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6667"/>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23876</xdr:rowOff>
    </xdr:from>
    <xdr:to>
      <xdr:col>10</xdr:col>
      <xdr:colOff>114300</xdr:colOff>
      <xdr:row>78</xdr:row>
      <xdr:rowOff>33973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9697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91567</xdr:rowOff>
    </xdr:from>
    <xdr:to>
      <xdr:col>24</xdr:col>
      <xdr:colOff>114300</xdr:colOff>
      <xdr:row>78</xdr:row>
      <xdr:rowOff>21717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114444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4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122199</xdr:rowOff>
    </xdr:from>
    <xdr:to>
      <xdr:col>20</xdr:col>
      <xdr:colOff>38100</xdr:colOff>
      <xdr:row>78</xdr:row>
      <xdr:rowOff>52349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68876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9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104217</xdr:rowOff>
    </xdr:from>
    <xdr:to>
      <xdr:col>15</xdr:col>
      <xdr:colOff>101600</xdr:colOff>
      <xdr:row>78</xdr:row>
      <xdr:rowOff>34367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50894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144526</xdr:rowOff>
    </xdr:from>
    <xdr:to>
      <xdr:col>10</xdr:col>
      <xdr:colOff>165100</xdr:colOff>
      <xdr:row>78</xdr:row>
      <xdr:rowOff>74676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91203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154623</xdr:rowOff>
    </xdr:from>
    <xdr:to>
      <xdr:col>6</xdr:col>
      <xdr:colOff>38100</xdr:colOff>
      <xdr:row>78</xdr:row>
      <xdr:rowOff>84773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11858</xdr:rowOff>
    </xdr:from>
    <xdr:to>
      <xdr:col>24</xdr:col>
      <xdr:colOff>63500</xdr:colOff>
      <xdr:row>96</xdr:row>
      <xdr:rowOff>123403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71058"/>
          <a:ext cx="838200" cy="1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11858</xdr:rowOff>
    </xdr:from>
    <xdr:to>
      <xdr:col>19</xdr:col>
      <xdr:colOff>177800</xdr:colOff>
      <xdr:row>97</xdr:row>
      <xdr:rowOff>111745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71058"/>
          <a:ext cx="889000" cy="2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111745</xdr:rowOff>
    </xdr:from>
    <xdr:to>
      <xdr:col>15</xdr:col>
      <xdr:colOff>50800</xdr:colOff>
      <xdr:row>97</xdr:row>
      <xdr:rowOff>140821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42395"/>
          <a:ext cx="8890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140821</xdr:rowOff>
    </xdr:from>
    <xdr:to>
      <xdr:col>10</xdr:col>
      <xdr:colOff>114300</xdr:colOff>
      <xdr:row>98</xdr:row>
      <xdr:rowOff>2049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71471"/>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72603</xdr:rowOff>
    </xdr:from>
    <xdr:to>
      <xdr:col>24</xdr:col>
      <xdr:colOff>114300</xdr:colOff>
      <xdr:row>97</xdr:row>
      <xdr:rowOff>2753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51030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132508</xdr:rowOff>
    </xdr:from>
    <xdr:to>
      <xdr:col>20</xdr:col>
      <xdr:colOff>38100</xdr:colOff>
      <xdr:row>96</xdr:row>
      <xdr:rowOff>62658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53785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60945</xdr:rowOff>
    </xdr:from>
    <xdr:to>
      <xdr:col>15</xdr:col>
      <xdr:colOff>101600</xdr:colOff>
      <xdr:row>97</xdr:row>
      <xdr:rowOff>162545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153672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90021</xdr:rowOff>
    </xdr:from>
    <xdr:to>
      <xdr:col>10</xdr:col>
      <xdr:colOff>165100</xdr:colOff>
      <xdr:row>98</xdr:row>
      <xdr:rowOff>20171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122699</xdr:rowOff>
    </xdr:from>
    <xdr:to>
      <xdr:col>6</xdr:col>
      <xdr:colOff>38100</xdr:colOff>
      <xdr:row>98</xdr:row>
      <xdr:rowOff>52849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43976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128194</xdr:rowOff>
    </xdr:from>
    <xdr:to>
      <xdr:col>54</xdr:col>
      <xdr:colOff>189865</xdr:colOff>
      <xdr:row>37</xdr:row>
      <xdr:rowOff>165423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00244"/>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169250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165423</xdr:rowOff>
    </xdr:from>
    <xdr:to>
      <xdr:col>55</xdr:col>
      <xdr:colOff>88900</xdr:colOff>
      <xdr:row>37</xdr:row>
      <xdr:rowOff>165423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0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74871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128194</xdr:rowOff>
    </xdr:from>
    <xdr:to>
      <xdr:col>55</xdr:col>
      <xdr:colOff>88900</xdr:colOff>
      <xdr:row>29</xdr:row>
      <xdr:rowOff>128194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0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62771</xdr:rowOff>
    </xdr:from>
    <xdr:to>
      <xdr:col>55</xdr:col>
      <xdr:colOff>0</xdr:colOff>
      <xdr:row>37</xdr:row>
      <xdr:rowOff>129935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06421"/>
          <a:ext cx="838200" cy="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136226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6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113349</xdr:rowOff>
    </xdr:from>
    <xdr:to>
      <xdr:col>55</xdr:col>
      <xdr:colOff>50800</xdr:colOff>
      <xdr:row>36</xdr:row>
      <xdr:rowOff>43499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88635</xdr:rowOff>
    </xdr:from>
    <xdr:to>
      <xdr:col>50</xdr:col>
      <xdr:colOff>114300</xdr:colOff>
      <xdr:row>37</xdr:row>
      <xdr:rowOff>129935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403585"/>
          <a:ext cx="889000" cy="10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170151</xdr:rowOff>
    </xdr:from>
    <xdr:to>
      <xdr:col>50</xdr:col>
      <xdr:colOff>165100</xdr:colOff>
      <xdr:row>36</xdr:row>
      <xdr:rowOff>100301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116828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88635</xdr:rowOff>
    </xdr:from>
    <xdr:to>
      <xdr:col>45</xdr:col>
      <xdr:colOff>177800</xdr:colOff>
      <xdr:row>38</xdr:row>
      <xdr:rowOff>9093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403585"/>
          <a:ext cx="889000" cy="11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80083</xdr:rowOff>
    </xdr:from>
    <xdr:to>
      <xdr:col>46</xdr:col>
      <xdr:colOff>38100</xdr:colOff>
      <xdr:row>30</xdr:row>
      <xdr:rowOff>10233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26760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9093</xdr:rowOff>
    </xdr:from>
    <xdr:to>
      <xdr:col>41</xdr:col>
      <xdr:colOff>50800</xdr:colOff>
      <xdr:row>38</xdr:row>
      <xdr:rowOff>28165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24193"/>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82412</xdr:rowOff>
    </xdr:from>
    <xdr:to>
      <xdr:col>41</xdr:col>
      <xdr:colOff>101600</xdr:colOff>
      <xdr:row>37</xdr:row>
      <xdr:rowOff>12562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29089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126619</xdr:rowOff>
    </xdr:from>
    <xdr:to>
      <xdr:col>36</xdr:col>
      <xdr:colOff>165100</xdr:colOff>
      <xdr:row>37</xdr:row>
      <xdr:rowOff>56769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73296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11971</xdr:rowOff>
    </xdr:from>
    <xdr:to>
      <xdr:col>55</xdr:col>
      <xdr:colOff>50800</xdr:colOff>
      <xdr:row>37</xdr:row>
      <xdr:rowOff>113571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98348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79135</xdr:rowOff>
    </xdr:from>
    <xdr:to>
      <xdr:col>50</xdr:col>
      <xdr:colOff>165100</xdr:colOff>
      <xdr:row>38</xdr:row>
      <xdr:rowOff>9285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37835</xdr:rowOff>
    </xdr:from>
    <xdr:to>
      <xdr:col>46</xdr:col>
      <xdr:colOff>38100</xdr:colOff>
      <xdr:row>31</xdr:row>
      <xdr:rowOff>139435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3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130562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44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129743</xdr:rowOff>
    </xdr:from>
    <xdr:to>
      <xdr:col>41</xdr:col>
      <xdr:colOff>101600</xdr:colOff>
      <xdr:row>38</xdr:row>
      <xdr:rowOff>59893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51020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148815</xdr:rowOff>
    </xdr:from>
    <xdr:to>
      <xdr:col>36</xdr:col>
      <xdr:colOff>165100</xdr:colOff>
      <xdr:row>38</xdr:row>
      <xdr:rowOff>78965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70092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149012</xdr:rowOff>
    </xdr:from>
    <xdr:to>
      <xdr:col>55</xdr:col>
      <xdr:colOff>0</xdr:colOff>
      <xdr:row>57</xdr:row>
      <xdr:rowOff>169914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78762"/>
          <a:ext cx="838200" cy="3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151755</xdr:rowOff>
    </xdr:from>
    <xdr:to>
      <xdr:col>50</xdr:col>
      <xdr:colOff>114300</xdr:colOff>
      <xdr:row>57</xdr:row>
      <xdr:rowOff>169914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24405"/>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151755</xdr:rowOff>
    </xdr:from>
    <xdr:to>
      <xdr:col>45</xdr:col>
      <xdr:colOff>177800</xdr:colOff>
      <xdr:row>58</xdr:row>
      <xdr:rowOff>27298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24405"/>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12614</xdr:rowOff>
    </xdr:from>
    <xdr:to>
      <xdr:col>41</xdr:col>
      <xdr:colOff>50800</xdr:colOff>
      <xdr:row>58</xdr:row>
      <xdr:rowOff>27298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56714"/>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98212</xdr:rowOff>
    </xdr:from>
    <xdr:to>
      <xdr:col>55</xdr:col>
      <xdr:colOff>50800</xdr:colOff>
      <xdr:row>56</xdr:row>
      <xdr:rowOff>28362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121089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7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119114</xdr:rowOff>
    </xdr:from>
    <xdr:to>
      <xdr:col>50</xdr:col>
      <xdr:colOff>165100</xdr:colOff>
      <xdr:row>58</xdr:row>
      <xdr:rowOff>49264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40391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100955</xdr:rowOff>
    </xdr:from>
    <xdr:to>
      <xdr:col>46</xdr:col>
      <xdr:colOff>38100</xdr:colOff>
      <xdr:row>58</xdr:row>
      <xdr:rowOff>31105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147948</xdr:rowOff>
    </xdr:from>
    <xdr:to>
      <xdr:col>41</xdr:col>
      <xdr:colOff>101600</xdr:colOff>
      <xdr:row>58</xdr:row>
      <xdr:rowOff>78098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69225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133264</xdr:rowOff>
    </xdr:from>
    <xdr:to>
      <xdr:col>36</xdr:col>
      <xdr:colOff>165100</xdr:colOff>
      <xdr:row>58</xdr:row>
      <xdr:rowOff>63414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54541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149682</xdr:rowOff>
    </xdr:from>
    <xdr:to>
      <xdr:col>55</xdr:col>
      <xdr:colOff>0</xdr:colOff>
      <xdr:row>78</xdr:row>
      <xdr:rowOff>16090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008432"/>
          <a:ext cx="838200" cy="3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108635</xdr:rowOff>
    </xdr:from>
    <xdr:to>
      <xdr:col>50</xdr:col>
      <xdr:colOff>114300</xdr:colOff>
      <xdr:row>78</xdr:row>
      <xdr:rowOff>16090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10285"/>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108635</xdr:rowOff>
    </xdr:from>
    <xdr:to>
      <xdr:col>45</xdr:col>
      <xdr:colOff>177800</xdr:colOff>
      <xdr:row>78</xdr:row>
      <xdr:rowOff>89993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10285"/>
          <a:ext cx="889000" cy="1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50800</xdr:rowOff>
    </xdr:from>
    <xdr:to>
      <xdr:col>41</xdr:col>
      <xdr:colOff>50800</xdr:colOff>
      <xdr:row>78</xdr:row>
      <xdr:rowOff>89993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23900"/>
          <a:ext cx="889000" cy="3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98882</xdr:rowOff>
    </xdr:from>
    <xdr:to>
      <xdr:col>55</xdr:col>
      <xdr:colOff>50800</xdr:colOff>
      <xdr:row>76</xdr:row>
      <xdr:rowOff>29032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121759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0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136740</xdr:rowOff>
    </xdr:from>
    <xdr:to>
      <xdr:col>50</xdr:col>
      <xdr:colOff>165100</xdr:colOff>
      <xdr:row>78</xdr:row>
      <xdr:rowOff>66890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83417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57835</xdr:rowOff>
    </xdr:from>
    <xdr:to>
      <xdr:col>46</xdr:col>
      <xdr:colOff>38100</xdr:colOff>
      <xdr:row>77</xdr:row>
      <xdr:rowOff>159435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4512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3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39193</xdr:rowOff>
    </xdr:from>
    <xdr:to>
      <xdr:col>41</xdr:col>
      <xdr:colOff>101600</xdr:colOff>
      <xdr:row>78</xdr:row>
      <xdr:rowOff>140793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131920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0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0</xdr:rowOff>
    </xdr:from>
    <xdr:to>
      <xdr:col>36</xdr:col>
      <xdr:colOff>165100</xdr:colOff>
      <xdr:row>78</xdr:row>
      <xdr:rowOff>101600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118127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93447</xdr:rowOff>
    </xdr:from>
    <xdr:to>
      <xdr:col>55</xdr:col>
      <xdr:colOff>0</xdr:colOff>
      <xdr:row>98</xdr:row>
      <xdr:rowOff>147295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24097"/>
          <a:ext cx="838200" cy="2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147295</xdr:rowOff>
    </xdr:from>
    <xdr:to>
      <xdr:col>50</xdr:col>
      <xdr:colOff>114300</xdr:colOff>
      <xdr:row>99</xdr:row>
      <xdr:rowOff>14136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949395"/>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156857</xdr:rowOff>
    </xdr:from>
    <xdr:to>
      <xdr:col>45</xdr:col>
      <xdr:colOff>177800</xdr:colOff>
      <xdr:row>99</xdr:row>
      <xdr:rowOff>14136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958957"/>
          <a:ext cx="8890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151079</xdr:rowOff>
    </xdr:from>
    <xdr:to>
      <xdr:col>41</xdr:col>
      <xdr:colOff>50800</xdr:colOff>
      <xdr:row>98</xdr:row>
      <xdr:rowOff>156857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953179"/>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42647</xdr:rowOff>
    </xdr:from>
    <xdr:to>
      <xdr:col>55</xdr:col>
      <xdr:colOff>50800</xdr:colOff>
      <xdr:row>97</xdr:row>
      <xdr:rowOff>144247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21074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96495</xdr:rowOff>
    </xdr:from>
    <xdr:to>
      <xdr:col>50</xdr:col>
      <xdr:colOff>165100</xdr:colOff>
      <xdr:row>99</xdr:row>
      <xdr:rowOff>26645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17772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9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134786</xdr:rowOff>
    </xdr:from>
    <xdr:to>
      <xdr:col>46</xdr:col>
      <xdr:colOff>38100</xdr:colOff>
      <xdr:row>99</xdr:row>
      <xdr:rowOff>64936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9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56063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702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106057</xdr:rowOff>
    </xdr:from>
    <xdr:to>
      <xdr:col>41</xdr:col>
      <xdr:colOff>101600</xdr:colOff>
      <xdr:row>99</xdr:row>
      <xdr:rowOff>36207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9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27334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700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100279</xdr:rowOff>
    </xdr:from>
    <xdr:to>
      <xdr:col>36</xdr:col>
      <xdr:colOff>165100</xdr:colOff>
      <xdr:row>99</xdr:row>
      <xdr:rowOff>30429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21556</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9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131973</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4707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81173</xdr:rowOff>
    </xdr:from>
    <xdr:to>
      <xdr:col>67</xdr:col>
      <xdr:colOff>101600</xdr:colOff>
      <xdr:row>39</xdr:row>
      <xdr:rowOff>11323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2450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8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3569</xdr:rowOff>
    </xdr:from>
    <xdr:to>
      <xdr:col>85</xdr:col>
      <xdr:colOff>127000</xdr:colOff>
      <xdr:row>77</xdr:row>
      <xdr:rowOff>5969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05219"/>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171323</xdr:rowOff>
    </xdr:from>
    <xdr:to>
      <xdr:col>81</xdr:col>
      <xdr:colOff>50800</xdr:colOff>
      <xdr:row>77</xdr:row>
      <xdr:rowOff>3569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20152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155524</xdr:rowOff>
    </xdr:from>
    <xdr:to>
      <xdr:col>76</xdr:col>
      <xdr:colOff>114300</xdr:colOff>
      <xdr:row>76</xdr:row>
      <xdr:rowOff>171323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85724"/>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143015</xdr:rowOff>
    </xdr:from>
    <xdr:to>
      <xdr:col>71</xdr:col>
      <xdr:colOff>177800</xdr:colOff>
      <xdr:row>76</xdr:row>
      <xdr:rowOff>155524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73215"/>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126619</xdr:rowOff>
    </xdr:from>
    <xdr:to>
      <xdr:col>85</xdr:col>
      <xdr:colOff>177800</xdr:colOff>
      <xdr:row>77</xdr:row>
      <xdr:rowOff>56769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105046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124219</xdr:rowOff>
    </xdr:from>
    <xdr:to>
      <xdr:col>81</xdr:col>
      <xdr:colOff>101600</xdr:colOff>
      <xdr:row>77</xdr:row>
      <xdr:rowOff>54369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45496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120523</xdr:rowOff>
    </xdr:from>
    <xdr:to>
      <xdr:col>76</xdr:col>
      <xdr:colOff>165100</xdr:colOff>
      <xdr:row>77</xdr:row>
      <xdr:rowOff>50673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41800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104724</xdr:rowOff>
    </xdr:from>
    <xdr:to>
      <xdr:col>72</xdr:col>
      <xdr:colOff>38100</xdr:colOff>
      <xdr:row>77</xdr:row>
      <xdr:rowOff>34874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26001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92215</xdr:rowOff>
    </xdr:from>
    <xdr:to>
      <xdr:col>67</xdr:col>
      <xdr:colOff>101600</xdr:colOff>
      <xdr:row>77</xdr:row>
      <xdr:rowOff>22365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13492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109043</xdr:rowOff>
    </xdr:from>
    <xdr:to>
      <xdr:col>85</xdr:col>
      <xdr:colOff>127000</xdr:colOff>
      <xdr:row>98</xdr:row>
      <xdr:rowOff>126670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11143"/>
          <a:ext cx="8382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109043</xdr:rowOff>
    </xdr:from>
    <xdr:to>
      <xdr:col>81</xdr:col>
      <xdr:colOff>50800</xdr:colOff>
      <xdr:row>98</xdr:row>
      <xdr:rowOff>162877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11143"/>
          <a:ext cx="8890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162877</xdr:rowOff>
    </xdr:from>
    <xdr:to>
      <xdr:col>76</xdr:col>
      <xdr:colOff>114300</xdr:colOff>
      <xdr:row>98</xdr:row>
      <xdr:rowOff>164985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64977"/>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164985</xdr:rowOff>
    </xdr:from>
    <xdr:to>
      <xdr:col>71</xdr:col>
      <xdr:colOff>177800</xdr:colOff>
      <xdr:row>99</xdr:row>
      <xdr:rowOff>6744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67085"/>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75870</xdr:rowOff>
    </xdr:from>
    <xdr:to>
      <xdr:col>85</xdr:col>
      <xdr:colOff>177800</xdr:colOff>
      <xdr:row>99</xdr:row>
      <xdr:rowOff>6020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162247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58243</xdr:rowOff>
    </xdr:from>
    <xdr:to>
      <xdr:col>81</xdr:col>
      <xdr:colOff>101600</xdr:colOff>
      <xdr:row>98</xdr:row>
      <xdr:rowOff>159843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150970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112077</xdr:rowOff>
    </xdr:from>
    <xdr:to>
      <xdr:col>76</xdr:col>
      <xdr:colOff>165100</xdr:colOff>
      <xdr:row>99</xdr:row>
      <xdr:rowOff>42227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33354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114185</xdr:rowOff>
    </xdr:from>
    <xdr:to>
      <xdr:col>72</xdr:col>
      <xdr:colOff>38100</xdr:colOff>
      <xdr:row>99</xdr:row>
      <xdr:rowOff>44335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35462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127394</xdr:rowOff>
    </xdr:from>
    <xdr:to>
      <xdr:col>67</xdr:col>
      <xdr:colOff>101600</xdr:colOff>
      <xdr:row>99</xdr:row>
      <xdr:rowOff>57544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48671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2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44069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5954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44069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595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44145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595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85996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164795</xdr:rowOff>
    </xdr:from>
    <xdr:to>
      <xdr:col>102</xdr:col>
      <xdr:colOff>165100</xdr:colOff>
      <xdr:row>59</xdr:row>
      <xdr:rowOff>94945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86072</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142542</xdr:rowOff>
    </xdr:from>
    <xdr:to>
      <xdr:col>116</xdr:col>
      <xdr:colOff>63500</xdr:colOff>
      <xdr:row>77</xdr:row>
      <xdr:rowOff>79121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172742"/>
          <a:ext cx="838200" cy="10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142542</xdr:rowOff>
    </xdr:from>
    <xdr:to>
      <xdr:col>111</xdr:col>
      <xdr:colOff>177800</xdr:colOff>
      <xdr:row>77</xdr:row>
      <xdr:rowOff>106814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172742"/>
          <a:ext cx="889000" cy="13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106814</xdr:rowOff>
    </xdr:from>
    <xdr:to>
      <xdr:col>107</xdr:col>
      <xdr:colOff>50800</xdr:colOff>
      <xdr:row>77</xdr:row>
      <xdr:rowOff>162494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308464"/>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130034</xdr:rowOff>
    </xdr:from>
    <xdr:to>
      <xdr:col>102</xdr:col>
      <xdr:colOff>114300</xdr:colOff>
      <xdr:row>77</xdr:row>
      <xdr:rowOff>162494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331684"/>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28321</xdr:rowOff>
    </xdr:from>
    <xdr:to>
      <xdr:col>116</xdr:col>
      <xdr:colOff>114300</xdr:colOff>
      <xdr:row>77</xdr:row>
      <xdr:rowOff>129921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6748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91742</xdr:rowOff>
    </xdr:from>
    <xdr:to>
      <xdr:col>112</xdr:col>
      <xdr:colOff>38100</xdr:colOff>
      <xdr:row>77</xdr:row>
      <xdr:rowOff>21892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56014</xdr:rowOff>
    </xdr:from>
    <xdr:to>
      <xdr:col>107</xdr:col>
      <xdr:colOff>101600</xdr:colOff>
      <xdr:row>77</xdr:row>
      <xdr:rowOff>157614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2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148741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111694</xdr:rowOff>
    </xdr:from>
    <xdr:to>
      <xdr:col>102</xdr:col>
      <xdr:colOff>165100</xdr:colOff>
      <xdr:row>78</xdr:row>
      <xdr:rowOff>41844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3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32971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4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79234</xdr:rowOff>
    </xdr:from>
    <xdr:to>
      <xdr:col>98</xdr:col>
      <xdr:colOff>38100</xdr:colOff>
      <xdr:row>78</xdr:row>
      <xdr:rowOff>9384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2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3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人件費が類似団体と比較すると高い水準にあるのは、幼稚園、ごみ処理業務等を直営としているためである。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一方、こうした事業を直営で実施していることで、補助費等は少なくなっている</a:t>
          </a:r>
          <a:r>
            <a:rPr kumimoji="1" lang="ja-JP" altLang="en-US" sz="1100" b="0" i="0" baseline="0">
              <a:solidFill>
                <a:schemeClr val="dk1"/>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普通建設事業</a:t>
          </a:r>
          <a:r>
            <a:rPr kumimoji="1" lang="ja-JP" altLang="en-US" sz="1100" b="0" i="0" baseline="0">
              <a:solidFill>
                <a:sysClr val="windowText" lastClr="000000"/>
              </a:solidFill>
              <a:effectLst/>
              <a:latin typeface="+mn-lt"/>
              <a:ea typeface="+mn-ea"/>
              <a:cs typeface="+mn-cs"/>
            </a:rPr>
            <a:t>は、史跡広場整備事業費の増加等により</a:t>
          </a:r>
          <a:r>
            <a:rPr kumimoji="1" lang="ja-JP" altLang="ja-JP" sz="1100" b="0" i="0" baseline="0">
              <a:solidFill>
                <a:sysClr val="windowText" lastClr="000000"/>
              </a:solidFill>
              <a:effectLst/>
              <a:latin typeface="+mn-lt"/>
              <a:ea typeface="+mn-ea"/>
              <a:cs typeface="+mn-cs"/>
            </a:rPr>
            <a:t>類似団体平均を</a:t>
          </a:r>
          <a:r>
            <a:rPr kumimoji="1" lang="ja-JP" altLang="en-US" sz="1100" b="0" i="0" baseline="0">
              <a:solidFill>
                <a:sysClr val="windowText" lastClr="000000"/>
              </a:solidFill>
              <a:effectLst/>
              <a:latin typeface="+mn-lt"/>
              <a:ea typeface="+mn-ea"/>
              <a:cs typeface="+mn-cs"/>
            </a:rPr>
            <a:t>上回った</a:t>
          </a:r>
          <a:r>
            <a:rPr kumimoji="1" lang="ja-JP" altLang="ja-JP" sz="11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b="0" i="0" baseline="0">
              <a:solidFill>
                <a:schemeClr val="dk1"/>
              </a:solidFill>
              <a:effectLst/>
              <a:latin typeface="+mn-lt"/>
              <a:ea typeface="+mn-ea"/>
              <a:cs typeface="+mn-cs"/>
            </a:rPr>
            <a:t>　本市は全国的にも珍しい人口増加団体であるため、必要な新規整備を行いつつ、今後増大が見込まれる更新整備についても計画的に実施していく必要がある。</a:t>
          </a:r>
          <a:endParaRPr lang="ja-JP" altLang="ja-JP" sz="1100">
            <a:effectLst/>
          </a:endParaRPr>
        </a:p>
        <a:p>
          <a:r>
            <a:rPr kumimoji="1" lang="ja-JP" altLang="ja-JP" sz="1100" b="0" i="0" baseline="0">
              <a:solidFill>
                <a:schemeClr val="dk1"/>
              </a:solidFill>
              <a:effectLst/>
              <a:latin typeface="+mn-lt"/>
              <a:ea typeface="+mn-ea"/>
              <a:cs typeface="+mn-cs"/>
            </a:rPr>
            <a:t>　近年、経常一般財源（歳入）が伸び悩むなか、人件費や維持補修費等の経常経費が増加傾向にあるため、</a:t>
          </a:r>
          <a:r>
            <a:rPr lang="ja-JP" altLang="ja-JP" sz="1100">
              <a:solidFill>
                <a:schemeClr val="dk1"/>
              </a:solidFill>
              <a:effectLst/>
              <a:latin typeface="+mn-lt"/>
              <a:ea typeface="+mn-ea"/>
              <a:cs typeface="+mn-cs"/>
            </a:rPr>
            <a:t>今後は、公園などについて民間活力による施設整備・運営を進めるとともに、ごみ処理の広域化により効率的な運営を図り、経常経費の削減を進めるなど、これまで以上に</a:t>
          </a:r>
          <a:r>
            <a:rPr kumimoji="1" lang="ja-JP" altLang="ja-JP" sz="1100" b="0" i="0" baseline="0">
              <a:solidFill>
                <a:schemeClr val="dk1"/>
              </a:solidFill>
              <a:effectLst/>
              <a:latin typeface="+mn-lt"/>
              <a:ea typeface="+mn-ea"/>
              <a:cs typeface="+mn-cs"/>
            </a:rPr>
            <a:t>行政改革、歳出削減に努める必要がある。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71,367
70,148
42.92
32,865,820
32,121,805
504,039
16,127,830
19,379,270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xdr:rowOff>
    </xdr:from>
    <xdr:to>
      <xdr:col>24</xdr:col>
      <xdr:colOff>63500</xdr:colOff>
      <xdr:row>35</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1519"/>
          <a:ext cx="838200" cy="1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xdr:rowOff>
    </xdr:from>
    <xdr:to>
      <xdr:col>19</xdr:col>
      <xdr:colOff>177800</xdr:colOff>
      <xdr:row>35</xdr:row>
      <xdr:rowOff>123698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1519"/>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123698</xdr:rowOff>
    </xdr:from>
    <xdr:to>
      <xdr:col>15</xdr:col>
      <xdr:colOff>50800</xdr:colOff>
      <xdr:row>35</xdr:row>
      <xdr:rowOff>128727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2444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128727</xdr:rowOff>
    </xdr:from>
    <xdr:to>
      <xdr:col>10</xdr:col>
      <xdr:colOff>114300</xdr:colOff>
      <xdr:row>35</xdr:row>
      <xdr:rowOff>163017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94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52240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131419</xdr:rowOff>
    </xdr:from>
    <xdr:to>
      <xdr:col>20</xdr:col>
      <xdr:colOff>38100</xdr:colOff>
      <xdr:row>35</xdr:row>
      <xdr:rowOff>61569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72898</xdr:rowOff>
    </xdr:from>
    <xdr:to>
      <xdr:col>15</xdr:col>
      <xdr:colOff>101600</xdr:colOff>
      <xdr:row>36</xdr:row>
      <xdr:rowOff>3048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77927</xdr:rowOff>
    </xdr:from>
    <xdr:to>
      <xdr:col>10</xdr:col>
      <xdr:colOff>165100</xdr:colOff>
      <xdr:row>36</xdr:row>
      <xdr:rowOff>8077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170654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112217</xdr:rowOff>
    </xdr:from>
    <xdr:to>
      <xdr:col>6</xdr:col>
      <xdr:colOff>38100</xdr:colOff>
      <xdr:row>36</xdr:row>
      <xdr:rowOff>42367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33494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124521</xdr:rowOff>
    </xdr:from>
    <xdr:to>
      <xdr:col>24</xdr:col>
      <xdr:colOff>63500</xdr:colOff>
      <xdr:row>57</xdr:row>
      <xdr:rowOff>44412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25721"/>
          <a:ext cx="838200" cy="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17765</xdr:rowOff>
    </xdr:from>
    <xdr:to>
      <xdr:col>19</xdr:col>
      <xdr:colOff>177800</xdr:colOff>
      <xdr:row>57</xdr:row>
      <xdr:rowOff>44412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4615"/>
          <a:ext cx="889000" cy="7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17765</xdr:rowOff>
    </xdr:from>
    <xdr:to>
      <xdr:col>15</xdr:col>
      <xdr:colOff>50800</xdr:colOff>
      <xdr:row>57</xdr:row>
      <xdr:rowOff>108587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4615"/>
          <a:ext cx="889000" cy="77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108587</xdr:rowOff>
    </xdr:from>
    <xdr:to>
      <xdr:col>10</xdr:col>
      <xdr:colOff>114300</xdr:colOff>
      <xdr:row>57</xdr:row>
      <xdr:rowOff>119606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1237"/>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73721</xdr:rowOff>
    </xdr:from>
    <xdr:to>
      <xdr:col>24</xdr:col>
      <xdr:colOff>114300</xdr:colOff>
      <xdr:row>57</xdr:row>
      <xdr:rowOff>3871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52148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165062</xdr:rowOff>
    </xdr:from>
    <xdr:to>
      <xdr:col>20</xdr:col>
      <xdr:colOff>38100</xdr:colOff>
      <xdr:row>57</xdr:row>
      <xdr:rowOff>95212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86339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138415</xdr:rowOff>
    </xdr:from>
    <xdr:to>
      <xdr:col>15</xdr:col>
      <xdr:colOff>101600</xdr:colOff>
      <xdr:row>53</xdr:row>
      <xdr:rowOff>68565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59692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57787</xdr:rowOff>
    </xdr:from>
    <xdr:to>
      <xdr:col>10</xdr:col>
      <xdr:colOff>165100</xdr:colOff>
      <xdr:row>57</xdr:row>
      <xdr:rowOff>159387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150514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68806</xdr:rowOff>
    </xdr:from>
    <xdr:to>
      <xdr:col>6</xdr:col>
      <xdr:colOff>38100</xdr:colOff>
      <xdr:row>57</xdr:row>
      <xdr:rowOff>170406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161533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8133</xdr:rowOff>
    </xdr:from>
    <xdr:to>
      <xdr:col>24</xdr:col>
      <xdr:colOff>63500</xdr:colOff>
      <xdr:row>76</xdr:row>
      <xdr:rowOff>50211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38333"/>
          <a:ext cx="8382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8133</xdr:rowOff>
    </xdr:from>
    <xdr:to>
      <xdr:col>19</xdr:col>
      <xdr:colOff>177800</xdr:colOff>
      <xdr:row>77</xdr:row>
      <xdr:rowOff>5299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38333"/>
          <a:ext cx="889000" cy="16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5299</xdr:rowOff>
    </xdr:from>
    <xdr:to>
      <xdr:col>15</xdr:col>
      <xdr:colOff>50800</xdr:colOff>
      <xdr:row>77</xdr:row>
      <xdr:rowOff>62807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6949"/>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57389</xdr:rowOff>
    </xdr:from>
    <xdr:to>
      <xdr:col>10</xdr:col>
      <xdr:colOff>114300</xdr:colOff>
      <xdr:row>77</xdr:row>
      <xdr:rowOff>62807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59039"/>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170861</xdr:rowOff>
    </xdr:from>
    <xdr:to>
      <xdr:col>24</xdr:col>
      <xdr:colOff>114300</xdr:colOff>
      <xdr:row>76</xdr:row>
      <xdr:rowOff>101011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149288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128783</xdr:rowOff>
    </xdr:from>
    <xdr:to>
      <xdr:col>20</xdr:col>
      <xdr:colOff>38100</xdr:colOff>
      <xdr:row>76</xdr:row>
      <xdr:rowOff>58933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50060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8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125949</xdr:rowOff>
    </xdr:from>
    <xdr:to>
      <xdr:col>15</xdr:col>
      <xdr:colOff>101600</xdr:colOff>
      <xdr:row>77</xdr:row>
      <xdr:rowOff>56099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47226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12007</xdr:rowOff>
    </xdr:from>
    <xdr:to>
      <xdr:col>10</xdr:col>
      <xdr:colOff>165100</xdr:colOff>
      <xdr:row>77</xdr:row>
      <xdr:rowOff>113607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104734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6589</xdr:rowOff>
    </xdr:from>
    <xdr:to>
      <xdr:col>6</xdr:col>
      <xdr:colOff>38100</xdr:colOff>
      <xdr:row>77</xdr:row>
      <xdr:rowOff>108189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99316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82136</xdr:rowOff>
    </xdr:from>
    <xdr:to>
      <xdr:col>24</xdr:col>
      <xdr:colOff>63500</xdr:colOff>
      <xdr:row>98</xdr:row>
      <xdr:rowOff>164171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84236"/>
          <a:ext cx="8382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164171</xdr:rowOff>
    </xdr:from>
    <xdr:to>
      <xdr:col>19</xdr:col>
      <xdr:colOff>177800</xdr:colOff>
      <xdr:row>99</xdr:row>
      <xdr:rowOff>151326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6271"/>
          <a:ext cx="889000" cy="1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121521</xdr:rowOff>
    </xdr:from>
    <xdr:to>
      <xdr:col>15</xdr:col>
      <xdr:colOff>50800</xdr:colOff>
      <xdr:row>99</xdr:row>
      <xdr:rowOff>151326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95071"/>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121521</xdr:rowOff>
    </xdr:from>
    <xdr:to>
      <xdr:col>10</xdr:col>
      <xdr:colOff>114300</xdr:colOff>
      <xdr:row>99</xdr:row>
      <xdr:rowOff>171388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95071"/>
          <a:ext cx="889000" cy="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31336</xdr:rowOff>
    </xdr:from>
    <xdr:to>
      <xdr:col>24</xdr:col>
      <xdr:colOff>114300</xdr:colOff>
      <xdr:row>98</xdr:row>
      <xdr:rowOff>132936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54213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113371</xdr:rowOff>
    </xdr:from>
    <xdr:to>
      <xdr:col>20</xdr:col>
      <xdr:colOff>38100</xdr:colOff>
      <xdr:row>99</xdr:row>
      <xdr:rowOff>43521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34648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100526</xdr:rowOff>
    </xdr:from>
    <xdr:to>
      <xdr:col>15</xdr:col>
      <xdr:colOff>101600</xdr:colOff>
      <xdr:row>100</xdr:row>
      <xdr:rowOff>30676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21803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70721</xdr:rowOff>
    </xdr:from>
    <xdr:to>
      <xdr:col>10</xdr:col>
      <xdr:colOff>165100</xdr:colOff>
      <xdr:row>100</xdr:row>
      <xdr:rowOff>871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163448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120588</xdr:rowOff>
    </xdr:from>
    <xdr:to>
      <xdr:col>6</xdr:col>
      <xdr:colOff>38100</xdr:colOff>
      <xdr:row>100</xdr:row>
      <xdr:rowOff>50738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41865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156845</xdr:rowOff>
    </xdr:from>
    <xdr:to>
      <xdr:col>55</xdr:col>
      <xdr:colOff>0</xdr:colOff>
      <xdr:row>38</xdr:row>
      <xdr:rowOff>53594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00495"/>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156845</xdr:rowOff>
    </xdr:from>
    <xdr:to>
      <xdr:col>50</xdr:col>
      <xdr:colOff>114300</xdr:colOff>
      <xdr:row>38</xdr:row>
      <xdr:rowOff>20066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049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20066</xdr:rowOff>
    </xdr:from>
    <xdr:to>
      <xdr:col>45</xdr:col>
      <xdr:colOff>177800</xdr:colOff>
      <xdr:row>38</xdr:row>
      <xdr:rowOff>44069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3516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44069</xdr:rowOff>
    </xdr:from>
    <xdr:to>
      <xdr:col>41</xdr:col>
      <xdr:colOff>50800</xdr:colOff>
      <xdr:row>38</xdr:row>
      <xdr:rowOff>55118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5916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xdr:rowOff>
    </xdr:from>
    <xdr:to>
      <xdr:col>55</xdr:col>
      <xdr:colOff>50800</xdr:colOff>
      <xdr:row>38</xdr:row>
      <xdr:rowOff>104394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152671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106045</xdr:rowOff>
    </xdr:from>
    <xdr:to>
      <xdr:col>50</xdr:col>
      <xdr:colOff>165100</xdr:colOff>
      <xdr:row>38</xdr:row>
      <xdr:rowOff>36195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52722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140716</xdr:rowOff>
    </xdr:from>
    <xdr:to>
      <xdr:col>46</xdr:col>
      <xdr:colOff>38100</xdr:colOff>
      <xdr:row>38</xdr:row>
      <xdr:rowOff>70865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61993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164719</xdr:rowOff>
    </xdr:from>
    <xdr:to>
      <xdr:col>41</xdr:col>
      <xdr:colOff>101600</xdr:colOff>
      <xdr:row>38</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85996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4318</xdr:rowOff>
    </xdr:from>
    <xdr:to>
      <xdr:col>36</xdr:col>
      <xdr:colOff>165100</xdr:colOff>
      <xdr:row>38</xdr:row>
      <xdr:rowOff>105918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97045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95123</xdr:rowOff>
    </xdr:from>
    <xdr:to>
      <xdr:col>55</xdr:col>
      <xdr:colOff>0</xdr:colOff>
      <xdr:row>58</xdr:row>
      <xdr:rowOff>110477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9223"/>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110477</xdr:rowOff>
    </xdr:from>
    <xdr:to>
      <xdr:col>50</xdr:col>
      <xdr:colOff>114300</xdr:colOff>
      <xdr:row>58</xdr:row>
      <xdr:rowOff>110916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4577"/>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108610</xdr:rowOff>
    </xdr:from>
    <xdr:to>
      <xdr:col>45</xdr:col>
      <xdr:colOff>177800</xdr:colOff>
      <xdr:row>58</xdr:row>
      <xdr:rowOff>110916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52710"/>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108610</xdr:rowOff>
    </xdr:from>
    <xdr:to>
      <xdr:col>41</xdr:col>
      <xdr:colOff>50800</xdr:colOff>
      <xdr:row>58</xdr:row>
      <xdr:rowOff>112535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2710"/>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44323</xdr:rowOff>
    </xdr:from>
    <xdr:to>
      <xdr:col>55</xdr:col>
      <xdr:colOff>50800</xdr:colOff>
      <xdr:row>58</xdr:row>
      <xdr:rowOff>145923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3700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59677</xdr:rowOff>
    </xdr:from>
    <xdr:to>
      <xdr:col>50</xdr:col>
      <xdr:colOff>165100</xdr:colOff>
      <xdr:row>58</xdr:row>
      <xdr:rowOff>161277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152404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9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60116</xdr:rowOff>
    </xdr:from>
    <xdr:to>
      <xdr:col>46</xdr:col>
      <xdr:colOff>38100</xdr:colOff>
      <xdr:row>58</xdr:row>
      <xdr:rowOff>161716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152843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57810</xdr:rowOff>
    </xdr:from>
    <xdr:to>
      <xdr:col>41</xdr:col>
      <xdr:colOff>101600</xdr:colOff>
      <xdr:row>58</xdr:row>
      <xdr:rowOff>159410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150537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61735</xdr:rowOff>
    </xdr:from>
    <xdr:to>
      <xdr:col>36</xdr:col>
      <xdr:colOff>165100</xdr:colOff>
      <xdr:row>58</xdr:row>
      <xdr:rowOff>163335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154462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27648</xdr:rowOff>
    </xdr:from>
    <xdr:to>
      <xdr:col>55</xdr:col>
      <xdr:colOff>0</xdr:colOff>
      <xdr:row>78</xdr:row>
      <xdr:rowOff>91503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00748"/>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23113</xdr:rowOff>
    </xdr:from>
    <xdr:to>
      <xdr:col>50</xdr:col>
      <xdr:colOff>114300</xdr:colOff>
      <xdr:row>78</xdr:row>
      <xdr:rowOff>91503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96213"/>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23113</xdr:rowOff>
    </xdr:from>
    <xdr:to>
      <xdr:col>45</xdr:col>
      <xdr:colOff>177800</xdr:colOff>
      <xdr:row>78</xdr:row>
      <xdr:rowOff>123279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96213"/>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121069</xdr:rowOff>
    </xdr:from>
    <xdr:to>
      <xdr:col>41</xdr:col>
      <xdr:colOff>50800</xdr:colOff>
      <xdr:row>78</xdr:row>
      <xdr:rowOff>123279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9416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148298</xdr:rowOff>
    </xdr:from>
    <xdr:to>
      <xdr:col>55</xdr:col>
      <xdr:colOff>50800</xdr:colOff>
      <xdr:row>78</xdr:row>
      <xdr:rowOff>78448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126725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40703</xdr:rowOff>
    </xdr:from>
    <xdr:to>
      <xdr:col>50</xdr:col>
      <xdr:colOff>165100</xdr:colOff>
      <xdr:row>78</xdr:row>
      <xdr:rowOff>142303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133430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0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143763</xdr:rowOff>
    </xdr:from>
    <xdr:to>
      <xdr:col>46</xdr:col>
      <xdr:colOff>38100</xdr:colOff>
      <xdr:row>78</xdr:row>
      <xdr:rowOff>73913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65040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72479</xdr:rowOff>
    </xdr:from>
    <xdr:to>
      <xdr:col>41</xdr:col>
      <xdr:colOff>101600</xdr:colOff>
      <xdr:row>79</xdr:row>
      <xdr:rowOff>2629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165206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70269</xdr:rowOff>
    </xdr:from>
    <xdr:to>
      <xdr:col>36</xdr:col>
      <xdr:colOff>165100</xdr:colOff>
      <xdr:row>79</xdr:row>
      <xdr:rowOff>419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162996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3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70010</xdr:rowOff>
    </xdr:from>
    <xdr:to>
      <xdr:col>55</xdr:col>
      <xdr:colOff>0</xdr:colOff>
      <xdr:row>97</xdr:row>
      <xdr:rowOff>132369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00660"/>
          <a:ext cx="8382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132369</xdr:rowOff>
    </xdr:from>
    <xdr:to>
      <xdr:col>50</xdr:col>
      <xdr:colOff>114300</xdr:colOff>
      <xdr:row>98</xdr:row>
      <xdr:rowOff>69732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63019"/>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68818</xdr:rowOff>
    </xdr:from>
    <xdr:to>
      <xdr:col>45</xdr:col>
      <xdr:colOff>177800</xdr:colOff>
      <xdr:row>98</xdr:row>
      <xdr:rowOff>69732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09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68818</xdr:rowOff>
    </xdr:from>
    <xdr:to>
      <xdr:col>41</xdr:col>
      <xdr:colOff>50800</xdr:colOff>
      <xdr:row>98</xdr:row>
      <xdr:rowOff>108627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70918"/>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19210</xdr:rowOff>
    </xdr:from>
    <xdr:to>
      <xdr:col>55</xdr:col>
      <xdr:colOff>50800</xdr:colOff>
      <xdr:row>97</xdr:row>
      <xdr:rowOff>120810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42087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81569</xdr:rowOff>
    </xdr:from>
    <xdr:to>
      <xdr:col>50</xdr:col>
      <xdr:colOff>165100</xdr:colOff>
      <xdr:row>98</xdr:row>
      <xdr:rowOff>11719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18932</xdr:rowOff>
    </xdr:from>
    <xdr:to>
      <xdr:col>46</xdr:col>
      <xdr:colOff>38100</xdr:colOff>
      <xdr:row>98</xdr:row>
      <xdr:rowOff>120532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111659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18018</xdr:rowOff>
    </xdr:from>
    <xdr:to>
      <xdr:col>41</xdr:col>
      <xdr:colOff>101600</xdr:colOff>
      <xdr:row>98</xdr:row>
      <xdr:rowOff>119618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110745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57827</xdr:rowOff>
    </xdr:from>
    <xdr:to>
      <xdr:col>36</xdr:col>
      <xdr:colOff>165100</xdr:colOff>
      <xdr:row>98</xdr:row>
      <xdr:rowOff>159427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118806</xdr:rowOff>
    </xdr:from>
    <xdr:to>
      <xdr:col>85</xdr:col>
      <xdr:colOff>127000</xdr:colOff>
      <xdr:row>36</xdr:row>
      <xdr:rowOff>27503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19556"/>
          <a:ext cx="8382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27503</xdr:rowOff>
    </xdr:from>
    <xdr:to>
      <xdr:col>81</xdr:col>
      <xdr:colOff>50800</xdr:colOff>
      <xdr:row>36</xdr:row>
      <xdr:rowOff>52192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9970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52192</xdr:rowOff>
    </xdr:from>
    <xdr:to>
      <xdr:col>76</xdr:col>
      <xdr:colOff>114300</xdr:colOff>
      <xdr:row>36</xdr:row>
      <xdr:rowOff>127127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4392"/>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105456</xdr:rowOff>
    </xdr:from>
    <xdr:to>
      <xdr:col>71</xdr:col>
      <xdr:colOff>177800</xdr:colOff>
      <xdr:row>36</xdr:row>
      <xdr:rowOff>127127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77656"/>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68006</xdr:rowOff>
    </xdr:from>
    <xdr:to>
      <xdr:col>85</xdr:col>
      <xdr:colOff>177800</xdr:colOff>
      <xdr:row>35</xdr:row>
      <xdr:rowOff>169606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90883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148153</xdr:rowOff>
    </xdr:from>
    <xdr:to>
      <xdr:col>81</xdr:col>
      <xdr:colOff>101600</xdr:colOff>
      <xdr:row>36</xdr:row>
      <xdr:rowOff>78303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94830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1392</xdr:rowOff>
    </xdr:from>
    <xdr:to>
      <xdr:col>76</xdr:col>
      <xdr:colOff>165100</xdr:colOff>
      <xdr:row>36</xdr:row>
      <xdr:rowOff>102992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119519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76327</xdr:rowOff>
    </xdr:from>
    <xdr:to>
      <xdr:col>72</xdr:col>
      <xdr:colOff>38100</xdr:colOff>
      <xdr:row>37</xdr:row>
      <xdr:rowOff>6477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23004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54656</xdr:rowOff>
    </xdr:from>
    <xdr:to>
      <xdr:col>67</xdr:col>
      <xdr:colOff>101600</xdr:colOff>
      <xdr:row>36</xdr:row>
      <xdr:rowOff>156256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126403</xdr:rowOff>
    </xdr:from>
    <xdr:to>
      <xdr:col>85</xdr:col>
      <xdr:colOff>127000</xdr:colOff>
      <xdr:row>56</xdr:row>
      <xdr:rowOff>58051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13253"/>
          <a:ext cx="838200" cy="4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164503</xdr:rowOff>
    </xdr:from>
    <xdr:to>
      <xdr:col>81</xdr:col>
      <xdr:colOff>50800</xdr:colOff>
      <xdr:row>56</xdr:row>
      <xdr:rowOff>58051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22803"/>
          <a:ext cx="889000" cy="2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164503</xdr:rowOff>
    </xdr:from>
    <xdr:to>
      <xdr:col>76</xdr:col>
      <xdr:colOff>114300</xdr:colOff>
      <xdr:row>57</xdr:row>
      <xdr:rowOff>29420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22803"/>
          <a:ext cx="889000" cy="3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154863</xdr:rowOff>
    </xdr:from>
    <xdr:to>
      <xdr:col>71</xdr:col>
      <xdr:colOff>177800</xdr:colOff>
      <xdr:row>57</xdr:row>
      <xdr:rowOff>29420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56063"/>
          <a:ext cx="8890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75603</xdr:rowOff>
    </xdr:from>
    <xdr:to>
      <xdr:col>85</xdr:col>
      <xdr:colOff>177800</xdr:colOff>
      <xdr:row>54</xdr:row>
      <xdr:rowOff>5753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98480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7251</xdr:rowOff>
    </xdr:from>
    <xdr:to>
      <xdr:col>81</xdr:col>
      <xdr:colOff>101600</xdr:colOff>
      <xdr:row>56</xdr:row>
      <xdr:rowOff>108851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99978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113703</xdr:rowOff>
    </xdr:from>
    <xdr:to>
      <xdr:col>76</xdr:col>
      <xdr:colOff>165100</xdr:colOff>
      <xdr:row>55</xdr:row>
      <xdr:rowOff>43853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60380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150070</xdr:rowOff>
    </xdr:from>
    <xdr:to>
      <xdr:col>72</xdr:col>
      <xdr:colOff>38100</xdr:colOff>
      <xdr:row>57</xdr:row>
      <xdr:rowOff>80220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71347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104063</xdr:rowOff>
    </xdr:from>
    <xdr:to>
      <xdr:col>67</xdr:col>
      <xdr:colOff>101600</xdr:colOff>
      <xdr:row>57</xdr:row>
      <xdr:rowOff>34213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25340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131973</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507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81173</xdr:rowOff>
    </xdr:from>
    <xdr:to>
      <xdr:col>67</xdr:col>
      <xdr:colOff>101600</xdr:colOff>
      <xdr:row>79</xdr:row>
      <xdr:rowOff>11323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2450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3569</xdr:rowOff>
    </xdr:from>
    <xdr:to>
      <xdr:col>85</xdr:col>
      <xdr:colOff>127000</xdr:colOff>
      <xdr:row>97</xdr:row>
      <xdr:rowOff>5969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34219"/>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171323</xdr:rowOff>
    </xdr:from>
    <xdr:to>
      <xdr:col>81</xdr:col>
      <xdr:colOff>50800</xdr:colOff>
      <xdr:row>97</xdr:row>
      <xdr:rowOff>3569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3052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155524</xdr:rowOff>
    </xdr:from>
    <xdr:to>
      <xdr:col>76</xdr:col>
      <xdr:colOff>114300</xdr:colOff>
      <xdr:row>96</xdr:row>
      <xdr:rowOff>171323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14724"/>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143015</xdr:rowOff>
    </xdr:from>
    <xdr:to>
      <xdr:col>71</xdr:col>
      <xdr:colOff>177800</xdr:colOff>
      <xdr:row>96</xdr:row>
      <xdr:rowOff>155524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02215"/>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126619</xdr:rowOff>
    </xdr:from>
    <xdr:to>
      <xdr:col>85</xdr:col>
      <xdr:colOff>177800</xdr:colOff>
      <xdr:row>97</xdr:row>
      <xdr:rowOff>56769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105046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124219</xdr:rowOff>
    </xdr:from>
    <xdr:to>
      <xdr:col>81</xdr:col>
      <xdr:colOff>101600</xdr:colOff>
      <xdr:row>97</xdr:row>
      <xdr:rowOff>54369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120523</xdr:rowOff>
    </xdr:from>
    <xdr:to>
      <xdr:col>76</xdr:col>
      <xdr:colOff>165100</xdr:colOff>
      <xdr:row>97</xdr:row>
      <xdr:rowOff>50673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41800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104724</xdr:rowOff>
    </xdr:from>
    <xdr:to>
      <xdr:col>72</xdr:col>
      <xdr:colOff>38100</xdr:colOff>
      <xdr:row>97</xdr:row>
      <xdr:rowOff>34874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26001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92215</xdr:rowOff>
    </xdr:from>
    <xdr:to>
      <xdr:col>67</xdr:col>
      <xdr:colOff>101600</xdr:colOff>
      <xdr:row>97</xdr:row>
      <xdr:rowOff>22365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総務費は、</a:t>
          </a:r>
          <a:r>
            <a:rPr kumimoji="1" lang="ja-JP" altLang="en-US" sz="1100">
              <a:solidFill>
                <a:sysClr val="windowText" lastClr="000000"/>
              </a:solidFill>
              <a:effectLst/>
              <a:latin typeface="+mn-lt"/>
              <a:ea typeface="+mn-ea"/>
              <a:cs typeface="+mn-cs"/>
            </a:rPr>
            <a:t>史跡広場整備事業費の増加</a:t>
          </a:r>
          <a:r>
            <a:rPr kumimoji="1" lang="ja-JP" altLang="ja-JP" sz="1100">
              <a:solidFill>
                <a:sysClr val="windowText" lastClr="000000"/>
              </a:solidFill>
              <a:effectLst/>
              <a:latin typeface="+mn-lt"/>
              <a:ea typeface="+mn-ea"/>
              <a:cs typeface="+mn-cs"/>
            </a:rPr>
            <a:t>等により大幅</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となった。民生費は、</a:t>
          </a:r>
          <a:r>
            <a:rPr kumimoji="1" lang="ja-JP" altLang="en-US" sz="1100">
              <a:solidFill>
                <a:sysClr val="windowText" lastClr="000000"/>
              </a:solidFill>
              <a:effectLst/>
              <a:latin typeface="+mn-lt"/>
              <a:ea typeface="+mn-ea"/>
              <a:cs typeface="+mn-cs"/>
            </a:rPr>
            <a:t>子育て世帯臨時特別給付金の減少</a:t>
          </a:r>
          <a:r>
            <a:rPr kumimoji="1" lang="ja-JP" altLang="ja-JP" sz="1100">
              <a:solidFill>
                <a:sysClr val="windowText" lastClr="000000"/>
              </a:solidFill>
              <a:effectLst/>
              <a:latin typeface="+mn-lt"/>
              <a:ea typeface="+mn-ea"/>
              <a:cs typeface="+mn-cs"/>
            </a:rPr>
            <a:t>等により大幅</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衛生費は、</a:t>
          </a:r>
          <a:r>
            <a:rPr kumimoji="1" lang="ja-JP" altLang="en-US" sz="1100">
              <a:solidFill>
                <a:sysClr val="windowText" lastClr="000000"/>
              </a:solidFill>
              <a:effectLst/>
              <a:latin typeface="+mn-lt"/>
              <a:ea typeface="+mn-ea"/>
              <a:cs typeface="+mn-cs"/>
            </a:rPr>
            <a:t>環境衛生施設整備事業費</a:t>
          </a:r>
          <a:r>
            <a:rPr kumimoji="1" lang="ja-JP" altLang="ja-JP" sz="1100">
              <a:solidFill>
                <a:sysClr val="windowText" lastClr="000000"/>
              </a:solidFill>
              <a:effectLst/>
              <a:latin typeface="+mn-lt"/>
              <a:ea typeface="+mn-ea"/>
              <a:cs typeface="+mn-cs"/>
            </a:rPr>
            <a:t>の増加等により大幅増となった。教育費は、</a:t>
          </a:r>
          <a:r>
            <a:rPr kumimoji="1" lang="ja-JP" altLang="en-US" sz="1100">
              <a:solidFill>
                <a:sysClr val="windowText" lastClr="000000"/>
              </a:solidFill>
              <a:effectLst/>
              <a:latin typeface="+mn-lt"/>
              <a:ea typeface="+mn-ea"/>
              <a:cs typeface="+mn-cs"/>
            </a:rPr>
            <a:t>こども園整備事業費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等により大幅</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1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土木費は、</a:t>
          </a:r>
          <a:r>
            <a:rPr kumimoji="1" lang="ja-JP" altLang="ja-JP" sz="1100">
              <a:solidFill>
                <a:sysClr val="windowText" lastClr="000000"/>
              </a:solidFill>
              <a:effectLst/>
              <a:latin typeface="+mn-lt"/>
              <a:ea typeface="+mn-ea"/>
              <a:cs typeface="+mn-cs"/>
            </a:rPr>
            <a:t>環境衛生施設整備</a:t>
          </a:r>
          <a:r>
            <a:rPr kumimoji="1" lang="ja-JP" altLang="en-US" sz="1100">
              <a:solidFill>
                <a:sysClr val="windowText" lastClr="000000"/>
              </a:solidFill>
              <a:effectLst/>
              <a:latin typeface="+mn-lt"/>
              <a:ea typeface="+mn-ea"/>
              <a:cs typeface="+mn-cs"/>
            </a:rPr>
            <a:t>進入路</a:t>
          </a:r>
          <a:r>
            <a:rPr kumimoji="1" lang="ja-JP" altLang="ja-JP" sz="1100">
              <a:solidFill>
                <a:sysClr val="windowText" lastClr="000000"/>
              </a:solidFill>
              <a:effectLst/>
              <a:latin typeface="+mn-lt"/>
              <a:ea typeface="+mn-ea"/>
              <a:cs typeface="+mn-cs"/>
            </a:rPr>
            <a:t>事業費の増加等により大幅増となった。</a:t>
          </a:r>
          <a:r>
            <a:rPr kumimoji="1" lang="ja-JP" altLang="ja-JP" sz="1100" b="0" i="0" baseline="0">
              <a:solidFill>
                <a:sysClr val="windowText" lastClr="000000"/>
              </a:solidFill>
              <a:effectLst/>
              <a:latin typeface="+mn-lt"/>
              <a:ea typeface="+mn-ea"/>
              <a:cs typeface="+mn-cs"/>
            </a:rPr>
            <a:t>消防費は、近隣２町の消防業務を受託していること等により類似団体平均を上回っている。</a:t>
          </a:r>
          <a:endParaRPr lang="ja-JP" altLang="ja-JP" sz="11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〇財政調整基金</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国庫返還予定金</a:t>
          </a:r>
          <a:r>
            <a:rPr kumimoji="1" lang="ja-JP" altLang="en-US" sz="1050">
              <a:solidFill>
                <a:sysClr val="windowText" lastClr="000000"/>
              </a:solidFill>
              <a:effectLst/>
              <a:latin typeface="+mn-lt"/>
              <a:ea typeface="+mn-ea"/>
              <a:cs typeface="+mn-cs"/>
            </a:rPr>
            <a:t>を取り崩したこと</a:t>
          </a:r>
          <a:r>
            <a:rPr kumimoji="1" lang="ja-JP" altLang="ja-JP" sz="1050">
              <a:solidFill>
                <a:sysClr val="windowText" lastClr="000000"/>
              </a:solidFill>
              <a:effectLst/>
              <a:latin typeface="+mn-lt"/>
              <a:ea typeface="+mn-ea"/>
              <a:cs typeface="+mn-cs"/>
            </a:rPr>
            <a:t>等により、基金残高は</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〇実質収支</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決算ベースで歳入が歳出を上回っており、標準財政規模比で一定の黒字を確保している。</a:t>
          </a:r>
          <a:endParaRPr lang="ja-JP" altLang="ja-JP" sz="1050">
            <a:effectLst/>
          </a:endParaRPr>
        </a:p>
        <a:p>
          <a:r>
            <a:rPr kumimoji="1" lang="ja-JP" altLang="ja-JP" sz="1050">
              <a:solidFill>
                <a:schemeClr val="dk1"/>
              </a:solidFill>
              <a:effectLst/>
              <a:latin typeface="+mn-lt"/>
              <a:ea typeface="+mn-ea"/>
              <a:cs typeface="+mn-cs"/>
            </a:rPr>
            <a:t>〇今後の対応</a:t>
          </a:r>
          <a:endParaRPr lang="ja-JP" altLang="ja-JP" sz="1050">
            <a:effectLst/>
          </a:endParaRPr>
        </a:p>
        <a:p>
          <a:r>
            <a:rPr kumimoji="1" lang="ja-JP" altLang="ja-JP" sz="1050">
              <a:solidFill>
                <a:schemeClr val="dk1"/>
              </a:solidFill>
              <a:effectLst/>
              <a:latin typeface="+mn-lt"/>
              <a:ea typeface="+mn-ea"/>
              <a:cs typeface="+mn-cs"/>
            </a:rPr>
            <a:t>　実質収支は財政運営上の重要な判断材料であることから、引き続き適正な水準の維持に努める。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全ての会計で黒字を計上した。</a:t>
          </a:r>
          <a:endParaRPr lang="ja-JP" altLang="ja-JP" sz="1200">
            <a:effectLst/>
          </a:endParaRPr>
        </a:p>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令和４年度は、一般会計の国庫返還予定金が前年度比で減少したこと等により、黒字額が減少した。</a:t>
          </a:r>
          <a:endParaRPr lang="ja-JP" altLang="ja-JP" sz="1200">
            <a:effectLst/>
          </a:endParaRPr>
        </a:p>
        <a:p>
          <a:r>
            <a:rPr kumimoji="1" lang="ja-JP" altLang="ja-JP" sz="1200">
              <a:solidFill>
                <a:schemeClr val="dk1"/>
              </a:solidFill>
              <a:effectLst/>
              <a:latin typeface="+mn-lt"/>
              <a:ea typeface="+mn-ea"/>
              <a:cs typeface="+mn-cs"/>
            </a:rPr>
            <a:t>　今後も各会計において独立採算の原則に基づき、歳入確保と歳出削減を進め、適正な財政運営を進める。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〇元利償還金等</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元利償還金は</a:t>
          </a:r>
          <a:r>
            <a:rPr kumimoji="1" lang="ja-JP" altLang="en-US" sz="1100">
              <a:solidFill>
                <a:sysClr val="windowText" lastClr="000000"/>
              </a:solidFill>
              <a:effectLst/>
              <a:latin typeface="+mn-lt"/>
              <a:ea typeface="+mn-ea"/>
              <a:cs typeface="+mn-cs"/>
            </a:rPr>
            <a:t>微増し</a:t>
          </a:r>
          <a:r>
            <a:rPr kumimoji="1" lang="ja-JP" altLang="ja-JP" sz="1100">
              <a:solidFill>
                <a:sysClr val="windowText" lastClr="000000"/>
              </a:solidFill>
              <a:effectLst/>
              <a:latin typeface="+mn-lt"/>
              <a:ea typeface="+mn-ea"/>
              <a:cs typeface="+mn-cs"/>
            </a:rPr>
            <a:t>、公営企業債の元利償還金に対する繰入金</a:t>
          </a:r>
          <a:r>
            <a:rPr kumimoji="1" lang="ja-JP" altLang="en-US" sz="1100">
              <a:solidFill>
                <a:sysClr val="windowText" lastClr="000000"/>
              </a:solidFill>
              <a:effectLst/>
              <a:latin typeface="+mn-lt"/>
              <a:ea typeface="+mn-ea"/>
              <a:cs typeface="+mn-cs"/>
            </a:rPr>
            <a:t>は微減した</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〇算入公債費等</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過去に借入した</a:t>
          </a:r>
          <a:r>
            <a:rPr kumimoji="1" lang="ja-JP" altLang="ja-JP" sz="1100">
              <a:solidFill>
                <a:sysClr val="windowText" lastClr="000000"/>
              </a:solidFill>
              <a:effectLst/>
              <a:latin typeface="+mn-lt"/>
              <a:ea typeface="+mn-ea"/>
              <a:cs typeface="+mn-cs"/>
            </a:rPr>
            <a:t>普通建設事業債</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等により</a:t>
          </a:r>
          <a:r>
            <a:rPr kumimoji="1" lang="ja-JP" altLang="ja-JP" sz="1100">
              <a:solidFill>
                <a:sysClr val="windowText" lastClr="000000"/>
              </a:solidFill>
              <a:effectLst/>
              <a:latin typeface="+mn-lt"/>
              <a:ea typeface="+mn-ea"/>
              <a:cs typeface="+mn-cs"/>
            </a:rPr>
            <a:t>、算入公債費等については</a:t>
          </a:r>
          <a:r>
            <a:rPr kumimoji="1" lang="ja-JP" altLang="en-US" sz="1100">
              <a:solidFill>
                <a:sysClr val="windowText" lastClr="000000"/>
              </a:solidFill>
              <a:effectLst/>
              <a:latin typeface="+mn-lt"/>
              <a:ea typeface="+mn-ea"/>
              <a:cs typeface="+mn-cs"/>
            </a:rPr>
            <a:t>減少し</a:t>
          </a:r>
          <a:r>
            <a:rPr kumimoji="1" lang="ja-JP" altLang="ja-JP" sz="1100">
              <a:solidFill>
                <a:sysClr val="windowText" lastClr="000000"/>
              </a:solidFill>
              <a:effectLst/>
              <a:latin typeface="+mn-lt"/>
              <a:ea typeface="+mn-ea"/>
              <a:cs typeface="+mn-cs"/>
            </a:rPr>
            <a:t>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〇実質公債費比率の分子</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算入公債費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減少等</a:t>
          </a:r>
          <a:r>
            <a:rPr kumimoji="1" lang="ja-JP" altLang="ja-JP" sz="1100" b="0" i="0" baseline="0">
              <a:solidFill>
                <a:sysClr val="windowText" lastClr="000000"/>
              </a:solidFill>
              <a:effectLst/>
              <a:latin typeface="+mn-lt"/>
              <a:ea typeface="+mn-ea"/>
              <a:cs typeface="+mn-cs"/>
            </a:rPr>
            <a:t>により、実質公債費比率の分子は増加した。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〇今後の対応</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実質公債費比率は０．</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％で健全化判断基準未満であるが、今後も普通建設事業の計画的な実施に努める。</a:t>
          </a:r>
          <a:endParaRPr lang="ja-JP" altLang="ja-JP" sz="11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対象外</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mn-lt"/>
              <a:ea typeface="+mn-ea"/>
              <a:cs typeface="+mn-cs"/>
            </a:rPr>
            <a:t>○将来負担比率の分子</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地方債現在高</a:t>
          </a:r>
          <a:r>
            <a:rPr kumimoji="1" lang="ja-JP" altLang="en-US" sz="1200" b="0" i="0" baseline="0">
              <a:solidFill>
                <a:sysClr val="windowText" lastClr="000000"/>
              </a:solidFill>
              <a:effectLst/>
              <a:latin typeface="+mn-lt"/>
              <a:ea typeface="+mn-ea"/>
              <a:cs typeface="+mn-cs"/>
            </a:rPr>
            <a:t>及び</a:t>
          </a:r>
          <a:r>
            <a:rPr kumimoji="1" lang="ja-JP" altLang="ja-JP" sz="1200" b="0" i="0" baseline="0">
              <a:solidFill>
                <a:sysClr val="windowText" lastClr="000000"/>
              </a:solidFill>
              <a:effectLst/>
              <a:latin typeface="+mn-lt"/>
              <a:ea typeface="+mn-ea"/>
              <a:cs typeface="+mn-cs"/>
            </a:rPr>
            <a:t>公営企業債等</a:t>
          </a:r>
          <a:r>
            <a:rPr kumimoji="1" lang="ja-JP" altLang="en-US" sz="1200" b="0" i="0" baseline="0">
              <a:solidFill>
                <a:sysClr val="windowText" lastClr="000000"/>
              </a:solidFill>
              <a:effectLst/>
              <a:latin typeface="+mn-lt"/>
              <a:ea typeface="+mn-ea"/>
              <a:cs typeface="+mn-cs"/>
            </a:rPr>
            <a:t>繰入</a:t>
          </a:r>
          <a:r>
            <a:rPr kumimoji="1" lang="ja-JP" altLang="ja-JP" sz="1200" b="0" i="0" baseline="0">
              <a:solidFill>
                <a:sysClr val="windowText" lastClr="000000"/>
              </a:solidFill>
              <a:effectLst/>
              <a:latin typeface="+mn-lt"/>
              <a:ea typeface="+mn-ea"/>
              <a:cs typeface="+mn-cs"/>
            </a:rPr>
            <a:t>見込額が増加したこと等により、将来負担額全体では増加となった。</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　分子の控除要因である充当可能財源は増加したものの、将来負担額の増加により、将来負担比率の分子としては前年度比で増加した。</a:t>
          </a:r>
          <a:endParaRPr lang="ja-JP" altLang="ja-JP" sz="1200">
            <a:solidFill>
              <a:sysClr val="windowText" lastClr="000000"/>
            </a:solidFill>
            <a:effectLst/>
          </a:endParaRPr>
        </a:p>
        <a:p>
          <a:pPr eaLnBrk="1" fontAlgn="auto" latinLnBrk="0" hangingPunct="1"/>
          <a:r>
            <a:rPr kumimoji="1" lang="ja-JP" altLang="ja-JP" sz="1200" b="0" i="0" baseline="0">
              <a:solidFill>
                <a:sysClr val="windowText" lastClr="000000"/>
              </a:solidFill>
              <a:effectLst/>
              <a:latin typeface="+mn-lt"/>
              <a:ea typeface="+mn-ea"/>
              <a:cs typeface="+mn-cs"/>
            </a:rPr>
            <a:t>○今後の対応</a:t>
          </a:r>
          <a:endParaRPr lang="ja-JP" altLang="ja-JP" sz="1200">
            <a:solidFill>
              <a:sysClr val="windowText" lastClr="000000"/>
            </a:solidFill>
            <a:effectLst/>
          </a:endParaRPr>
        </a:p>
        <a:p>
          <a:r>
            <a:rPr kumimoji="1" lang="ja-JP" altLang="ja-JP" sz="1200" b="0" i="0" baseline="0">
              <a:solidFill>
                <a:sysClr val="windowText" lastClr="000000"/>
              </a:solidFill>
              <a:effectLst/>
              <a:latin typeface="+mn-lt"/>
              <a:ea typeface="+mn-ea"/>
              <a:cs typeface="+mn-cs"/>
            </a:rPr>
            <a:t>　将来負担比率はマイナスとなっているが、今後も将来世代への負担の先送りがないよう、計画的な普通建設事業の実施に努める。</a:t>
          </a:r>
          <a:endParaRPr lang="ja-JP" altLang="ja-JP" sz="12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取崩額</a:t>
          </a:r>
          <a:r>
            <a:rPr kumimoji="1" lang="ja-JP" altLang="en-US" sz="1200">
              <a:solidFill>
                <a:sysClr val="windowText" lastClr="000000"/>
              </a:solidFill>
              <a:effectLst/>
              <a:latin typeface="+mn-lt"/>
              <a:ea typeface="+mn-ea"/>
              <a:cs typeface="+mn-cs"/>
            </a:rPr>
            <a:t>が積立額を</a:t>
          </a:r>
          <a:r>
            <a:rPr kumimoji="1" lang="ja-JP" altLang="ja-JP" sz="1200">
              <a:solidFill>
                <a:sysClr val="windowText" lastClr="000000"/>
              </a:solidFill>
              <a:effectLst/>
              <a:latin typeface="+mn-lt"/>
              <a:ea typeface="+mn-ea"/>
              <a:cs typeface="+mn-cs"/>
            </a:rPr>
            <a:t>上回ったため、基金全体では</a:t>
          </a:r>
          <a:r>
            <a:rPr kumimoji="1" lang="ja-JP" altLang="en-US" sz="1200">
              <a:solidFill>
                <a:sysClr val="windowText" lastClr="000000"/>
              </a:solidFill>
              <a:effectLst/>
              <a:latin typeface="+mn-lt"/>
              <a:ea typeface="+mn-ea"/>
              <a:cs typeface="+mn-cs"/>
            </a:rPr>
            <a:t>減少した</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財政調整基金から</a:t>
          </a:r>
          <a:r>
            <a:rPr kumimoji="1" lang="ja-JP" altLang="ja-JP" sz="1200">
              <a:solidFill>
                <a:sysClr val="windowText" lastClr="000000"/>
              </a:solidFill>
              <a:effectLst/>
              <a:latin typeface="+mn-lt"/>
              <a:ea typeface="+mn-ea"/>
              <a:cs typeface="+mn-cs"/>
            </a:rPr>
            <a:t>国庫返還予定金等を取り崩した</a:t>
          </a:r>
          <a:r>
            <a:rPr kumimoji="1" lang="ja-JP" altLang="en-US" sz="1200">
              <a:solidFill>
                <a:sysClr val="windowText" lastClr="000000"/>
              </a:solidFill>
              <a:effectLst/>
              <a:latin typeface="+mn-lt"/>
              <a:ea typeface="+mn-ea"/>
              <a:cs typeface="+mn-cs"/>
            </a:rPr>
            <a:t>こと等が要因となった。</a:t>
          </a:r>
          <a:endParaRPr lang="ja-JP" altLang="ja-JP" sz="12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企業誘致やふるさと納税制度のさらなる活用等により税収等を確保するとともに、公共施設マネジメントの推進やＰａｒｋ－ＰＦＩの活用により歳出の削減を図ることで、</a:t>
          </a:r>
          <a:r>
            <a:rPr kumimoji="1" lang="ja-JP" altLang="en-US" sz="1200">
              <a:solidFill>
                <a:sysClr val="windowText" lastClr="000000"/>
              </a:solidFill>
              <a:effectLst/>
              <a:latin typeface="+mn-lt"/>
              <a:ea typeface="+mn-ea"/>
              <a:cs typeface="+mn-cs"/>
            </a:rPr>
            <a:t>普通建設事業</a:t>
          </a:r>
          <a:r>
            <a:rPr kumimoji="1" lang="ja-JP" altLang="ja-JP" sz="1200">
              <a:solidFill>
                <a:sysClr val="windowText" lastClr="000000"/>
              </a:solidFill>
              <a:effectLst/>
              <a:latin typeface="+mn-lt"/>
              <a:ea typeface="+mn-ea"/>
              <a:cs typeface="+mn-cs"/>
            </a:rPr>
            <a:t>や突発的な災害等に対応できる水準を確保する。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mn-lt"/>
              <a:ea typeface="+mn-ea"/>
              <a:cs typeface="+mn-cs"/>
            </a:rPr>
            <a:t>　開発関連公共施設整備基金：</a:t>
          </a:r>
          <a:r>
            <a:rPr lang="ja-JP" altLang="ja-JP" sz="1050">
              <a:solidFill>
                <a:sysClr val="windowText" lastClr="000000"/>
              </a:solidFill>
              <a:effectLst/>
              <a:latin typeface="+mn-lt"/>
              <a:ea typeface="+mn-ea"/>
              <a:cs typeface="+mn-cs"/>
            </a:rPr>
            <a:t>公共施設等の整備充実を図るための積立金</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文化施設整備基金：</a:t>
          </a:r>
          <a:r>
            <a:rPr lang="ja-JP" altLang="ja-JP" sz="1050">
              <a:solidFill>
                <a:sysClr val="windowText" lastClr="000000"/>
              </a:solidFill>
              <a:effectLst/>
              <a:latin typeface="+mn-lt"/>
              <a:ea typeface="+mn-ea"/>
              <a:cs typeface="+mn-cs"/>
            </a:rPr>
            <a:t>文化施設の整備を図るための積立金</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環境衛生センター基金：環境衛生センター施設の整備改善を図るための積立金</a:t>
          </a:r>
          <a:endParaRPr lang="ja-JP" altLang="ja-JP" sz="1050">
            <a:solidFill>
              <a:sysClr val="windowText" lastClr="000000"/>
            </a:solidFill>
            <a:effectLst/>
          </a:endParaRPr>
        </a:p>
        <a:p>
          <a:pPr eaLnBrk="1" fontAlgn="auto" latinLnBrk="0" hangingPunct="1"/>
          <a:r>
            <a:rPr lang="ja-JP" altLang="ja-JP" sz="1050">
              <a:solidFill>
                <a:sysClr val="windowText" lastClr="000000"/>
              </a:solidFill>
              <a:effectLst/>
              <a:latin typeface="+mn-lt"/>
              <a:ea typeface="+mn-ea"/>
              <a:cs typeface="+mn-cs"/>
            </a:rPr>
            <a:t>　福祉基金：福祉事業の推進を図るための積立金</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開発行為等関連公園基金：公園、緑地又は広場の整備を図るための積立金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mn-lt"/>
              <a:ea typeface="+mn-ea"/>
              <a:cs typeface="+mn-cs"/>
            </a:rPr>
            <a:t>　開発関連公共施設整備基金：公共施設整備にあわせて順次繰入れを予定しており、基金残高は横ばいで推移している。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文化施設整備基金：文化施設整備にあわせて繰入れを予定しており、基金残高は横ばいで推移している。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環境衛生センター基金：環境衛生センター甘南備園の改修</a:t>
          </a:r>
          <a:r>
            <a:rPr kumimoji="1" lang="ja-JP" altLang="en-US" sz="1050">
              <a:solidFill>
                <a:sysClr val="windowText" lastClr="000000"/>
              </a:solidFill>
              <a:effectLst/>
              <a:latin typeface="+mn-lt"/>
              <a:ea typeface="+mn-ea"/>
              <a:cs typeface="+mn-cs"/>
            </a:rPr>
            <a:t>及び</a:t>
          </a:r>
          <a:r>
            <a:rPr kumimoji="1" lang="ja-JP" altLang="ja-JP" sz="1050">
              <a:solidFill>
                <a:sysClr val="windowText" lastClr="000000"/>
              </a:solidFill>
              <a:effectLst/>
              <a:latin typeface="+mn-lt"/>
              <a:ea typeface="+mn-ea"/>
              <a:cs typeface="+mn-cs"/>
            </a:rPr>
            <a:t>建設予定の可燃ごみ広域処理施設に充当するため</a:t>
          </a:r>
          <a:r>
            <a:rPr kumimoji="1" lang="ja-JP" altLang="en-US" sz="1050">
              <a:solidFill>
                <a:sysClr val="windowText" lastClr="000000"/>
              </a:solidFill>
              <a:effectLst/>
              <a:latin typeface="+mn-lt"/>
              <a:ea typeface="+mn-ea"/>
              <a:cs typeface="+mn-cs"/>
            </a:rPr>
            <a:t>に</a:t>
          </a:r>
          <a:r>
            <a:rPr kumimoji="1" lang="ja-JP" altLang="ja-JP" sz="1100">
              <a:solidFill>
                <a:schemeClr val="dk1"/>
              </a:solidFill>
              <a:effectLst/>
              <a:latin typeface="+mn-lt"/>
              <a:ea typeface="+mn-ea"/>
              <a:cs typeface="+mn-cs"/>
            </a:rPr>
            <a:t>順次繰入れをしており、基金残高は横ばいで推移している。</a:t>
          </a:r>
          <a:endParaRPr kumimoji="1" lang="en-US" altLang="ja-JP" sz="1100">
            <a:solidFill>
              <a:schemeClr val="dk1"/>
            </a:solidFill>
            <a:effectLst/>
            <a:latin typeface="+mn-lt"/>
            <a:ea typeface="+mn-ea"/>
            <a:cs typeface="+mn-cs"/>
          </a:endParaRPr>
        </a:p>
        <a:p>
          <a:r>
            <a:rPr kumimoji="1" lang="ja-JP" altLang="ja-JP" sz="1050">
              <a:solidFill>
                <a:sysClr val="windowText" lastClr="000000"/>
              </a:solidFill>
              <a:effectLst/>
              <a:latin typeface="+mn-lt"/>
              <a:ea typeface="+mn-ea"/>
              <a:cs typeface="+mn-cs"/>
            </a:rPr>
            <a:t>　福祉基金：福祉事業の推進に備えて積立をしており、基金残高は増加している。</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開発行為等関連公園基金：公園、緑地又は広場の整備にあわせて順次繰入れを予定している。開発行為に伴う負担金の積立をしており、基金残高は増加している。</a:t>
          </a:r>
          <a:endParaRPr lang="ja-JP" altLang="ja-JP" sz="105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ysClr val="windowText" lastClr="000000"/>
              </a:solidFill>
              <a:effectLst/>
              <a:latin typeface="+mn-lt"/>
              <a:ea typeface="+mn-ea"/>
              <a:cs typeface="+mn-cs"/>
            </a:rPr>
            <a:t>　開発関連公共施設整備基金：公共施設整備に順次繰入れを行う。</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文化施設整備基金：文化施設整備にあわせて、順次繰入れ予定である。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環境衛生センター基金：環境衛生センター甘南備園の改修とともに、建設予定の可燃ごみ広域処理施設に順次繰入れ予定である。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福祉基金：福祉事業の推進にあわせて、順次繰入れ予定である。</a:t>
          </a:r>
          <a:r>
            <a:rPr lang="ja-JP" altLang="ja-JP" sz="1050">
              <a:solidFill>
                <a:sysClr val="windowText" lastClr="000000"/>
              </a:solidFill>
              <a:effectLst/>
              <a:latin typeface="+mn-lt"/>
              <a:ea typeface="+mn-ea"/>
              <a:cs typeface="+mn-cs"/>
            </a:rPr>
            <a:t>　</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開発行為等関連公園基金：公園、緑地又は広場の整備にあわせて、順次繰入れ予定である。</a:t>
          </a:r>
          <a:endParaRPr lang="ja-JP" altLang="ja-JP" sz="105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国庫返還予定金の</a:t>
          </a:r>
          <a:r>
            <a:rPr kumimoji="1" lang="ja-JP" altLang="en-US" sz="1200">
              <a:solidFill>
                <a:sysClr val="windowText" lastClr="000000"/>
              </a:solidFill>
              <a:effectLst/>
              <a:latin typeface="+mn-lt"/>
              <a:ea typeface="+mn-ea"/>
              <a:cs typeface="+mn-cs"/>
            </a:rPr>
            <a:t>取崩等</a:t>
          </a:r>
          <a:r>
            <a:rPr kumimoji="1" lang="ja-JP" altLang="ja-JP" sz="1200">
              <a:solidFill>
                <a:sysClr val="windowText" lastClr="000000"/>
              </a:solidFill>
              <a:effectLst/>
              <a:latin typeface="+mn-lt"/>
              <a:ea typeface="+mn-ea"/>
              <a:cs typeface="+mn-cs"/>
            </a:rPr>
            <a:t>により</a:t>
          </a:r>
          <a:r>
            <a:rPr kumimoji="1" lang="ja-JP" altLang="en-US" sz="1200">
              <a:solidFill>
                <a:sysClr val="windowText" lastClr="000000"/>
              </a:solidFill>
              <a:effectLst/>
              <a:latin typeface="+mn-lt"/>
              <a:ea typeface="+mn-ea"/>
              <a:cs typeface="+mn-cs"/>
            </a:rPr>
            <a:t>減少</a:t>
          </a:r>
          <a:r>
            <a:rPr kumimoji="1" lang="ja-JP" altLang="ja-JP" sz="1200">
              <a:solidFill>
                <a:sysClr val="windowText" lastClr="000000"/>
              </a:solidFill>
              <a:effectLst/>
              <a:latin typeface="+mn-lt"/>
              <a:ea typeface="+mn-ea"/>
              <a:cs typeface="+mn-cs"/>
            </a:rPr>
            <a:t>した。</a:t>
          </a:r>
          <a:endParaRPr lang="ja-JP" altLang="ja-JP" sz="12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ysClr val="windowText" lastClr="000000"/>
              </a:solidFill>
              <a:effectLst/>
              <a:latin typeface="+mn-lt"/>
              <a:ea typeface="+mn-ea"/>
              <a:cs typeface="+mn-cs"/>
            </a:rPr>
            <a:t>　企業誘致やふるさと納税制度のさらなる活用等により税収等を確保するとともに、公共施設マネジメントの推進やＰａｒｋ－ＰＦＩの活用により歳出の削減を図ることで、普通建設事業や突発的な災害等に対応できる水準を確保す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近年、減債基金については積み立てや取り崩しを行っておらず、横ばいの状況が続いている。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今後実施予定の大型事業を見据えながら、地方債償還額の増減を適切に見込み、計画的に積み立てや取り崩しを行う。</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5C0FDF-A089-40B5-9A7A-64B6BD537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39A76F-B125-4834-9DAF-CDFF811EA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C30AD6A-D507-466E-B0DF-D0C7189E1989}"/>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DB7A0E4-BDBD-4D0A-BC13-90540C080DD2}"/>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6C91A66-2D31-44E1-9A9E-64209BCCB51E}"/>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08F2AD5-0799-48F3-B320-6637926EA2B8}"/>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53635D0-1831-46AD-84DF-E6A4DB52A830}"/>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3814C0C-216D-4788-8246-D41C3EB0FD12}"/>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872BF6B-F29B-4FAF-8D74-C0E37F284E75}"/>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8FBD4D6-A344-47FB-951C-8900C1CC77F4}"/>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0ED82C3-138A-4B68-BFF1-6B91499473AC}"/>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D0FE40B-18A6-40CB-BAEB-6EBC9D5F8D0E}"/>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E8477BD-20D7-40BE-ACFE-11EAC7381F5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8898527-7FBC-497B-84DB-A1372852A411}"/>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F93AEDD-A87A-45AF-9E79-92F30D6BEC5A}"/>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D055F24-9042-41C3-9FF8-15D00D8F5E8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C241E78-2C5B-4A85-9811-FB2EB60B5B54}"/>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EFD75FF-FC68-4B99-BA32-FD1944CD4381}"/>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6B415BC-8EF3-412D-A81B-F22166904C01}"/>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FBF2124-2A01-4B89-9B34-51A9C3029C9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E19DC07-B89E-42E7-A0DC-15ADD6F8F6A9}"/>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9C7FF73-728B-4F84-A83F-60387A31BAB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71,367
70,148
42.92
32,865,820
32,121,805
504,039
16,127,830
19,379,270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A11F7FF-3EF0-4F32-A3B0-A96E433A696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77E494F-330E-4DA7-B610-5ADBE45EDD42}"/>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52458E3-677E-434A-9F1C-03D3E13B720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F0C1E62-F523-4203-B5D1-D42F123350D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D5FA6BF-3942-4C85-BF71-1C2BB4B0A30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173C4A9-5F25-4150-91E8-68E12A62868D}"/>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86E3445-BC6D-4B74-8177-E3E24DC9DA73}"/>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53F42A8-24BA-4CB7-A579-3B84AECB94E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81D9B4E-47FE-4F82-B248-2FB9DF08CA26}"/>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9FCC3A8-C42F-4AE4-81FD-80FBFBA990B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2C30564-4B15-4FF4-A6EC-FD7B92CE3A8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8127BF2-D166-445C-BBFB-A2DCDB7A53B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A50A745-103E-4700-A651-A41890DE554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FDC1FC3-1441-4C7E-A91F-5441E782E9EE}"/>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E76DC22-9D18-4435-ADE0-7EFF57ACB41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D1E88E6-9E60-451E-9784-D4212784412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1AF1A49-F2D1-4BF5-86EA-35E45A03EEE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CFB9241-44FC-4246-A5C0-60F42B20A2F1}"/>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3570CB1-C822-4E16-ACA1-819D0CCB9CEE}"/>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D7949DD-13FF-496E-A38D-B5C51D1CF77F}"/>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603D5C3-561A-4ED7-94E4-8648B2D894F6}"/>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F523184-5358-4418-92ED-333D5B6D03C5}"/>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32D8115-6FF5-4B3B-AEDC-00610A13068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4F65494-514A-41AB-B580-8C357E5C489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4C14E01-78C8-425E-8A13-ED9E909C001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0BFE166-1A63-4739-9F8A-5FFFEBE411F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2EEE647-7B40-46C2-B24D-66A40D92129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CC34354-4A6D-428F-B107-CB8BCBB92B55}"/>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5DC4D0E-AF7C-4FE3-911E-921A710AC67F}"/>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A46914B-9A9D-4E8D-A6FD-2F9CE1B5D0D6}"/>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1293DF5-6C71-493B-B9C2-9CA188A8E405}"/>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32FC98E-4703-4625-959D-43598774D6A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C3D4389-A62C-47B7-A237-17E2F54F2D98}"/>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C3BD4F9-D54A-45D5-B060-96FB6B06DD6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8E0A207-9FB9-48BF-917E-C4B6B74775DE}"/>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本市が保有する建築物施設は、昭和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年代までは主に学校教育施設、昭和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年代からは官公署や保健福祉・社会教育等施設などを整備し、築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年以上の棟が半数以上を占め、また、インフラ施設についても同様に施設の老朽化が進行しており、今後、施設更新時期を迎える。本市の有形固定資産減価償却率は類似団体より高い水準にあるが、令和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月に改訂した公共施設等総合管理計画のマネジメント目標や基本方針を踏まえて、各施設が必要に応じて個別施設計画を作成し、長寿命化や保有量の適正化に向けた取り組みを実施する。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7A73BCC-0B7D-4E90-A6EA-E2CEA2E3BED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8257386-CFF5-40EE-B78E-B509FDB4162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FC51D99-D189-4A86-B05C-C072D5E74EDC}"/>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AE872E99-936A-4A49-B03C-605B5E728A61}"/>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4D40521A-420B-4268-B98A-2525538CCEE5}"/>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5BB9980E-A38D-4664-8CF0-E3B14D358728}"/>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86A4F2AC-42EA-4850-BE00-173C0C90422E}"/>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2EDFC1D1-C76F-435F-8C77-D166FA161416}"/>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1431C6DB-B9CB-4601-8A73-296C668F498F}"/>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BB1EC24E-099A-4065-ABA3-8A07A58C487D}"/>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5FC31E06-5BB3-4DBB-B131-7CB9E37F7530}"/>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7D8D19E8-E428-4AD8-96AB-36F912A7BE4C}"/>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87476B6-C8D4-4B14-B7F2-32BD174A18C0}"/>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4E41A25F-E756-48CC-AE3E-23E161DB6035}"/>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B78C6F87-ACDE-41DD-8F54-1C96AD5825FB}"/>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81ADF488-A561-45EC-8B68-A96C6A0220CC}"/>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4DA8C45A-83F3-4C23-811C-82ED1C2C2A8C}"/>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F87E1176-20ED-4EB2-BF4F-31E6A2AFBC0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CBF59123-966B-4D6B-AF31-5EF9791A9D6F}"/>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A9C3CB6F-2B0D-4BAC-9173-5C718568B8C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728F2DDD-6474-46E8-983F-F8C98B20C6F0}"/>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5D346466-F012-49FE-8111-DB6637F86896}"/>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5F63383A-CDC6-4BDE-8443-CF46421839B9}"/>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4466CDFB-8441-497B-9551-A58B095409C0}"/>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5861FF18-A8A1-4214-BDBA-E63C8B739631}"/>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98E3BCE9-FE9A-4836-B8CC-0D6D80C73E9D}"/>
            </a:ext>
          </a:extLst>
        </xdr:cNvPr>
        <xdr:cNvSpPr txBox="1"/>
      </xdr:nvSpPr>
      <xdr:spPr>
        <a:xfrm>
          <a:off x="4359275" y="4883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8BFEC6D1-589E-4C9D-9C35-AAEC90253087}"/>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A243DF5F-CDF7-414B-9A59-D99F16A5F3AB}"/>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D481FFF6-8A83-4287-855E-6355ABA805E0}"/>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D7E8AF39-A0AB-4524-A4DB-37C3656E94BE}"/>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4526406C-6499-47E9-8C48-3DD5EB7D0550}"/>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4D041C4-A542-4B70-8EE9-87AEE046C38E}"/>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8EFA41D-7867-4531-82B1-D1D7F5541EB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E60907A-ABDC-41E7-8521-146FF6E0710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60B5CF48-89AA-45F2-99B7-3B6DA6C77312}"/>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C091C514-8F31-4CE8-8773-B6D42C6AE0C0}"/>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157004</xdr:rowOff>
    </xdr:from>
    <xdr:to>
      <xdr:col>23</xdr:col>
      <xdr:colOff>136525</xdr:colOff>
      <xdr:row>32</xdr:row>
      <xdr:rowOff>87154</xdr:rowOff>
    </xdr:to>
    <xdr:sp macro="" textlink="">
      <xdr:nvSpPr>
        <xdr:cNvPr id="95" name="楕円 94">
          <a:extLst>
            <a:ext uri="{FF2B5EF4-FFF2-40B4-BE49-F238E27FC236}">
              <a16:creationId xmlns:a16="http://schemas.microsoft.com/office/drawing/2014/main" id="{1451BD70-8BB9-44E1-BCD5-70EA2DAA2CCC}"/>
            </a:ext>
          </a:extLst>
        </xdr:cNvPr>
        <xdr:cNvSpPr/>
      </xdr:nvSpPr>
      <xdr:spPr>
        <a:xfrm>
          <a:off x="4254500" y="51798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135431</xdr:rowOff>
    </xdr:from>
    <xdr:ext cx="405111" cy="259045"/>
    <xdr:sp macro="" textlink="">
      <xdr:nvSpPr>
        <xdr:cNvPr id="96" name="有形固定資産減価償却率該当値テキスト">
          <a:extLst>
            <a:ext uri="{FF2B5EF4-FFF2-40B4-BE49-F238E27FC236}">
              <a16:creationId xmlns:a16="http://schemas.microsoft.com/office/drawing/2014/main" id="{FDCE73FC-70AE-4EDF-8FDA-70EAD5E434C1}"/>
            </a:ext>
          </a:extLst>
        </xdr:cNvPr>
        <xdr:cNvSpPr txBox="1"/>
      </xdr:nvSpPr>
      <xdr:spPr>
        <a:xfrm>
          <a:off x="4359275" y="515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151606</xdr:rowOff>
    </xdr:from>
    <xdr:to>
      <xdr:col>19</xdr:col>
      <xdr:colOff>187325</xdr:colOff>
      <xdr:row>32</xdr:row>
      <xdr:rowOff>81756</xdr:rowOff>
    </xdr:to>
    <xdr:sp macro="" textlink="">
      <xdr:nvSpPr>
        <xdr:cNvPr id="97" name="楕円 96">
          <a:extLst>
            <a:ext uri="{FF2B5EF4-FFF2-40B4-BE49-F238E27FC236}">
              <a16:creationId xmlns:a16="http://schemas.microsoft.com/office/drawing/2014/main" id="{02A669A6-C4A7-4AE4-A0FF-A7874DF86634}"/>
            </a:ext>
          </a:extLst>
        </xdr:cNvPr>
        <xdr:cNvSpPr/>
      </xdr:nvSpPr>
      <xdr:spPr>
        <a:xfrm>
          <a:off x="3616325" y="51712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30956</xdr:rowOff>
    </xdr:from>
    <xdr:to>
      <xdr:col>23</xdr:col>
      <xdr:colOff>85725</xdr:colOff>
      <xdr:row>32</xdr:row>
      <xdr:rowOff>36354</xdr:rowOff>
    </xdr:to>
    <xdr:cxnSp macro="">
      <xdr:nvCxnSpPr>
        <xdr:cNvPr id="98" name="直線コネクタ 97">
          <a:extLst>
            <a:ext uri="{FF2B5EF4-FFF2-40B4-BE49-F238E27FC236}">
              <a16:creationId xmlns:a16="http://schemas.microsoft.com/office/drawing/2014/main" id="{EB3E7D0A-7DEB-41CB-9661-264654008A49}"/>
            </a:ext>
          </a:extLst>
        </xdr:cNvPr>
        <xdr:cNvCxnSpPr/>
      </xdr:nvCxnSpPr>
      <xdr:spPr>
        <a:xfrm>
          <a:off x="3673475" y="5209381"/>
          <a:ext cx="62865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116522</xdr:rowOff>
    </xdr:from>
    <xdr:to>
      <xdr:col>15</xdr:col>
      <xdr:colOff>187325</xdr:colOff>
      <xdr:row>32</xdr:row>
      <xdr:rowOff>46672</xdr:rowOff>
    </xdr:to>
    <xdr:sp macro="" textlink="">
      <xdr:nvSpPr>
        <xdr:cNvPr id="99" name="楕円 98">
          <a:extLst>
            <a:ext uri="{FF2B5EF4-FFF2-40B4-BE49-F238E27FC236}">
              <a16:creationId xmlns:a16="http://schemas.microsoft.com/office/drawing/2014/main" id="{C5724381-2620-41BB-BBC1-5A94ED5A657D}"/>
            </a:ext>
          </a:extLst>
        </xdr:cNvPr>
        <xdr:cNvSpPr/>
      </xdr:nvSpPr>
      <xdr:spPr>
        <a:xfrm>
          <a:off x="2930525" y="51361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167322</xdr:rowOff>
    </xdr:from>
    <xdr:to>
      <xdr:col>19</xdr:col>
      <xdr:colOff>136525</xdr:colOff>
      <xdr:row>32</xdr:row>
      <xdr:rowOff>30956</xdr:rowOff>
    </xdr:to>
    <xdr:cxnSp macro="">
      <xdr:nvCxnSpPr>
        <xdr:cNvPr id="100" name="直線コネクタ 99">
          <a:extLst>
            <a:ext uri="{FF2B5EF4-FFF2-40B4-BE49-F238E27FC236}">
              <a16:creationId xmlns:a16="http://schemas.microsoft.com/office/drawing/2014/main" id="{D530BE39-F641-47DB-B601-DDC9FE633212}"/>
            </a:ext>
          </a:extLst>
        </xdr:cNvPr>
        <xdr:cNvCxnSpPr/>
      </xdr:nvCxnSpPr>
      <xdr:spPr>
        <a:xfrm>
          <a:off x="2987675" y="5183822"/>
          <a:ext cx="685800" cy="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92234</xdr:rowOff>
    </xdr:from>
    <xdr:to>
      <xdr:col>11</xdr:col>
      <xdr:colOff>187325</xdr:colOff>
      <xdr:row>32</xdr:row>
      <xdr:rowOff>22384</xdr:rowOff>
    </xdr:to>
    <xdr:sp macro="" textlink="">
      <xdr:nvSpPr>
        <xdr:cNvPr id="101" name="楕円 100">
          <a:extLst>
            <a:ext uri="{FF2B5EF4-FFF2-40B4-BE49-F238E27FC236}">
              <a16:creationId xmlns:a16="http://schemas.microsoft.com/office/drawing/2014/main" id="{59A86C12-3107-490A-A49B-2A5ECB6703A0}"/>
            </a:ext>
          </a:extLst>
        </xdr:cNvPr>
        <xdr:cNvSpPr/>
      </xdr:nvSpPr>
      <xdr:spPr>
        <a:xfrm>
          <a:off x="2244725" y="51119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143034</xdr:rowOff>
    </xdr:from>
    <xdr:to>
      <xdr:col>15</xdr:col>
      <xdr:colOff>136525</xdr:colOff>
      <xdr:row>31</xdr:row>
      <xdr:rowOff>167322</xdr:rowOff>
    </xdr:to>
    <xdr:cxnSp macro="">
      <xdr:nvCxnSpPr>
        <xdr:cNvPr id="102" name="直線コネクタ 101">
          <a:extLst>
            <a:ext uri="{FF2B5EF4-FFF2-40B4-BE49-F238E27FC236}">
              <a16:creationId xmlns:a16="http://schemas.microsoft.com/office/drawing/2014/main" id="{5777AF69-AD9F-48B9-847C-B472698159C4}"/>
            </a:ext>
          </a:extLst>
        </xdr:cNvPr>
        <xdr:cNvCxnSpPr/>
      </xdr:nvCxnSpPr>
      <xdr:spPr>
        <a:xfrm>
          <a:off x="2301875" y="5159534"/>
          <a:ext cx="6858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54451</xdr:rowOff>
    </xdr:from>
    <xdr:to>
      <xdr:col>7</xdr:col>
      <xdr:colOff>187325</xdr:colOff>
      <xdr:row>31</xdr:row>
      <xdr:rowOff>156051</xdr:rowOff>
    </xdr:to>
    <xdr:sp macro="" textlink="">
      <xdr:nvSpPr>
        <xdr:cNvPr id="103" name="楕円 102">
          <a:extLst>
            <a:ext uri="{FF2B5EF4-FFF2-40B4-BE49-F238E27FC236}">
              <a16:creationId xmlns:a16="http://schemas.microsoft.com/office/drawing/2014/main" id="{7FF2F9AC-AB92-4D37-B75F-416A222DC511}"/>
            </a:ext>
          </a:extLst>
        </xdr:cNvPr>
        <xdr:cNvSpPr/>
      </xdr:nvSpPr>
      <xdr:spPr>
        <a:xfrm>
          <a:off x="1558925" y="50741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105251</xdr:rowOff>
    </xdr:from>
    <xdr:to>
      <xdr:col>11</xdr:col>
      <xdr:colOff>136525</xdr:colOff>
      <xdr:row>31</xdr:row>
      <xdr:rowOff>143034</xdr:rowOff>
    </xdr:to>
    <xdr:cxnSp macro="">
      <xdr:nvCxnSpPr>
        <xdr:cNvPr id="104" name="直線コネクタ 103">
          <a:extLst>
            <a:ext uri="{FF2B5EF4-FFF2-40B4-BE49-F238E27FC236}">
              <a16:creationId xmlns:a16="http://schemas.microsoft.com/office/drawing/2014/main" id="{4CD21E43-D966-41AD-81FD-E7D46F683A50}"/>
            </a:ext>
          </a:extLst>
        </xdr:cNvPr>
        <xdr:cNvCxnSpPr/>
      </xdr:nvCxnSpPr>
      <xdr:spPr>
        <a:xfrm>
          <a:off x="1616075" y="5121751"/>
          <a:ext cx="6858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6C2C3B5F-3B97-4554-8DEE-717827BE2A6D}"/>
            </a:ext>
          </a:extLst>
        </xdr:cNvPr>
        <xdr:cNvSpPr txBox="1"/>
      </xdr:nvSpPr>
      <xdr:spPr>
        <a:xfrm>
          <a:off x="3474094" y="4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2F2A3883-4637-4ECE-A4F7-21AD74926571}"/>
            </a:ext>
          </a:extLst>
        </xdr:cNvPr>
        <xdr:cNvSpPr txBox="1"/>
      </xdr:nvSpPr>
      <xdr:spPr>
        <a:xfrm>
          <a:off x="2797819" y="479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a:extLst>
            <a:ext uri="{FF2B5EF4-FFF2-40B4-BE49-F238E27FC236}">
              <a16:creationId xmlns:a16="http://schemas.microsoft.com/office/drawing/2014/main" id="{19F499E0-910B-463C-8E80-C7A1B9D93BAB}"/>
            </a:ext>
          </a:extLst>
        </xdr:cNvPr>
        <xdr:cNvSpPr txBox="1"/>
      </xdr:nvSpPr>
      <xdr:spPr>
        <a:xfrm>
          <a:off x="2112019" y="474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C36ECB87-E698-4CB9-84E8-5697DB646028}"/>
            </a:ext>
          </a:extLst>
        </xdr:cNvPr>
        <xdr:cNvSpPr txBox="1"/>
      </xdr:nvSpPr>
      <xdr:spPr>
        <a:xfrm>
          <a:off x="1426219" y="4711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72883</xdr:rowOff>
    </xdr:from>
    <xdr:ext cx="405111" cy="259045"/>
    <xdr:sp macro="" textlink="">
      <xdr:nvSpPr>
        <xdr:cNvPr id="109" name="n_1mainValue有形固定資産減価償却率">
          <a:extLst>
            <a:ext uri="{FF2B5EF4-FFF2-40B4-BE49-F238E27FC236}">
              <a16:creationId xmlns:a16="http://schemas.microsoft.com/office/drawing/2014/main" id="{8A3F9922-88A6-4C5C-A21D-F45F5E94C369}"/>
            </a:ext>
          </a:extLst>
        </xdr:cNvPr>
        <xdr:cNvSpPr txBox="1"/>
      </xdr:nvSpPr>
      <xdr:spPr>
        <a:xfrm>
          <a:off x="3474094" y="52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37799</xdr:rowOff>
    </xdr:from>
    <xdr:ext cx="405111" cy="259045"/>
    <xdr:sp macro="" textlink="">
      <xdr:nvSpPr>
        <xdr:cNvPr id="110" name="n_2mainValue有形固定資産減価償却率">
          <a:extLst>
            <a:ext uri="{FF2B5EF4-FFF2-40B4-BE49-F238E27FC236}">
              <a16:creationId xmlns:a16="http://schemas.microsoft.com/office/drawing/2014/main" id="{1C79D46F-21D9-400A-AD1B-8181AF2E92FB}"/>
            </a:ext>
          </a:extLst>
        </xdr:cNvPr>
        <xdr:cNvSpPr txBox="1"/>
      </xdr:nvSpPr>
      <xdr:spPr>
        <a:xfrm>
          <a:off x="2797819" y="521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13511</xdr:rowOff>
    </xdr:from>
    <xdr:ext cx="405111" cy="259045"/>
    <xdr:sp macro="" textlink="">
      <xdr:nvSpPr>
        <xdr:cNvPr id="111" name="n_3mainValue有形固定資産減価償却率">
          <a:extLst>
            <a:ext uri="{FF2B5EF4-FFF2-40B4-BE49-F238E27FC236}">
              <a16:creationId xmlns:a16="http://schemas.microsoft.com/office/drawing/2014/main" id="{C9278FE9-2597-4643-8210-2C36E6EB39CA}"/>
            </a:ext>
          </a:extLst>
        </xdr:cNvPr>
        <xdr:cNvSpPr txBox="1"/>
      </xdr:nvSpPr>
      <xdr:spPr>
        <a:xfrm>
          <a:off x="2112019" y="5191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147178</xdr:rowOff>
    </xdr:from>
    <xdr:ext cx="405111" cy="259045"/>
    <xdr:sp macro="" textlink="">
      <xdr:nvSpPr>
        <xdr:cNvPr id="112" name="n_4mainValue有形固定資産減価償却率">
          <a:extLst>
            <a:ext uri="{FF2B5EF4-FFF2-40B4-BE49-F238E27FC236}">
              <a16:creationId xmlns:a16="http://schemas.microsoft.com/office/drawing/2014/main" id="{0506119A-1578-43CA-8ACC-0F8A26FB38B0}"/>
            </a:ext>
          </a:extLst>
        </xdr:cNvPr>
        <xdr:cNvSpPr txBox="1"/>
      </xdr:nvSpPr>
      <xdr:spPr>
        <a:xfrm>
          <a:off x="1426219" y="51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7C0A7A85-DEF3-4809-BE2E-1102EE470E3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F840B9D8-680C-467F-AC70-F03D135D169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33A93FF-FD23-4C42-9D89-BEDFEB7987D5}"/>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731574B8-CE02-4741-80DD-51ACF37058C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27616C34-A7B1-4731-907B-AFEF4C3CF418}"/>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3FB07861-1679-4525-8083-5DF9E3A4BA19}"/>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DA869B9E-5146-45B0-A4E6-7CD0F1F0EDED}"/>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A8FD8DE0-02B9-427C-98DB-B36251CB487C}"/>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C8E67299-60F4-4B24-80D8-EBB57553693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7BEBFAB5-76A1-45A5-A07C-CBB9E2899E3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489E13E9-AD32-4EC2-817B-CD5B9E9120F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B83F4F26-5C8D-4333-87F1-0D30D9589EA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14E6E19D-AE0D-4D96-B27F-21FBC1D3280A}"/>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史跡広場の整備や小学校の長寿命化工事などの建設事業にかかる市債の発行額が増加し、市債残高も増加したことから、令和４年度の債務償還比率は悪化した。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今後迎える老朽化した施設の更新等の大型事業の実施によって、将来負担の増加が考えられ、公共施設等総合管理計画に基づいた計画的な更新と長寿命化を進めていく。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9F871490-5315-469B-9276-287421A66B0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758FBECA-0828-4D42-AC19-6F5848833DE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6DCBA12F-B8AA-41B4-8085-2EEB0EEE9A5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4F8CE728-0A5F-43A8-A15C-38319D22FFC1}"/>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A84817B9-AA57-45FD-AE98-1E9C9C23AEE8}"/>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3F92592A-33D2-458B-BDDE-CCE759AA841F}"/>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A5A833EE-4BAA-44FA-92DA-51771B480EF4}"/>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96519551-AD9E-4F5D-9DF9-C8A6E8945F6F}"/>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8FB5929-9040-4F37-9C97-E5C0D89A92BB}"/>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3C4645DE-2288-4B17-BA26-ECD1C894FF11}"/>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DFA66D0-7BB9-4887-89CC-381DECBCE8F0}"/>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327B923-7D3E-45C5-8F7E-87171C607830}"/>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56994B1D-7862-4AAB-A438-E198503E63C3}"/>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6B7049B-A583-474E-81E6-328DF8EF2CCE}"/>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20EBD097-BA99-4694-8EBE-2A505723C1D4}"/>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2A777B8D-7B6C-44C7-AFCC-B9A394C67F6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DECBDACE-F9D3-4363-8154-162BCF6ACA03}"/>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C302E4B5-EF3A-4ED4-B4AD-E997483EC5EF}"/>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3399C233-D991-4051-ABDF-29592A35936F}"/>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BA7AC3F3-148F-4B77-9FDA-56136581B012}"/>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33B2AA91-3EE2-48D1-8B7E-3DDCCF3DC37A}"/>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C9AD336D-9DFF-4C3C-B9F4-758E83FF1D1B}"/>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6A4F602A-62E3-4FB1-8C06-FF50B0BA9F4A}"/>
            </a:ext>
          </a:extLst>
        </xdr:cNvPr>
        <xdr:cNvSpPr txBox="1"/>
      </xdr:nvSpPr>
      <xdr:spPr>
        <a:xfrm>
          <a:off x="13379450" y="4904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BF90C7E7-F560-4847-8E39-40478A0675D3}"/>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3EE5E033-0D81-488A-9049-2A90E73C7082}"/>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D43043FF-9465-49AE-A5D4-80FB2C394430}"/>
            </a:ext>
          </a:extLst>
        </xdr:cNvPr>
        <xdr:cNvSpPr/>
      </xdr:nvSpPr>
      <xdr:spPr>
        <a:xfrm>
          <a:off x="11960225" y="5108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3F2373CE-E0F6-4E05-BE8E-AA9384C7ED1B}"/>
            </a:ext>
          </a:extLst>
        </xdr:cNvPr>
        <xdr:cNvSpPr/>
      </xdr:nvSpPr>
      <xdr:spPr>
        <a:xfrm>
          <a:off x="11274425" y="512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A983D8CB-B953-4DB9-8F32-42B4C90B5990}"/>
            </a:ext>
          </a:extLst>
        </xdr:cNvPr>
        <xdr:cNvSpPr/>
      </xdr:nvSpPr>
      <xdr:spPr>
        <a:xfrm>
          <a:off x="10588625" y="5136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C88F318-EB81-45FA-8A27-5E439CBA7253}"/>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24674409-E9C2-40C1-BA51-E807CCA002F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9FE1FE8-C10D-4BBA-9B28-6A18035FDAD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7DB39DB7-32C3-4609-904F-D1A764A068DC}"/>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E6EE70B5-B0E3-4B74-80A5-C03E5641400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99795</xdr:rowOff>
    </xdr:from>
    <xdr:to>
      <xdr:col>76</xdr:col>
      <xdr:colOff>73025</xdr:colOff>
      <xdr:row>30</xdr:row>
      <xdr:rowOff>29945</xdr:rowOff>
    </xdr:to>
    <xdr:sp macro="" textlink="">
      <xdr:nvSpPr>
        <xdr:cNvPr id="159" name="楕円 158">
          <a:extLst>
            <a:ext uri="{FF2B5EF4-FFF2-40B4-BE49-F238E27FC236}">
              <a16:creationId xmlns:a16="http://schemas.microsoft.com/office/drawing/2014/main" id="{84104D56-EBD0-4A4D-8AB0-767983D9BE6B}"/>
            </a:ext>
          </a:extLst>
        </xdr:cNvPr>
        <xdr:cNvSpPr/>
      </xdr:nvSpPr>
      <xdr:spPr>
        <a:xfrm>
          <a:off x="13293725" y="47987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122672</xdr:rowOff>
    </xdr:from>
    <xdr:ext cx="469744" cy="259045"/>
    <xdr:sp macro="" textlink="">
      <xdr:nvSpPr>
        <xdr:cNvPr id="160" name="債務償還比率該当値テキスト">
          <a:extLst>
            <a:ext uri="{FF2B5EF4-FFF2-40B4-BE49-F238E27FC236}">
              <a16:creationId xmlns:a16="http://schemas.microsoft.com/office/drawing/2014/main" id="{CA0EB247-5591-4173-858A-1F20E87C7ABC}"/>
            </a:ext>
          </a:extLst>
        </xdr:cNvPr>
        <xdr:cNvSpPr txBox="1"/>
      </xdr:nvSpPr>
      <xdr:spPr>
        <a:xfrm>
          <a:off x="13379450" y="46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106852</xdr:rowOff>
    </xdr:from>
    <xdr:to>
      <xdr:col>72</xdr:col>
      <xdr:colOff>123825</xdr:colOff>
      <xdr:row>29</xdr:row>
      <xdr:rowOff>37002</xdr:rowOff>
    </xdr:to>
    <xdr:sp macro="" textlink="">
      <xdr:nvSpPr>
        <xdr:cNvPr id="161" name="楕円 160">
          <a:extLst>
            <a:ext uri="{FF2B5EF4-FFF2-40B4-BE49-F238E27FC236}">
              <a16:creationId xmlns:a16="http://schemas.microsoft.com/office/drawing/2014/main" id="{06F593D9-0D55-4FA3-96CB-B27A5149DFFF}"/>
            </a:ext>
          </a:extLst>
        </xdr:cNvPr>
        <xdr:cNvSpPr/>
      </xdr:nvSpPr>
      <xdr:spPr>
        <a:xfrm>
          <a:off x="12646025" y="4637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157652</xdr:rowOff>
    </xdr:from>
    <xdr:to>
      <xdr:col>76</xdr:col>
      <xdr:colOff>22225</xdr:colOff>
      <xdr:row>29</xdr:row>
      <xdr:rowOff>150595</xdr:rowOff>
    </xdr:to>
    <xdr:cxnSp macro="">
      <xdr:nvCxnSpPr>
        <xdr:cNvPr id="162" name="直線コネクタ 161">
          <a:extLst>
            <a:ext uri="{FF2B5EF4-FFF2-40B4-BE49-F238E27FC236}">
              <a16:creationId xmlns:a16="http://schemas.microsoft.com/office/drawing/2014/main" id="{0A885B4F-80F9-4528-9F7D-199C5DC6E59D}"/>
            </a:ext>
          </a:extLst>
        </xdr:cNvPr>
        <xdr:cNvCxnSpPr/>
      </xdr:nvCxnSpPr>
      <xdr:spPr>
        <a:xfrm>
          <a:off x="12693650" y="4694727"/>
          <a:ext cx="638175"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77742</xdr:rowOff>
    </xdr:from>
    <xdr:to>
      <xdr:col>68</xdr:col>
      <xdr:colOff>123825</xdr:colOff>
      <xdr:row>30</xdr:row>
      <xdr:rowOff>7892</xdr:rowOff>
    </xdr:to>
    <xdr:sp macro="" textlink="">
      <xdr:nvSpPr>
        <xdr:cNvPr id="163" name="楕円 162">
          <a:extLst>
            <a:ext uri="{FF2B5EF4-FFF2-40B4-BE49-F238E27FC236}">
              <a16:creationId xmlns:a16="http://schemas.microsoft.com/office/drawing/2014/main" id="{5BC5D673-2F0E-4488-9469-7F5F97F0C431}"/>
            </a:ext>
          </a:extLst>
        </xdr:cNvPr>
        <xdr:cNvSpPr/>
      </xdr:nvSpPr>
      <xdr:spPr>
        <a:xfrm>
          <a:off x="11960225" y="47735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157652</xdr:rowOff>
    </xdr:from>
    <xdr:to>
      <xdr:col>72</xdr:col>
      <xdr:colOff>73025</xdr:colOff>
      <xdr:row>29</xdr:row>
      <xdr:rowOff>128542</xdr:rowOff>
    </xdr:to>
    <xdr:cxnSp macro="">
      <xdr:nvCxnSpPr>
        <xdr:cNvPr id="164" name="直線コネクタ 163">
          <a:extLst>
            <a:ext uri="{FF2B5EF4-FFF2-40B4-BE49-F238E27FC236}">
              <a16:creationId xmlns:a16="http://schemas.microsoft.com/office/drawing/2014/main" id="{239469CE-D704-4A08-8BE1-039E78EDF36A}"/>
            </a:ext>
          </a:extLst>
        </xdr:cNvPr>
        <xdr:cNvCxnSpPr/>
      </xdr:nvCxnSpPr>
      <xdr:spPr>
        <a:xfrm flipV="1">
          <a:off x="12007850" y="4694727"/>
          <a:ext cx="685800" cy="1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138502</xdr:rowOff>
    </xdr:from>
    <xdr:to>
      <xdr:col>64</xdr:col>
      <xdr:colOff>123825</xdr:colOff>
      <xdr:row>30</xdr:row>
      <xdr:rowOff>68652</xdr:rowOff>
    </xdr:to>
    <xdr:sp macro="" textlink="">
      <xdr:nvSpPr>
        <xdr:cNvPr id="165" name="楕円 164">
          <a:extLst>
            <a:ext uri="{FF2B5EF4-FFF2-40B4-BE49-F238E27FC236}">
              <a16:creationId xmlns:a16="http://schemas.microsoft.com/office/drawing/2014/main" id="{7631E6DE-96A0-4752-AF25-22D473430B0B}"/>
            </a:ext>
          </a:extLst>
        </xdr:cNvPr>
        <xdr:cNvSpPr/>
      </xdr:nvSpPr>
      <xdr:spPr>
        <a:xfrm>
          <a:off x="11274425" y="48375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128542</xdr:rowOff>
    </xdr:from>
    <xdr:to>
      <xdr:col>68</xdr:col>
      <xdr:colOff>73025</xdr:colOff>
      <xdr:row>30</xdr:row>
      <xdr:rowOff>17852</xdr:rowOff>
    </xdr:to>
    <xdr:cxnSp macro="">
      <xdr:nvCxnSpPr>
        <xdr:cNvPr id="166" name="直線コネクタ 165">
          <a:extLst>
            <a:ext uri="{FF2B5EF4-FFF2-40B4-BE49-F238E27FC236}">
              <a16:creationId xmlns:a16="http://schemas.microsoft.com/office/drawing/2014/main" id="{5E52CB95-4D77-47E8-910C-DAA86D8083E3}"/>
            </a:ext>
          </a:extLst>
        </xdr:cNvPr>
        <xdr:cNvCxnSpPr/>
      </xdr:nvCxnSpPr>
      <xdr:spPr>
        <a:xfrm flipV="1">
          <a:off x="11322050" y="4821192"/>
          <a:ext cx="685800" cy="5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60506</xdr:rowOff>
    </xdr:from>
    <xdr:to>
      <xdr:col>60</xdr:col>
      <xdr:colOff>123825</xdr:colOff>
      <xdr:row>30</xdr:row>
      <xdr:rowOff>162106</xdr:rowOff>
    </xdr:to>
    <xdr:sp macro="" textlink="">
      <xdr:nvSpPr>
        <xdr:cNvPr id="167" name="楕円 166">
          <a:extLst>
            <a:ext uri="{FF2B5EF4-FFF2-40B4-BE49-F238E27FC236}">
              <a16:creationId xmlns:a16="http://schemas.microsoft.com/office/drawing/2014/main" id="{86D7C6E4-0D3F-4D24-B6B9-BF62768F0F81}"/>
            </a:ext>
          </a:extLst>
        </xdr:cNvPr>
        <xdr:cNvSpPr/>
      </xdr:nvSpPr>
      <xdr:spPr>
        <a:xfrm>
          <a:off x="10588625" y="49214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17852</xdr:rowOff>
    </xdr:from>
    <xdr:to>
      <xdr:col>64</xdr:col>
      <xdr:colOff>73025</xdr:colOff>
      <xdr:row>30</xdr:row>
      <xdr:rowOff>111306</xdr:rowOff>
    </xdr:to>
    <xdr:cxnSp macro="">
      <xdr:nvCxnSpPr>
        <xdr:cNvPr id="168" name="直線コネクタ 167">
          <a:extLst>
            <a:ext uri="{FF2B5EF4-FFF2-40B4-BE49-F238E27FC236}">
              <a16:creationId xmlns:a16="http://schemas.microsoft.com/office/drawing/2014/main" id="{1EA9EE1A-4D4E-4A75-8C98-E38C1E4B8CEE}"/>
            </a:ext>
          </a:extLst>
        </xdr:cNvPr>
        <xdr:cNvCxnSpPr/>
      </xdr:nvCxnSpPr>
      <xdr:spPr>
        <a:xfrm flipV="1">
          <a:off x="10636250" y="4875602"/>
          <a:ext cx="685800" cy="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716AE3F1-C700-4A14-BE5D-B974DF642E80}"/>
            </a:ext>
          </a:extLst>
        </xdr:cNvPr>
        <xdr:cNvSpPr txBox="1"/>
      </xdr:nvSpPr>
      <xdr:spPr>
        <a:xfrm>
          <a:off x="12465127" y="494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1B9F9DE0-95C9-469F-9FFA-20998856DD2D}"/>
            </a:ext>
          </a:extLst>
        </xdr:cNvPr>
        <xdr:cNvSpPr txBox="1"/>
      </xdr:nvSpPr>
      <xdr:spPr>
        <a:xfrm>
          <a:off x="11788852" y="51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F625FB1A-82B6-4E9A-9AFD-841F5F637A1E}"/>
            </a:ext>
          </a:extLst>
        </xdr:cNvPr>
        <xdr:cNvSpPr txBox="1"/>
      </xdr:nvSpPr>
      <xdr:spPr>
        <a:xfrm>
          <a:off x="11103052" y="521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ABA9BA9C-D6E6-474C-B85F-5C9CA53D9D7F}"/>
            </a:ext>
          </a:extLst>
        </xdr:cNvPr>
        <xdr:cNvSpPr txBox="1"/>
      </xdr:nvSpPr>
      <xdr:spPr>
        <a:xfrm>
          <a:off x="10417252" y="52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53529</xdr:rowOff>
    </xdr:from>
    <xdr:ext cx="469744" cy="259045"/>
    <xdr:sp macro="" textlink="">
      <xdr:nvSpPr>
        <xdr:cNvPr id="173" name="n_1mainValue債務償還比率">
          <a:extLst>
            <a:ext uri="{FF2B5EF4-FFF2-40B4-BE49-F238E27FC236}">
              <a16:creationId xmlns:a16="http://schemas.microsoft.com/office/drawing/2014/main" id="{0691DA3C-70CA-4F59-8443-B4F3CE95006A}"/>
            </a:ext>
          </a:extLst>
        </xdr:cNvPr>
        <xdr:cNvSpPr txBox="1"/>
      </xdr:nvSpPr>
      <xdr:spPr>
        <a:xfrm>
          <a:off x="12465127" y="442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24419</xdr:rowOff>
    </xdr:from>
    <xdr:ext cx="469744" cy="259045"/>
    <xdr:sp macro="" textlink="">
      <xdr:nvSpPr>
        <xdr:cNvPr id="174" name="n_2mainValue債務償還比率">
          <a:extLst>
            <a:ext uri="{FF2B5EF4-FFF2-40B4-BE49-F238E27FC236}">
              <a16:creationId xmlns:a16="http://schemas.microsoft.com/office/drawing/2014/main" id="{643FC88A-C84A-4197-8993-C6CAE8219C87}"/>
            </a:ext>
          </a:extLst>
        </xdr:cNvPr>
        <xdr:cNvSpPr txBox="1"/>
      </xdr:nvSpPr>
      <xdr:spPr>
        <a:xfrm>
          <a:off x="11788852" y="45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85179</xdr:rowOff>
    </xdr:from>
    <xdr:ext cx="469744" cy="259045"/>
    <xdr:sp macro="" textlink="">
      <xdr:nvSpPr>
        <xdr:cNvPr id="175" name="n_3mainValue債務償還比率">
          <a:extLst>
            <a:ext uri="{FF2B5EF4-FFF2-40B4-BE49-F238E27FC236}">
              <a16:creationId xmlns:a16="http://schemas.microsoft.com/office/drawing/2014/main" id="{E44B8DED-D17C-485F-B7E8-AC86629B93B3}"/>
            </a:ext>
          </a:extLst>
        </xdr:cNvPr>
        <xdr:cNvSpPr txBox="1"/>
      </xdr:nvSpPr>
      <xdr:spPr>
        <a:xfrm>
          <a:off x="11103052" y="46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7183</xdr:rowOff>
    </xdr:from>
    <xdr:ext cx="469744" cy="259045"/>
    <xdr:sp macro="" textlink="">
      <xdr:nvSpPr>
        <xdr:cNvPr id="176" name="n_4mainValue債務償還比率">
          <a:extLst>
            <a:ext uri="{FF2B5EF4-FFF2-40B4-BE49-F238E27FC236}">
              <a16:creationId xmlns:a16="http://schemas.microsoft.com/office/drawing/2014/main" id="{C8BD9B27-10D7-47CA-938F-87A8746A9BF0}"/>
            </a:ext>
          </a:extLst>
        </xdr:cNvPr>
        <xdr:cNvSpPr txBox="1"/>
      </xdr:nvSpPr>
      <xdr:spPr>
        <a:xfrm>
          <a:off x="10417252" y="47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93CA26E5-27E2-44D1-8A01-6FFC1D85988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50215E26-475C-4C53-8E88-CCCA9825E26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96DC7A9F-C8DE-4900-ABA0-704D29DADA3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52096D9F-7340-4913-A569-C59241A1E0D8}"/>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C3FCD79C-4E37-4B95-A7FC-AB5CD0D7BC48}"/>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C177AAF4-AEBE-4F1B-9BBF-B791A86FFB1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00F95E-7BFC-464C-B62A-41A8B50FB4A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883766-599A-4A48-95E1-7659164F8A3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A3609E-4575-4B1D-A39F-ECC65344C98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348FC0-0070-4593-8B89-49347FEA0A0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3765A0-FF58-4C2B-9B9F-D0557027DEB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025D7C-EE3A-43F8-AC72-F3BB1C03B1F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780063-8031-4CBB-A41E-CF09F5C8B6D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DEAF44-A211-466D-8EF8-DA05F965DCD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A0D2D0-40FC-4D20-AF96-318952A41C6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2590EB-9ED8-48E8-9334-D3F771F4531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71,367
70,148
42.92
32,865,820
32,121,805
504,039
16,127,830
19,379,270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D1D85C-C1F5-4E24-AC14-E48AEE535D8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D637F1-DBB1-4694-8158-653AA959D36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4832D0-74D9-4BFD-8F20-B1AE5E71AEF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0BDA41-B9D5-4914-99D4-B6E2C504037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C2A0D6-CCD3-4F54-A1D2-563345276E5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CFC79C-7A1F-4E09-AE6E-8DD20BD981BB}"/>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B95AFE-948E-4A5D-96B2-7A6E43D34C6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E076E0-E851-41F3-A316-7F13BBC4007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EA3165-1B05-45EB-81FE-7E20615F1CC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5515BA-79E4-46C4-913B-DED83C6E6E8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14B649-9A33-40C3-9138-2215BFA57B5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873D4A-D647-412B-8D60-968F07E26EC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F3CECB-936C-4988-B441-0E283C67253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05004E-F288-4395-B96E-70D3BAFB3F8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1AD870-DC10-49EE-B7F4-A2C39462E9E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04FF56-F1F6-4672-9DBF-225320D11E5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8912C5-BDED-44F7-9146-8D777539E74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BFA284-D23A-418D-BB3E-967EADB1718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3E7794-ECE0-4284-929C-57C5A4A59B4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59CA15-9CF9-4B77-AB46-921C4EA858D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1772C7-5980-45C4-A74A-CA6ADDDFB31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174B7C-4247-411D-9829-E4790E0B6BB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4E91A1-7770-49DB-8A96-B58C9127392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9251B4-ECCF-45AA-AAD0-E00922B0924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38EC4B-1DAC-4081-B01F-362746125FC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3A694E-5B3D-4EF3-80C1-0A759AF4201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F22AE4-9C06-43E0-A9AE-BFE3E75C289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1AF142-02FD-4995-ABA7-8EB183AA591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6AF6D2-2CD6-4F6D-8B0B-C8A7F5C87E2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6F5A82-66A8-4562-B4A3-EFB05ED5038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7D0CABF-DE80-4F90-95E4-85FE4DA46E8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2D31BD-3769-440F-B8E1-BAFF60CA453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F422AF-6DF4-422D-ADDB-18E4EDDAE73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2A1F747-10DA-4944-B53B-70CB0F33C361}"/>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6895AAC-AD94-4DB1-BA9D-78948067C5D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E36D41-E130-4214-B2B9-659B089D5E74}"/>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99E21D-7091-40D5-8367-4AE4B927379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7FB65D7-6D41-4C77-8C37-4B289EBD38C5}"/>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D2DA20-A5CC-435F-8E6C-BB9C995100E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8486068-1FA8-43FD-97C4-F15C35EAA7DD}"/>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42D3C10-32F1-4B2E-9826-ABC58B0C9D59}"/>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0DDC03-1D27-4A6B-BC69-CC5FECC1C51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DDE040-AC50-442E-9501-47E8CCD9A3E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4EBE498-495C-4CE1-A0E4-FC7841E2A09E}"/>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6D4F036-C2E1-459B-BB84-2801DCBAA1A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134D3F34-0E96-4E28-80E0-5CCC41C87C46}"/>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8B91306-B900-4957-A28E-5843F4EF30E2}"/>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E93016D6-4A15-4B1B-BAE7-F33594E401D4}"/>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132F717B-D945-4B2F-8DC3-E881E624B035}"/>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95509FF8-D2BF-45EC-AFFB-669CA8FF8BC5}"/>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2F6B1066-DDED-4A88-A5AB-40C298F22CD4}"/>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F73FAF2-F7B1-48C2-AD60-46F28E00E1DC}"/>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7615A79E-2E9B-42DD-A5D7-F2E228754751}"/>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A72124D0-4262-4FDA-A80A-877D38DB61DF}"/>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55E311A2-B44F-47C2-8EFA-B5D6B558F712}"/>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72D0EF4A-296D-40A9-8166-538D5A9FD1A0}"/>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4C4DD20-95E3-47F9-82CB-B68EA43896F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C5FD2E-3A5F-4720-9611-39F107708A5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E3FB9D-F938-4D8A-A35D-52DA8AA1F48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3548D9-1A8F-4D1A-8C6D-1DDD13E951B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BF9004-0844-4F20-B481-D041C0A4025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33020</xdr:rowOff>
    </xdr:from>
    <xdr:to>
      <xdr:col>24</xdr:col>
      <xdr:colOff>114300</xdr:colOff>
      <xdr:row>39</xdr:row>
      <xdr:rowOff>134620</xdr:rowOff>
    </xdr:to>
    <xdr:sp macro="" textlink="">
      <xdr:nvSpPr>
        <xdr:cNvPr id="73" name="楕円 72">
          <a:extLst>
            <a:ext uri="{FF2B5EF4-FFF2-40B4-BE49-F238E27FC236}">
              <a16:creationId xmlns:a16="http://schemas.microsoft.com/office/drawing/2014/main" id="{6CADDC3F-F768-429F-A9D8-CB826AFD9A8E}"/>
            </a:ext>
          </a:extLst>
        </xdr:cNvPr>
        <xdr:cNvSpPr/>
      </xdr:nvSpPr>
      <xdr:spPr>
        <a:xfrm>
          <a:off x="4124325" y="6344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11447</xdr:rowOff>
    </xdr:from>
    <xdr:ext cx="405111" cy="259045"/>
    <xdr:sp macro="" textlink="">
      <xdr:nvSpPr>
        <xdr:cNvPr id="74" name="【道路】&#10;有形固定資産減価償却率該当値テキスト">
          <a:extLst>
            <a:ext uri="{FF2B5EF4-FFF2-40B4-BE49-F238E27FC236}">
              <a16:creationId xmlns:a16="http://schemas.microsoft.com/office/drawing/2014/main" id="{C36D5CEF-CB24-4259-9A57-FADF25D6765C}"/>
            </a:ext>
          </a:extLst>
        </xdr:cNvPr>
        <xdr:cNvSpPr txBox="1"/>
      </xdr:nvSpPr>
      <xdr:spPr>
        <a:xfrm>
          <a:off x="4219575"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17780</xdr:rowOff>
    </xdr:from>
    <xdr:to>
      <xdr:col>20</xdr:col>
      <xdr:colOff>38100</xdr:colOff>
      <xdr:row>39</xdr:row>
      <xdr:rowOff>119380</xdr:rowOff>
    </xdr:to>
    <xdr:sp macro="" textlink="">
      <xdr:nvSpPr>
        <xdr:cNvPr id="75" name="楕円 74">
          <a:extLst>
            <a:ext uri="{FF2B5EF4-FFF2-40B4-BE49-F238E27FC236}">
              <a16:creationId xmlns:a16="http://schemas.microsoft.com/office/drawing/2014/main" id="{54BDBB1E-C67B-4364-9B08-379DDDBC6F48}"/>
            </a:ext>
          </a:extLst>
        </xdr:cNvPr>
        <xdr:cNvSpPr/>
      </xdr:nvSpPr>
      <xdr:spPr>
        <a:xfrm>
          <a:off x="3381375" y="6332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68580</xdr:rowOff>
    </xdr:from>
    <xdr:to>
      <xdr:col>24</xdr:col>
      <xdr:colOff>63500</xdr:colOff>
      <xdr:row>39</xdr:row>
      <xdr:rowOff>83820</xdr:rowOff>
    </xdr:to>
    <xdr:cxnSp macro="">
      <xdr:nvCxnSpPr>
        <xdr:cNvPr id="76" name="直線コネクタ 75">
          <a:extLst>
            <a:ext uri="{FF2B5EF4-FFF2-40B4-BE49-F238E27FC236}">
              <a16:creationId xmlns:a16="http://schemas.microsoft.com/office/drawing/2014/main" id="{A4E7CF14-B43C-471B-9EAF-B6861138BF29}"/>
            </a:ext>
          </a:extLst>
        </xdr:cNvPr>
        <xdr:cNvCxnSpPr/>
      </xdr:nvCxnSpPr>
      <xdr:spPr>
        <a:xfrm>
          <a:off x="3429000" y="6380480"/>
          <a:ext cx="7524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xdr:rowOff>
    </xdr:from>
    <xdr:to>
      <xdr:col>15</xdr:col>
      <xdr:colOff>101600</xdr:colOff>
      <xdr:row>39</xdr:row>
      <xdr:rowOff>109855</xdr:rowOff>
    </xdr:to>
    <xdr:sp macro="" textlink="">
      <xdr:nvSpPr>
        <xdr:cNvPr id="77" name="楕円 76">
          <a:extLst>
            <a:ext uri="{FF2B5EF4-FFF2-40B4-BE49-F238E27FC236}">
              <a16:creationId xmlns:a16="http://schemas.microsoft.com/office/drawing/2014/main" id="{0A43600E-CDD4-417C-B1BA-56EBC9F603BB}"/>
            </a:ext>
          </a:extLst>
        </xdr:cNvPr>
        <xdr:cNvSpPr/>
      </xdr:nvSpPr>
      <xdr:spPr>
        <a:xfrm>
          <a:off x="2571750" y="6326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59055</xdr:rowOff>
    </xdr:from>
    <xdr:to>
      <xdr:col>19</xdr:col>
      <xdr:colOff>177800</xdr:colOff>
      <xdr:row>39</xdr:row>
      <xdr:rowOff>68580</xdr:rowOff>
    </xdr:to>
    <xdr:cxnSp macro="">
      <xdr:nvCxnSpPr>
        <xdr:cNvPr id="78" name="直線コネクタ 77">
          <a:extLst>
            <a:ext uri="{FF2B5EF4-FFF2-40B4-BE49-F238E27FC236}">
              <a16:creationId xmlns:a16="http://schemas.microsoft.com/office/drawing/2014/main" id="{D4BA83EB-F6CD-4A22-8C17-7F435B7864CB}"/>
            </a:ext>
          </a:extLst>
        </xdr:cNvPr>
        <xdr:cNvCxnSpPr/>
      </xdr:nvCxnSpPr>
      <xdr:spPr>
        <a:xfrm>
          <a:off x="2619375" y="6374130"/>
          <a:ext cx="8096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168275</xdr:rowOff>
    </xdr:from>
    <xdr:to>
      <xdr:col>10</xdr:col>
      <xdr:colOff>165100</xdr:colOff>
      <xdr:row>39</xdr:row>
      <xdr:rowOff>98425</xdr:rowOff>
    </xdr:to>
    <xdr:sp macro="" textlink="">
      <xdr:nvSpPr>
        <xdr:cNvPr id="79" name="楕円 78">
          <a:extLst>
            <a:ext uri="{FF2B5EF4-FFF2-40B4-BE49-F238E27FC236}">
              <a16:creationId xmlns:a16="http://schemas.microsoft.com/office/drawing/2014/main" id="{49CAB23F-A38D-4A20-BCB7-7D3BE63AF615}"/>
            </a:ext>
          </a:extLst>
        </xdr:cNvPr>
        <xdr:cNvSpPr/>
      </xdr:nvSpPr>
      <xdr:spPr>
        <a:xfrm>
          <a:off x="1781175" y="6311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47625</xdr:rowOff>
    </xdr:from>
    <xdr:to>
      <xdr:col>15</xdr:col>
      <xdr:colOff>50800</xdr:colOff>
      <xdr:row>39</xdr:row>
      <xdr:rowOff>59055</xdr:rowOff>
    </xdr:to>
    <xdr:cxnSp macro="">
      <xdr:nvCxnSpPr>
        <xdr:cNvPr id="80" name="直線コネクタ 79">
          <a:extLst>
            <a:ext uri="{FF2B5EF4-FFF2-40B4-BE49-F238E27FC236}">
              <a16:creationId xmlns:a16="http://schemas.microsoft.com/office/drawing/2014/main" id="{032AA0C7-2DDF-4F56-BD86-CE69EC30C431}"/>
            </a:ext>
          </a:extLst>
        </xdr:cNvPr>
        <xdr:cNvCxnSpPr/>
      </xdr:nvCxnSpPr>
      <xdr:spPr>
        <a:xfrm>
          <a:off x="1828800" y="6359525"/>
          <a:ext cx="79057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a:extLst>
            <a:ext uri="{FF2B5EF4-FFF2-40B4-BE49-F238E27FC236}">
              <a16:creationId xmlns:a16="http://schemas.microsoft.com/office/drawing/2014/main" id="{0E4E50AB-525C-4314-AEDE-C5E02CA8750C}"/>
            </a:ext>
          </a:extLst>
        </xdr:cNvPr>
        <xdr:cNvSpPr/>
      </xdr:nvSpPr>
      <xdr:spPr>
        <a:xfrm>
          <a:off x="981075" y="6304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47625</xdr:rowOff>
    </xdr:to>
    <xdr:cxnSp macro="">
      <xdr:nvCxnSpPr>
        <xdr:cNvPr id="82" name="直線コネクタ 81">
          <a:extLst>
            <a:ext uri="{FF2B5EF4-FFF2-40B4-BE49-F238E27FC236}">
              <a16:creationId xmlns:a16="http://schemas.microsoft.com/office/drawing/2014/main" id="{51DFC5D1-183D-4632-95B3-EEDCC23E603C}"/>
            </a:ext>
          </a:extLst>
        </xdr:cNvPr>
        <xdr:cNvCxnSpPr/>
      </xdr:nvCxnSpPr>
      <xdr:spPr>
        <a:xfrm>
          <a:off x="1028700" y="6342380"/>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5F9BC25-4A65-4CF9-B551-A39370F73249}"/>
            </a:ext>
          </a:extLst>
        </xdr:cNvPr>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4409149A-276A-4FD6-8075-5617633DEE0D}"/>
            </a:ext>
          </a:extLst>
        </xdr:cNvPr>
        <xdr:cNvSpPr txBox="1"/>
      </xdr:nvSpPr>
      <xdr:spPr>
        <a:xfrm>
          <a:off x="2439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AE542022-9892-4E1C-9821-25E2CFBBCD3C}"/>
            </a:ext>
          </a:extLst>
        </xdr:cNvPr>
        <xdr:cNvSpPr txBox="1"/>
      </xdr:nvSpPr>
      <xdr:spPr>
        <a:xfrm>
          <a:off x="1648469"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39310BED-CFEF-4A27-B478-5A7739271B2F}"/>
            </a:ext>
          </a:extLst>
        </xdr:cNvPr>
        <xdr:cNvSpPr txBox="1"/>
      </xdr:nvSpPr>
      <xdr:spPr>
        <a:xfrm>
          <a:off x="84836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EDD098B7-9BF2-417D-A772-CE1D1E81794D}"/>
            </a:ext>
          </a:extLst>
        </xdr:cNvPr>
        <xdr:cNvSpPr txBox="1"/>
      </xdr:nvSpPr>
      <xdr:spPr>
        <a:xfrm>
          <a:off x="3239144" y="642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100982</xdr:rowOff>
    </xdr:from>
    <xdr:ext cx="405111" cy="259045"/>
    <xdr:sp macro="" textlink="">
      <xdr:nvSpPr>
        <xdr:cNvPr id="88" name="n_2mainValue【道路】&#10;有形固定資産減価償却率">
          <a:extLst>
            <a:ext uri="{FF2B5EF4-FFF2-40B4-BE49-F238E27FC236}">
              <a16:creationId xmlns:a16="http://schemas.microsoft.com/office/drawing/2014/main" id="{28A0CFAC-6C56-4FB2-B30A-31C6D478FCD5}"/>
            </a:ext>
          </a:extLst>
        </xdr:cNvPr>
        <xdr:cNvSpPr txBox="1"/>
      </xdr:nvSpPr>
      <xdr:spPr>
        <a:xfrm>
          <a:off x="2439044" y="641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89552</xdr:rowOff>
    </xdr:from>
    <xdr:ext cx="405111" cy="259045"/>
    <xdr:sp macro="" textlink="">
      <xdr:nvSpPr>
        <xdr:cNvPr id="89" name="n_3mainValue【道路】&#10;有形固定資産減価償却率">
          <a:extLst>
            <a:ext uri="{FF2B5EF4-FFF2-40B4-BE49-F238E27FC236}">
              <a16:creationId xmlns:a16="http://schemas.microsoft.com/office/drawing/2014/main" id="{4BCB898B-4187-4C31-A27A-D51FD9604474}"/>
            </a:ext>
          </a:extLst>
        </xdr:cNvPr>
        <xdr:cNvSpPr txBox="1"/>
      </xdr:nvSpPr>
      <xdr:spPr>
        <a:xfrm>
          <a:off x="1648469" y="640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3252932F-F22A-402A-AF9E-2457E8E6F0F3}"/>
            </a:ext>
          </a:extLst>
        </xdr:cNvPr>
        <xdr:cNvSpPr txBox="1"/>
      </xdr:nvSpPr>
      <xdr:spPr>
        <a:xfrm>
          <a:off x="848369"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CC063CC-7964-46C0-B760-0DDBFF5F056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2A363F3-A422-4233-8CD4-B15F15856AB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2C3FF85-2216-4645-941F-F2A5395AF6B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B1C2F8F-50A1-446E-9043-F7DA4B45281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0BD2337-9041-4D84-A91B-B2E01374C60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85B1F50-7EFD-4F3B-88F0-343C3006AA9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D27961A-F9C9-4EAA-B0E6-063A2F6A989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82AE456-C570-4175-81FE-ABBCABB181D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433CF95-00A5-4098-A6DA-5AB9DDD3A301}"/>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D8306BE-8C11-4F25-92A9-96F1028F9ED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F18A365-0D3B-41D1-8215-ABD1FF18D28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3E76C2B-FAC6-4BF0-A5FA-53FE18AEDB9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EE0B07-1B17-4ED6-B526-AC5D4FD5C23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F7830C1-85D9-4B07-9A19-7C2D75B30DF4}"/>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6B6A297-7D39-4602-806A-5D43DF28210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4FDD363-7DD9-409A-8A3B-57B24FAA6770}"/>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1E2ED01-FBA8-4F23-902F-0F2562E6870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3F3095A-C648-4528-90BF-821AFE1DE6FD}"/>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A2A3F27-DAB9-426A-B873-E4A0328C3B3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C90A5A4-E42E-4C0A-AED2-7C2F72646F36}"/>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DB77A50-9731-49BD-8556-E72511C5B35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C1EAADF-1B25-480E-822B-9AED89C4AD4C}"/>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D57F92F-9058-429B-965B-868914B3B70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E4617430-C4AA-45B4-A9D1-994B6835129C}"/>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434E2AF-411C-4C53-9D76-7199B5339A2D}"/>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4D68706C-1EF6-43BA-8643-A83C321E62F6}"/>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DF2B7729-3905-4E4F-B545-E9124B986DDA}"/>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3F9E4EE4-E455-40E2-96C7-850D7CBE3833}"/>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F62E7949-1B3A-46B6-BD88-14FFA601889E}"/>
            </a:ext>
          </a:extLst>
        </xdr:cNvPr>
        <xdr:cNvSpPr txBox="1"/>
      </xdr:nvSpPr>
      <xdr:spPr>
        <a:xfrm>
          <a:off x="9467850" y="650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EB4D892A-D24A-40A2-A5BA-7AF0DBAD0F99}"/>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F6A01E1A-3FF9-46CD-A913-D931554B8F40}"/>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84AAE231-6612-4EDB-B3C8-F6B34570876F}"/>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FD5B7023-B3DA-4F73-917A-41FA27D65E16}"/>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3D3293DA-C0C4-4595-9500-DBCB4AE157FC}"/>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5A01E8-4430-4337-AE4B-411FA99DAD2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DCC0F7-3A83-43A3-BB6C-9FAEB585893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A65A96-CC58-4C3E-8803-5B7B990A761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18BCC7-B047-4805-B652-B01CBFF4BF1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2F992D-4C8C-4BEE-974E-1F415B85EB4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41059</xdr:rowOff>
    </xdr:from>
    <xdr:to>
      <xdr:col>55</xdr:col>
      <xdr:colOff>50800</xdr:colOff>
      <xdr:row>40</xdr:row>
      <xdr:rowOff>142659</xdr:rowOff>
    </xdr:to>
    <xdr:sp macro="" textlink="">
      <xdr:nvSpPr>
        <xdr:cNvPr id="130" name="楕円 129">
          <a:extLst>
            <a:ext uri="{FF2B5EF4-FFF2-40B4-BE49-F238E27FC236}">
              <a16:creationId xmlns:a16="http://schemas.microsoft.com/office/drawing/2014/main" id="{93589279-2498-404A-AAF8-3FFA9D25EC14}"/>
            </a:ext>
          </a:extLst>
        </xdr:cNvPr>
        <xdr:cNvSpPr/>
      </xdr:nvSpPr>
      <xdr:spPr>
        <a:xfrm>
          <a:off x="9401175" y="651805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63936</xdr:rowOff>
    </xdr:from>
    <xdr:ext cx="469744" cy="259045"/>
    <xdr:sp macro="" textlink="">
      <xdr:nvSpPr>
        <xdr:cNvPr id="131" name="【道路】&#10;一人当たり延長該当値テキスト">
          <a:extLst>
            <a:ext uri="{FF2B5EF4-FFF2-40B4-BE49-F238E27FC236}">
              <a16:creationId xmlns:a16="http://schemas.microsoft.com/office/drawing/2014/main" id="{772D2A07-9865-4826-827F-374916751B2A}"/>
            </a:ext>
          </a:extLst>
        </xdr:cNvPr>
        <xdr:cNvSpPr txBox="1"/>
      </xdr:nvSpPr>
      <xdr:spPr>
        <a:xfrm>
          <a:off x="9467850" y="63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39001</xdr:rowOff>
    </xdr:from>
    <xdr:to>
      <xdr:col>50</xdr:col>
      <xdr:colOff>165100</xdr:colOff>
      <xdr:row>40</xdr:row>
      <xdr:rowOff>140601</xdr:rowOff>
    </xdr:to>
    <xdr:sp macro="" textlink="">
      <xdr:nvSpPr>
        <xdr:cNvPr id="132" name="楕円 131">
          <a:extLst>
            <a:ext uri="{FF2B5EF4-FFF2-40B4-BE49-F238E27FC236}">
              <a16:creationId xmlns:a16="http://schemas.microsoft.com/office/drawing/2014/main" id="{5742EA1E-2AE6-43AA-8BC5-F6F94D2D05A6}"/>
            </a:ext>
          </a:extLst>
        </xdr:cNvPr>
        <xdr:cNvSpPr/>
      </xdr:nvSpPr>
      <xdr:spPr>
        <a:xfrm>
          <a:off x="8639175" y="65160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89801</xdr:rowOff>
    </xdr:from>
    <xdr:to>
      <xdr:col>55</xdr:col>
      <xdr:colOff>0</xdr:colOff>
      <xdr:row>40</xdr:row>
      <xdr:rowOff>91859</xdr:rowOff>
    </xdr:to>
    <xdr:cxnSp macro="">
      <xdr:nvCxnSpPr>
        <xdr:cNvPr id="133" name="直線コネクタ 132">
          <a:extLst>
            <a:ext uri="{FF2B5EF4-FFF2-40B4-BE49-F238E27FC236}">
              <a16:creationId xmlns:a16="http://schemas.microsoft.com/office/drawing/2014/main" id="{BCAA0308-D454-4DF6-B838-F4924939D3C9}"/>
            </a:ext>
          </a:extLst>
        </xdr:cNvPr>
        <xdr:cNvCxnSpPr/>
      </xdr:nvCxnSpPr>
      <xdr:spPr>
        <a:xfrm>
          <a:off x="8686800" y="6563626"/>
          <a:ext cx="74295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31991</xdr:rowOff>
    </xdr:from>
    <xdr:to>
      <xdr:col>46</xdr:col>
      <xdr:colOff>38100</xdr:colOff>
      <xdr:row>40</xdr:row>
      <xdr:rowOff>133591</xdr:rowOff>
    </xdr:to>
    <xdr:sp macro="" textlink="">
      <xdr:nvSpPr>
        <xdr:cNvPr id="134" name="楕円 133">
          <a:extLst>
            <a:ext uri="{FF2B5EF4-FFF2-40B4-BE49-F238E27FC236}">
              <a16:creationId xmlns:a16="http://schemas.microsoft.com/office/drawing/2014/main" id="{5F1016EF-935E-4329-B3CF-524833E3A3EC}"/>
            </a:ext>
          </a:extLst>
        </xdr:cNvPr>
        <xdr:cNvSpPr/>
      </xdr:nvSpPr>
      <xdr:spPr>
        <a:xfrm>
          <a:off x="7839075" y="65058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82791</xdr:rowOff>
    </xdr:from>
    <xdr:to>
      <xdr:col>50</xdr:col>
      <xdr:colOff>114300</xdr:colOff>
      <xdr:row>40</xdr:row>
      <xdr:rowOff>89801</xdr:rowOff>
    </xdr:to>
    <xdr:cxnSp macro="">
      <xdr:nvCxnSpPr>
        <xdr:cNvPr id="135" name="直線コネクタ 134">
          <a:extLst>
            <a:ext uri="{FF2B5EF4-FFF2-40B4-BE49-F238E27FC236}">
              <a16:creationId xmlns:a16="http://schemas.microsoft.com/office/drawing/2014/main" id="{7BF86450-EAB8-4D8A-9DCF-5136FA09E5F4}"/>
            </a:ext>
          </a:extLst>
        </xdr:cNvPr>
        <xdr:cNvCxnSpPr/>
      </xdr:nvCxnSpPr>
      <xdr:spPr>
        <a:xfrm>
          <a:off x="7886700" y="6562966"/>
          <a:ext cx="8001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57785</xdr:rowOff>
    </xdr:from>
    <xdr:to>
      <xdr:col>41</xdr:col>
      <xdr:colOff>101600</xdr:colOff>
      <xdr:row>40</xdr:row>
      <xdr:rowOff>159385</xdr:rowOff>
    </xdr:to>
    <xdr:sp macro="" textlink="">
      <xdr:nvSpPr>
        <xdr:cNvPr id="136" name="楕円 135">
          <a:extLst>
            <a:ext uri="{FF2B5EF4-FFF2-40B4-BE49-F238E27FC236}">
              <a16:creationId xmlns:a16="http://schemas.microsoft.com/office/drawing/2014/main" id="{FE04928A-568E-4663-BB88-3654C3502251}"/>
            </a:ext>
          </a:extLst>
        </xdr:cNvPr>
        <xdr:cNvSpPr/>
      </xdr:nvSpPr>
      <xdr:spPr>
        <a:xfrm>
          <a:off x="7029450" y="65347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82791</xdr:rowOff>
    </xdr:from>
    <xdr:to>
      <xdr:col>45</xdr:col>
      <xdr:colOff>177800</xdr:colOff>
      <xdr:row>40</xdr:row>
      <xdr:rowOff>108585</xdr:rowOff>
    </xdr:to>
    <xdr:cxnSp macro="">
      <xdr:nvCxnSpPr>
        <xdr:cNvPr id="137" name="直線コネクタ 136">
          <a:extLst>
            <a:ext uri="{FF2B5EF4-FFF2-40B4-BE49-F238E27FC236}">
              <a16:creationId xmlns:a16="http://schemas.microsoft.com/office/drawing/2014/main" id="{88C3A462-2536-479E-A253-D631DE2F57D6}"/>
            </a:ext>
          </a:extLst>
        </xdr:cNvPr>
        <xdr:cNvCxnSpPr/>
      </xdr:nvCxnSpPr>
      <xdr:spPr>
        <a:xfrm flipV="1">
          <a:off x="7077075" y="6562966"/>
          <a:ext cx="809625"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77597</xdr:rowOff>
    </xdr:from>
    <xdr:to>
      <xdr:col>36</xdr:col>
      <xdr:colOff>165100</xdr:colOff>
      <xdr:row>41</xdr:row>
      <xdr:rowOff>7747</xdr:rowOff>
    </xdr:to>
    <xdr:sp macro="" textlink="">
      <xdr:nvSpPr>
        <xdr:cNvPr id="138" name="楕円 137">
          <a:extLst>
            <a:ext uri="{FF2B5EF4-FFF2-40B4-BE49-F238E27FC236}">
              <a16:creationId xmlns:a16="http://schemas.microsoft.com/office/drawing/2014/main" id="{FFDC9960-FC37-4475-B6DF-33B6E6D535C2}"/>
            </a:ext>
          </a:extLst>
        </xdr:cNvPr>
        <xdr:cNvSpPr/>
      </xdr:nvSpPr>
      <xdr:spPr>
        <a:xfrm>
          <a:off x="6238875" y="65545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108585</xdr:rowOff>
    </xdr:from>
    <xdr:to>
      <xdr:col>41</xdr:col>
      <xdr:colOff>50800</xdr:colOff>
      <xdr:row>40</xdr:row>
      <xdr:rowOff>128397</xdr:rowOff>
    </xdr:to>
    <xdr:cxnSp macro="">
      <xdr:nvCxnSpPr>
        <xdr:cNvPr id="139" name="直線コネクタ 138">
          <a:extLst>
            <a:ext uri="{FF2B5EF4-FFF2-40B4-BE49-F238E27FC236}">
              <a16:creationId xmlns:a16="http://schemas.microsoft.com/office/drawing/2014/main" id="{3473ACFD-7958-44B1-9128-E646A4B8603A}"/>
            </a:ext>
          </a:extLst>
        </xdr:cNvPr>
        <xdr:cNvCxnSpPr/>
      </xdr:nvCxnSpPr>
      <xdr:spPr>
        <a:xfrm flipV="1">
          <a:off x="6286500" y="6582410"/>
          <a:ext cx="790575"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B84C8C1-04F9-46BC-82E7-EAE7318A5A50}"/>
            </a:ext>
          </a:extLst>
        </xdr:cNvPr>
        <xdr:cNvSpPr txBox="1"/>
      </xdr:nvSpPr>
      <xdr:spPr>
        <a:xfrm>
          <a:off x="8458277" y="66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7B266A5B-831A-4DA6-9BD5-E9DD4D17ABE0}"/>
            </a:ext>
          </a:extLst>
        </xdr:cNvPr>
        <xdr:cNvSpPr txBox="1"/>
      </xdr:nvSpPr>
      <xdr:spPr>
        <a:xfrm>
          <a:off x="7677227" y="66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95B23115-2FEB-4CB5-9B83-463460EAFE5B}"/>
            </a:ext>
          </a:extLst>
        </xdr:cNvPr>
        <xdr:cNvSpPr txBox="1"/>
      </xdr:nvSpPr>
      <xdr:spPr>
        <a:xfrm>
          <a:off x="6867602" y="66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86ED96F3-40F8-47E1-AE0C-A44FC154395C}"/>
            </a:ext>
          </a:extLst>
        </xdr:cNvPr>
        <xdr:cNvSpPr txBox="1"/>
      </xdr:nvSpPr>
      <xdr:spPr>
        <a:xfrm>
          <a:off x="6067502" y="633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157128</xdr:rowOff>
    </xdr:from>
    <xdr:ext cx="469744" cy="259045"/>
    <xdr:sp macro="" textlink="">
      <xdr:nvSpPr>
        <xdr:cNvPr id="144" name="n_1mainValue【道路】&#10;一人当たり延長">
          <a:extLst>
            <a:ext uri="{FF2B5EF4-FFF2-40B4-BE49-F238E27FC236}">
              <a16:creationId xmlns:a16="http://schemas.microsoft.com/office/drawing/2014/main" id="{5C3F6F97-2E25-45EB-92F5-EBE72C97CD9D}"/>
            </a:ext>
          </a:extLst>
        </xdr:cNvPr>
        <xdr:cNvSpPr txBox="1"/>
      </xdr:nvSpPr>
      <xdr:spPr>
        <a:xfrm>
          <a:off x="8458277" y="63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150118</xdr:rowOff>
    </xdr:from>
    <xdr:ext cx="469744" cy="259045"/>
    <xdr:sp macro="" textlink="">
      <xdr:nvSpPr>
        <xdr:cNvPr id="145" name="n_2mainValue【道路】&#10;一人当たり延長">
          <a:extLst>
            <a:ext uri="{FF2B5EF4-FFF2-40B4-BE49-F238E27FC236}">
              <a16:creationId xmlns:a16="http://schemas.microsoft.com/office/drawing/2014/main" id="{9B31864B-D8B4-4117-AD4E-E338E08FEB9D}"/>
            </a:ext>
          </a:extLst>
        </xdr:cNvPr>
        <xdr:cNvSpPr txBox="1"/>
      </xdr:nvSpPr>
      <xdr:spPr>
        <a:xfrm>
          <a:off x="7677227" y="630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4462</xdr:rowOff>
    </xdr:from>
    <xdr:ext cx="469744" cy="259045"/>
    <xdr:sp macro="" textlink="">
      <xdr:nvSpPr>
        <xdr:cNvPr id="146" name="n_3mainValue【道路】&#10;一人当たり延長">
          <a:extLst>
            <a:ext uri="{FF2B5EF4-FFF2-40B4-BE49-F238E27FC236}">
              <a16:creationId xmlns:a16="http://schemas.microsoft.com/office/drawing/2014/main" id="{47D47EC9-5F12-4F7E-A548-DC480900C4AB}"/>
            </a:ext>
          </a:extLst>
        </xdr:cNvPr>
        <xdr:cNvSpPr txBox="1"/>
      </xdr:nvSpPr>
      <xdr:spPr>
        <a:xfrm>
          <a:off x="6867602" y="63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170324</xdr:rowOff>
    </xdr:from>
    <xdr:ext cx="469744" cy="259045"/>
    <xdr:sp macro="" textlink="">
      <xdr:nvSpPr>
        <xdr:cNvPr id="147" name="n_4mainValue【道路】&#10;一人当たり延長">
          <a:extLst>
            <a:ext uri="{FF2B5EF4-FFF2-40B4-BE49-F238E27FC236}">
              <a16:creationId xmlns:a16="http://schemas.microsoft.com/office/drawing/2014/main" id="{0E5ACAF2-B3AA-4067-BB13-2EE2A124C33D}"/>
            </a:ext>
          </a:extLst>
        </xdr:cNvPr>
        <xdr:cNvSpPr txBox="1"/>
      </xdr:nvSpPr>
      <xdr:spPr>
        <a:xfrm>
          <a:off x="6067502"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AECC25B-3463-4B28-9D81-82D52A9AD68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9C0497E-143A-4478-89BB-3E4D92C4A82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0D2889A-E3F9-4147-B888-6558E016B51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6170C36-093D-46EE-89CC-6EDF9A05F4C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8667FCB-3D38-4912-B0F9-CE8E1EEEF50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75C0386-B6E9-419E-B4EB-16BC105F4DC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D93ED3E-008A-442C-9B6B-26B38DD553E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F534F81-8930-4703-B20C-9EB9384187E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38596C7-35CF-4E5F-97CF-685ED2CFDA5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7395186-27FF-400D-B53F-77FDC9B4B51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B552140-3944-4134-BECE-142C7FD54C0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395568D-B553-46C7-9C2C-A8B339CAE45D}"/>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EDC9E13-6CD7-4C13-8F5C-60DFD91E5E65}"/>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3D5E9CE-3A37-4136-8611-64277F4ECBCA}"/>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B64218A-5E51-4038-9F00-11E7478A9696}"/>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7AE536B-4639-4B85-A9CF-B26CF156AA1F}"/>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C1905BD-6036-4C84-8209-85F9834B05CD}"/>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CBCE911-990D-4B89-99E8-9C632F8D988F}"/>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881E02C-F1F7-42B2-A7A3-DCE9AD3A2AEE}"/>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6938885-7382-4768-8147-AA78508B2988}"/>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65022D0-57B9-4911-B52D-0CACFB1D1B66}"/>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1083935-C204-491F-844E-D51062EB4786}"/>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372ABD4-9CEF-48E4-8164-EDDAF84CD5F8}"/>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9080BDB-EDB0-4982-8CE0-533E96A787F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61868B1-EFD6-4968-9E2E-F977A00C313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9AEA919A-C9D2-4875-948B-31A52400AB93}"/>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BFC38DB-A2F8-40DE-B976-E0A1BCE24764}"/>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20AC8A1E-639D-4928-A543-DEC6752DED88}"/>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B815627-AE68-49D8-9EEF-2DFF7B9C1303}"/>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C26AD46E-788A-42AC-9BE4-FF8BF1C502F2}"/>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EF43CB5-F1BA-4645-8D66-D4D20A06934E}"/>
            </a:ext>
          </a:extLst>
        </xdr:cNvPr>
        <xdr:cNvSpPr txBox="1"/>
      </xdr:nvSpPr>
      <xdr:spPr>
        <a:xfrm>
          <a:off x="4219575" y="983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D8A5E6E4-DD00-42D7-84D3-1973264369F2}"/>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428ACA93-17E5-4390-88E8-FE4294DB1C7C}"/>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F09A63AF-C390-4AEC-9300-A957D773B495}"/>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71BFC65C-9029-4BA5-AB4C-AAB29E54C532}"/>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DD6680D8-3A6C-48A8-8E8B-F7CDE90FC581}"/>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6E24302-C6CB-4789-8703-BC3081CCDE2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8B3122-C1A5-45FF-A421-385EE162A18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EC114E3-54CA-4766-859D-FCBCA73B3BF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8715409-6B2C-40AB-91EB-55F8011C9BB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38E223A-A04E-4BE2-BF14-8D347291102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89" name="楕円 188">
          <a:extLst>
            <a:ext uri="{FF2B5EF4-FFF2-40B4-BE49-F238E27FC236}">
              <a16:creationId xmlns:a16="http://schemas.microsoft.com/office/drawing/2014/main" id="{C6829821-48A9-42D4-9A18-0100476C92C9}"/>
            </a:ext>
          </a:extLst>
        </xdr:cNvPr>
        <xdr:cNvSpPr/>
      </xdr:nvSpPr>
      <xdr:spPr>
        <a:xfrm>
          <a:off x="4124325" y="9666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E1C55E6-CDAB-4542-B018-2D97CFFD4F8E}"/>
            </a:ext>
          </a:extLst>
        </xdr:cNvPr>
        <xdr:cNvSpPr txBox="1"/>
      </xdr:nvSpPr>
      <xdr:spPr>
        <a:xfrm>
          <a:off x="4219575" y="952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91" name="楕円 190">
          <a:extLst>
            <a:ext uri="{FF2B5EF4-FFF2-40B4-BE49-F238E27FC236}">
              <a16:creationId xmlns:a16="http://schemas.microsoft.com/office/drawing/2014/main" id="{D25C8453-9EBF-4405-B347-4EE21DA93F23}"/>
            </a:ext>
          </a:extLst>
        </xdr:cNvPr>
        <xdr:cNvSpPr/>
      </xdr:nvSpPr>
      <xdr:spPr>
        <a:xfrm>
          <a:off x="3381375" y="9638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59</xdr:row>
      <xdr:rowOff>163285</xdr:rowOff>
    </xdr:to>
    <xdr:cxnSp macro="">
      <xdr:nvCxnSpPr>
        <xdr:cNvPr id="192" name="直線コネクタ 191">
          <a:extLst>
            <a:ext uri="{FF2B5EF4-FFF2-40B4-BE49-F238E27FC236}">
              <a16:creationId xmlns:a16="http://schemas.microsoft.com/office/drawing/2014/main" id="{3F3F71E3-3458-4EE9-BFB8-441E32E9A081}"/>
            </a:ext>
          </a:extLst>
        </xdr:cNvPr>
        <xdr:cNvCxnSpPr/>
      </xdr:nvCxnSpPr>
      <xdr:spPr>
        <a:xfrm>
          <a:off x="3429000" y="9695543"/>
          <a:ext cx="752475"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3" name="楕円 192">
          <a:extLst>
            <a:ext uri="{FF2B5EF4-FFF2-40B4-BE49-F238E27FC236}">
              <a16:creationId xmlns:a16="http://schemas.microsoft.com/office/drawing/2014/main" id="{1BACDD43-712E-42ED-8E1E-9CED51BCF4FF}"/>
            </a:ext>
          </a:extLst>
        </xdr:cNvPr>
        <xdr:cNvSpPr/>
      </xdr:nvSpPr>
      <xdr:spPr>
        <a:xfrm>
          <a:off x="2571750" y="96268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124097</xdr:rowOff>
    </xdr:from>
    <xdr:to>
      <xdr:col>19</xdr:col>
      <xdr:colOff>177800</xdr:colOff>
      <xdr:row>59</xdr:row>
      <xdr:rowOff>138793</xdr:rowOff>
    </xdr:to>
    <xdr:cxnSp macro="">
      <xdr:nvCxnSpPr>
        <xdr:cNvPr id="194" name="直線コネクタ 193">
          <a:extLst>
            <a:ext uri="{FF2B5EF4-FFF2-40B4-BE49-F238E27FC236}">
              <a16:creationId xmlns:a16="http://schemas.microsoft.com/office/drawing/2014/main" id="{1DDF7649-2FCA-45D1-8DBA-4139DA253118}"/>
            </a:ext>
          </a:extLst>
        </xdr:cNvPr>
        <xdr:cNvCxnSpPr/>
      </xdr:nvCxnSpPr>
      <xdr:spPr>
        <a:xfrm>
          <a:off x="2619375" y="9674497"/>
          <a:ext cx="809625"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5" name="楕円 194">
          <a:extLst>
            <a:ext uri="{FF2B5EF4-FFF2-40B4-BE49-F238E27FC236}">
              <a16:creationId xmlns:a16="http://schemas.microsoft.com/office/drawing/2014/main" id="{FB3E7C82-2386-4374-B9C8-10DA60A6A13A}"/>
            </a:ext>
          </a:extLst>
        </xdr:cNvPr>
        <xdr:cNvSpPr/>
      </xdr:nvSpPr>
      <xdr:spPr>
        <a:xfrm>
          <a:off x="1781175" y="96024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124097</xdr:rowOff>
    </xdr:to>
    <xdr:cxnSp macro="">
      <xdr:nvCxnSpPr>
        <xdr:cNvPr id="196" name="直線コネクタ 195">
          <a:extLst>
            <a:ext uri="{FF2B5EF4-FFF2-40B4-BE49-F238E27FC236}">
              <a16:creationId xmlns:a16="http://schemas.microsoft.com/office/drawing/2014/main" id="{EEFF6459-012E-4418-9D05-CBE2FB9BDE62}"/>
            </a:ext>
          </a:extLst>
        </xdr:cNvPr>
        <xdr:cNvCxnSpPr/>
      </xdr:nvCxnSpPr>
      <xdr:spPr>
        <a:xfrm>
          <a:off x="1828800" y="9659620"/>
          <a:ext cx="790575"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24312</xdr:rowOff>
    </xdr:from>
    <xdr:to>
      <xdr:col>6</xdr:col>
      <xdr:colOff>38100</xdr:colOff>
      <xdr:row>59</xdr:row>
      <xdr:rowOff>125912</xdr:rowOff>
    </xdr:to>
    <xdr:sp macro="" textlink="">
      <xdr:nvSpPr>
        <xdr:cNvPr id="197" name="楕円 196">
          <a:extLst>
            <a:ext uri="{FF2B5EF4-FFF2-40B4-BE49-F238E27FC236}">
              <a16:creationId xmlns:a16="http://schemas.microsoft.com/office/drawing/2014/main" id="{FC0A1F11-AEA7-4716-AE92-A417A391940F}"/>
            </a:ext>
          </a:extLst>
        </xdr:cNvPr>
        <xdr:cNvSpPr/>
      </xdr:nvSpPr>
      <xdr:spPr>
        <a:xfrm>
          <a:off x="981075" y="95810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75112</xdr:rowOff>
    </xdr:from>
    <xdr:to>
      <xdr:col>10</xdr:col>
      <xdr:colOff>114300</xdr:colOff>
      <xdr:row>59</xdr:row>
      <xdr:rowOff>102870</xdr:rowOff>
    </xdr:to>
    <xdr:cxnSp macro="">
      <xdr:nvCxnSpPr>
        <xdr:cNvPr id="198" name="直線コネクタ 197">
          <a:extLst>
            <a:ext uri="{FF2B5EF4-FFF2-40B4-BE49-F238E27FC236}">
              <a16:creationId xmlns:a16="http://schemas.microsoft.com/office/drawing/2014/main" id="{99B7E8DA-E048-486E-AB57-45701487BDEB}"/>
            </a:ext>
          </a:extLst>
        </xdr:cNvPr>
        <xdr:cNvCxnSpPr/>
      </xdr:nvCxnSpPr>
      <xdr:spPr>
        <a:xfrm>
          <a:off x="1028700" y="9628687"/>
          <a:ext cx="8001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E29AE8C-D1A9-463D-8276-BADD1C9ED7D4}"/>
            </a:ext>
          </a:extLst>
        </xdr:cNvPr>
        <xdr:cNvSpPr txBox="1"/>
      </xdr:nvSpPr>
      <xdr:spPr>
        <a:xfrm>
          <a:off x="3239144"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919BC56-C9EC-4B97-A456-48D151DD89E4}"/>
            </a:ext>
          </a:extLst>
        </xdr:cNvPr>
        <xdr:cNvSpPr txBox="1"/>
      </xdr:nvSpPr>
      <xdr:spPr>
        <a:xfrm>
          <a:off x="2439044" y="990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81E8CD7-410C-4A08-B3C5-7CA5EBD116A7}"/>
            </a:ext>
          </a:extLst>
        </xdr:cNvPr>
        <xdr:cNvSpPr txBox="1"/>
      </xdr:nvSpPr>
      <xdr:spPr>
        <a:xfrm>
          <a:off x="1648469" y="988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65CB6B2-8E20-4875-800E-6BFFC5B1923D}"/>
            </a:ext>
          </a:extLst>
        </xdr:cNvPr>
        <xdr:cNvSpPr txBox="1"/>
      </xdr:nvSpPr>
      <xdr:spPr>
        <a:xfrm>
          <a:off x="848369" y="987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34670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899DC94-7063-40F4-AE9D-D8F07EA58D94}"/>
            </a:ext>
          </a:extLst>
        </xdr:cNvPr>
        <xdr:cNvSpPr txBox="1"/>
      </xdr:nvSpPr>
      <xdr:spPr>
        <a:xfrm>
          <a:off x="3239144" y="942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01174F1-6657-42E1-B926-1BCF32328062}"/>
            </a:ext>
          </a:extLst>
        </xdr:cNvPr>
        <xdr:cNvSpPr txBox="1"/>
      </xdr:nvSpPr>
      <xdr:spPr>
        <a:xfrm>
          <a:off x="2439044" y="941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13CD417-E8B8-4F92-8EB9-D585EBEA635F}"/>
            </a:ext>
          </a:extLst>
        </xdr:cNvPr>
        <xdr:cNvSpPr txBox="1"/>
      </xdr:nvSpPr>
      <xdr:spPr>
        <a:xfrm>
          <a:off x="16484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142439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CA52150-FD8D-469A-BF40-63B10280F317}"/>
            </a:ext>
          </a:extLst>
        </xdr:cNvPr>
        <xdr:cNvSpPr txBox="1"/>
      </xdr:nvSpPr>
      <xdr:spPr>
        <a:xfrm>
          <a:off x="848369" y="937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5942317-7479-4CA4-80CD-1B5E4276D31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3F73005-8E60-4657-BA2C-4487C1930EC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C82437F-2957-423A-97D4-F8A44074E36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B5F6F6C-3CFE-4E8B-9931-28CCA89408F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591DDEE-2833-4A50-AC11-1940E480A19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F715DC8-C60B-4A6F-99E7-A863CD91DAC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193077C-8348-43C0-84D9-49189FD287C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CA756F0-EFFB-4A61-9C2C-CA77DD16613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E24D0F8-ED4C-4C0A-B52D-F6DD3C7D05F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61BCC64-D97B-4345-922C-A4B11CC3E07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78E951B-93AB-4677-A9E3-48049F46D44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57B05AF-7F44-44B0-81A5-455EF36C342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944A546-DE29-4749-BE4E-95BC4B8337F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9E73C29-969B-458D-B73B-5445F9B27130}"/>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CCBF06E-7560-4982-A834-DE082A9436B5}"/>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DBE4C37-99C9-46C3-9C4C-DB9A9DEFEDC3}"/>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F3745FE-D64F-42FA-9863-1F867B262C3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6838F12-3A0B-4796-9B95-4AD643EB0997}"/>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A0448AC-62A1-4829-9215-DF111DF1B36D}"/>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7FE4AD0-41CF-4C30-9251-EE118A4E0A5A}"/>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329E99F-C163-4D8A-A710-7BD809F8375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71EC0EB-2292-4228-8E13-84F28BAA30D1}"/>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B3D28F2-5734-4D16-8C81-1D49A9AC90B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5FCBC4F1-E453-432A-B47A-248C8E7E9079}"/>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71CB4B6-82AE-4820-8A91-301FA851C91B}"/>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520A4709-7E0A-4A2E-969A-35276197BB63}"/>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2362AEE-58F3-4BE9-A3DD-DA19539D6E64}"/>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6964F84B-4997-47C6-AA1D-FCBEE00F0EFD}"/>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0FD80AB-B9B2-4D2C-A7A7-2CE46344AC3F}"/>
            </a:ext>
          </a:extLst>
        </xdr:cNvPr>
        <xdr:cNvSpPr txBox="1"/>
      </xdr:nvSpPr>
      <xdr:spPr>
        <a:xfrm>
          <a:off x="9467850" y="10242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1DC8BCC9-D87D-4B7A-A588-8ABB7723E34C}"/>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EB01650F-921A-4A56-A9DA-357F5296EF65}"/>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52B13DE8-04D5-4B45-8DDD-4B0F1967615C}"/>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7DA758DC-697D-4D74-B8C9-06E229E410A1}"/>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B0BE46D8-91DE-46C8-B7BD-A9619FEDBC1F}"/>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1C6871A-090D-4683-934E-4B406E3EE51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9789A0-8453-48BE-B266-1B5CF06EB5E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EC9EFB-D81D-40B6-87B8-E4867A6B87B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BA1925-4499-43A8-9F24-F823DF4F74D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E96F33-6CC9-46E2-BA86-8DD537949DE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61710</xdr:rowOff>
    </xdr:from>
    <xdr:to>
      <xdr:col>55</xdr:col>
      <xdr:colOff>50800</xdr:colOff>
      <xdr:row>63</xdr:row>
      <xdr:rowOff>163310</xdr:rowOff>
    </xdr:to>
    <xdr:sp macro="" textlink="">
      <xdr:nvSpPr>
        <xdr:cNvPr id="246" name="楕円 245">
          <a:extLst>
            <a:ext uri="{FF2B5EF4-FFF2-40B4-BE49-F238E27FC236}">
              <a16:creationId xmlns:a16="http://schemas.microsoft.com/office/drawing/2014/main" id="{C054A5DD-020A-4B58-B17B-D94DB8AA4E82}"/>
            </a:ext>
          </a:extLst>
        </xdr:cNvPr>
        <xdr:cNvSpPr/>
      </xdr:nvSpPr>
      <xdr:spPr>
        <a:xfrm>
          <a:off x="9401175" y="1026616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84587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2EF36EB-946C-4628-8FDF-6BFA71AE48AC}"/>
            </a:ext>
          </a:extLst>
        </xdr:cNvPr>
        <xdr:cNvSpPr txBox="1"/>
      </xdr:nvSpPr>
      <xdr:spPr>
        <a:xfrm>
          <a:off x="9467850" y="1012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61161</xdr:rowOff>
    </xdr:from>
    <xdr:to>
      <xdr:col>50</xdr:col>
      <xdr:colOff>165100</xdr:colOff>
      <xdr:row>63</xdr:row>
      <xdr:rowOff>162761</xdr:rowOff>
    </xdr:to>
    <xdr:sp macro="" textlink="">
      <xdr:nvSpPr>
        <xdr:cNvPr id="248" name="楕円 247">
          <a:extLst>
            <a:ext uri="{FF2B5EF4-FFF2-40B4-BE49-F238E27FC236}">
              <a16:creationId xmlns:a16="http://schemas.microsoft.com/office/drawing/2014/main" id="{E48161D2-9500-4BC0-9083-A9281C29F091}"/>
            </a:ext>
          </a:extLst>
        </xdr:cNvPr>
        <xdr:cNvSpPr/>
      </xdr:nvSpPr>
      <xdr:spPr>
        <a:xfrm>
          <a:off x="8639175" y="102656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111961</xdr:rowOff>
    </xdr:from>
    <xdr:to>
      <xdr:col>55</xdr:col>
      <xdr:colOff>0</xdr:colOff>
      <xdr:row>63</xdr:row>
      <xdr:rowOff>112510</xdr:rowOff>
    </xdr:to>
    <xdr:cxnSp macro="">
      <xdr:nvCxnSpPr>
        <xdr:cNvPr id="249" name="直線コネクタ 248">
          <a:extLst>
            <a:ext uri="{FF2B5EF4-FFF2-40B4-BE49-F238E27FC236}">
              <a16:creationId xmlns:a16="http://schemas.microsoft.com/office/drawing/2014/main" id="{9FA19230-D58E-4B0C-82E3-F7DE63A4D9C1}"/>
            </a:ext>
          </a:extLst>
        </xdr:cNvPr>
        <xdr:cNvCxnSpPr/>
      </xdr:nvCxnSpPr>
      <xdr:spPr>
        <a:xfrm>
          <a:off x="8686800" y="10313236"/>
          <a:ext cx="7429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59241</xdr:rowOff>
    </xdr:from>
    <xdr:to>
      <xdr:col>46</xdr:col>
      <xdr:colOff>38100</xdr:colOff>
      <xdr:row>63</xdr:row>
      <xdr:rowOff>160841</xdr:rowOff>
    </xdr:to>
    <xdr:sp macro="" textlink="">
      <xdr:nvSpPr>
        <xdr:cNvPr id="250" name="楕円 249">
          <a:extLst>
            <a:ext uri="{FF2B5EF4-FFF2-40B4-BE49-F238E27FC236}">
              <a16:creationId xmlns:a16="http://schemas.microsoft.com/office/drawing/2014/main" id="{C8448355-767D-49BB-9684-1DF1E383232A}"/>
            </a:ext>
          </a:extLst>
        </xdr:cNvPr>
        <xdr:cNvSpPr/>
      </xdr:nvSpPr>
      <xdr:spPr>
        <a:xfrm>
          <a:off x="7839075" y="102605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110041</xdr:rowOff>
    </xdr:from>
    <xdr:to>
      <xdr:col>50</xdr:col>
      <xdr:colOff>114300</xdr:colOff>
      <xdr:row>63</xdr:row>
      <xdr:rowOff>111961</xdr:rowOff>
    </xdr:to>
    <xdr:cxnSp macro="">
      <xdr:nvCxnSpPr>
        <xdr:cNvPr id="251" name="直線コネクタ 250">
          <a:extLst>
            <a:ext uri="{FF2B5EF4-FFF2-40B4-BE49-F238E27FC236}">
              <a16:creationId xmlns:a16="http://schemas.microsoft.com/office/drawing/2014/main" id="{3641D177-97EE-4694-8A70-189DC3975C0D}"/>
            </a:ext>
          </a:extLst>
        </xdr:cNvPr>
        <xdr:cNvCxnSpPr/>
      </xdr:nvCxnSpPr>
      <xdr:spPr>
        <a:xfrm>
          <a:off x="7886700" y="10308141"/>
          <a:ext cx="8001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59929</xdr:rowOff>
    </xdr:from>
    <xdr:to>
      <xdr:col>41</xdr:col>
      <xdr:colOff>101600</xdr:colOff>
      <xdr:row>63</xdr:row>
      <xdr:rowOff>161529</xdr:rowOff>
    </xdr:to>
    <xdr:sp macro="" textlink="">
      <xdr:nvSpPr>
        <xdr:cNvPr id="252" name="楕円 251">
          <a:extLst>
            <a:ext uri="{FF2B5EF4-FFF2-40B4-BE49-F238E27FC236}">
              <a16:creationId xmlns:a16="http://schemas.microsoft.com/office/drawing/2014/main" id="{C7963E76-599A-4674-9A9A-CCFD239FAF75}"/>
            </a:ext>
          </a:extLst>
        </xdr:cNvPr>
        <xdr:cNvSpPr/>
      </xdr:nvSpPr>
      <xdr:spPr>
        <a:xfrm>
          <a:off x="7029450" y="102612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110041</xdr:rowOff>
    </xdr:from>
    <xdr:to>
      <xdr:col>45</xdr:col>
      <xdr:colOff>177800</xdr:colOff>
      <xdr:row>63</xdr:row>
      <xdr:rowOff>110729</xdr:rowOff>
    </xdr:to>
    <xdr:cxnSp macro="">
      <xdr:nvCxnSpPr>
        <xdr:cNvPr id="253" name="直線コネクタ 252">
          <a:extLst>
            <a:ext uri="{FF2B5EF4-FFF2-40B4-BE49-F238E27FC236}">
              <a16:creationId xmlns:a16="http://schemas.microsoft.com/office/drawing/2014/main" id="{8556B642-DAEF-4FC4-98E1-DDBF01F8A79A}"/>
            </a:ext>
          </a:extLst>
        </xdr:cNvPr>
        <xdr:cNvCxnSpPr/>
      </xdr:nvCxnSpPr>
      <xdr:spPr>
        <a:xfrm flipV="1">
          <a:off x="7077075" y="10308141"/>
          <a:ext cx="809625"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59017</xdr:rowOff>
    </xdr:from>
    <xdr:to>
      <xdr:col>36</xdr:col>
      <xdr:colOff>165100</xdr:colOff>
      <xdr:row>63</xdr:row>
      <xdr:rowOff>160617</xdr:rowOff>
    </xdr:to>
    <xdr:sp macro="" textlink="">
      <xdr:nvSpPr>
        <xdr:cNvPr id="254" name="楕円 253">
          <a:extLst>
            <a:ext uri="{FF2B5EF4-FFF2-40B4-BE49-F238E27FC236}">
              <a16:creationId xmlns:a16="http://schemas.microsoft.com/office/drawing/2014/main" id="{84EA3C22-1DEA-4DEA-905D-86DAF3A899FC}"/>
            </a:ext>
          </a:extLst>
        </xdr:cNvPr>
        <xdr:cNvSpPr/>
      </xdr:nvSpPr>
      <xdr:spPr>
        <a:xfrm>
          <a:off x="6238875" y="102602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109817</xdr:rowOff>
    </xdr:from>
    <xdr:to>
      <xdr:col>41</xdr:col>
      <xdr:colOff>50800</xdr:colOff>
      <xdr:row>63</xdr:row>
      <xdr:rowOff>110729</xdr:rowOff>
    </xdr:to>
    <xdr:cxnSp macro="">
      <xdr:nvCxnSpPr>
        <xdr:cNvPr id="255" name="直線コネクタ 254">
          <a:extLst>
            <a:ext uri="{FF2B5EF4-FFF2-40B4-BE49-F238E27FC236}">
              <a16:creationId xmlns:a16="http://schemas.microsoft.com/office/drawing/2014/main" id="{24C73127-791D-439C-940A-88CA7E29579F}"/>
            </a:ext>
          </a:extLst>
        </xdr:cNvPr>
        <xdr:cNvCxnSpPr/>
      </xdr:nvCxnSpPr>
      <xdr:spPr>
        <a:xfrm>
          <a:off x="6286500" y="10307917"/>
          <a:ext cx="790575"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D99F512-D82B-404C-B3F4-4B986ED45946}"/>
            </a:ext>
          </a:extLst>
        </xdr:cNvPr>
        <xdr:cNvSpPr txBox="1"/>
      </xdr:nvSpPr>
      <xdr:spPr>
        <a:xfrm>
          <a:off x="8399995" y="103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4B246E1-0AF2-471F-A668-3E1CA8094A56}"/>
            </a:ext>
          </a:extLst>
        </xdr:cNvPr>
        <xdr:cNvSpPr txBox="1"/>
      </xdr:nvSpPr>
      <xdr:spPr>
        <a:xfrm>
          <a:off x="7609420" y="1004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8CF8D34-174C-402C-88DA-27E865A9A475}"/>
            </a:ext>
          </a:extLst>
        </xdr:cNvPr>
        <xdr:cNvSpPr txBox="1"/>
      </xdr:nvSpPr>
      <xdr:spPr>
        <a:xfrm>
          <a:off x="6818845" y="103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A8B90E0-BFC4-4431-A8CE-5EC23EF3BC36}"/>
            </a:ext>
          </a:extLst>
        </xdr:cNvPr>
        <xdr:cNvSpPr txBox="1"/>
      </xdr:nvSpPr>
      <xdr:spPr>
        <a:xfrm>
          <a:off x="6009220" y="1035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7838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A2D3022-7566-423E-8A8D-7AC91F54DC60}"/>
            </a:ext>
          </a:extLst>
        </xdr:cNvPr>
        <xdr:cNvSpPr txBox="1"/>
      </xdr:nvSpPr>
      <xdr:spPr>
        <a:xfrm>
          <a:off x="8399995" y="1005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151968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2E03EC2-7AE3-4317-A58A-CBFBE6616AE4}"/>
            </a:ext>
          </a:extLst>
        </xdr:cNvPr>
        <xdr:cNvSpPr txBox="1"/>
      </xdr:nvSpPr>
      <xdr:spPr>
        <a:xfrm>
          <a:off x="7609420" y="103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6606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E440DB8-5936-4440-82D4-EAD20879791C}"/>
            </a:ext>
          </a:extLst>
        </xdr:cNvPr>
        <xdr:cNvSpPr txBox="1"/>
      </xdr:nvSpPr>
      <xdr:spPr>
        <a:xfrm>
          <a:off x="6818845" y="1004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5694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2A00A97-CFFE-4D1E-A507-EDB66ED27906}"/>
            </a:ext>
          </a:extLst>
        </xdr:cNvPr>
        <xdr:cNvSpPr txBox="1"/>
      </xdr:nvSpPr>
      <xdr:spPr>
        <a:xfrm>
          <a:off x="6009220" y="100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B48AAFA-266A-4A69-BFB4-487C72AEC4A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79CB5EE-4F12-45B6-9A13-F926A0037C6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D49614F-5E3E-418A-AC9D-55017272309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E73B283-9419-48C6-8F4B-451306AA566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B3568BE-8A68-45C7-AB5D-8C6A6A03774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D88BCC9-60A4-486C-AB00-F0AEDFA7CB9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6CE46A6-178B-491D-ABDD-853F8B7EA7B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E23E7DD-B37D-4BBA-84AD-EEB3DACA11A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2ED9BAB-DF4A-49F4-ABBE-7C9ABDED023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C831610-410D-4C9C-A5BC-7495B8258EE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6BB63DA-DE47-4E7C-8880-CC36387DA04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8362148-241B-485F-8E7B-B3A21BCE52DD}"/>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237ECC8B-6707-4DE8-A9B5-365A8F2C783D}"/>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BB21EB8-521A-464A-AC86-D5D64038153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39606A7-DDE6-4C05-9A19-1BB391900C98}"/>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2F26800-173D-4FB9-A9A1-528A2AEFCDB7}"/>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8B85A69-5008-4BBC-92FB-B2751A32E8C4}"/>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F5DF46E-3EF4-43DD-8111-52A403E62F9A}"/>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D20E465-A875-49AC-AD24-722E0B2CF64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93C4C9F-885E-4829-95D8-E102E7039CD4}"/>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F6151FA9-1375-4D6D-AFEE-AC36A493678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C13746D-4056-4634-8DF5-80605DA139E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91E7DB2-263E-4476-9311-E3F95A2BC7A5}"/>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E75C436-1404-45F9-83AE-F7B55E8CDB6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CABA22D-1B7F-4DC8-90D8-5BD8C2FF473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B668156-644A-4751-9B10-88D39AF087A4}"/>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3359932-7628-484C-B577-51B987E28507}"/>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E955A0A-3041-409C-BB53-2A76BFA2E8ED}"/>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8204448-DFF5-4668-9DB9-9042DF95F482}"/>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B08CE7E6-C8F6-41B2-B269-FFA935F72DBC}"/>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5657A3E4-9D11-41FD-B632-8571EB8A555A}"/>
            </a:ext>
          </a:extLst>
        </xdr:cNvPr>
        <xdr:cNvSpPr txBox="1"/>
      </xdr:nvSpPr>
      <xdr:spPr>
        <a:xfrm>
          <a:off x="4219575" y="1336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FD87E3A-5261-4CFA-94C1-43CFF050E673}"/>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E86A6A8B-138C-4DD1-A1B8-B08DA4FF1484}"/>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D4D94BA3-5EA8-4934-AD5B-DDD74D1F2895}"/>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34EACDE3-DB3E-40C6-925E-D3839152B4A1}"/>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A720AD9D-D1AC-4E0E-9D98-251CAABE8CF1}"/>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2F0DE0-7D5A-4FAC-8932-87B68E0C59C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FA3E1A9-5632-4D63-B998-3F65DF40036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33ABA43-438F-43FC-AAB4-D869F1B893F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E145469-BFF3-4EB4-8593-7395A2CF451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DFF21FA-4635-45F7-8A6E-2F37689ACFF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60779</xdr:rowOff>
    </xdr:from>
    <xdr:to>
      <xdr:col>24</xdr:col>
      <xdr:colOff>114300</xdr:colOff>
      <xdr:row>83</xdr:row>
      <xdr:rowOff>162379</xdr:rowOff>
    </xdr:to>
    <xdr:sp macro="" textlink="">
      <xdr:nvSpPr>
        <xdr:cNvPr id="305" name="楕円 304">
          <a:extLst>
            <a:ext uri="{FF2B5EF4-FFF2-40B4-BE49-F238E27FC236}">
              <a16:creationId xmlns:a16="http://schemas.microsoft.com/office/drawing/2014/main" id="{EDB49FC2-13DC-4EF7-9B09-4CB09E08261E}"/>
            </a:ext>
          </a:extLst>
        </xdr:cNvPr>
        <xdr:cNvSpPr/>
      </xdr:nvSpPr>
      <xdr:spPr>
        <a:xfrm>
          <a:off x="4124325" y="135037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39206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0C1B54E-408E-4B91-8CD9-3B4C237573F9}"/>
            </a:ext>
          </a:extLst>
        </xdr:cNvPr>
        <xdr:cNvSpPr txBox="1"/>
      </xdr:nvSpPr>
      <xdr:spPr>
        <a:xfrm>
          <a:off x="4219575" y="1347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7" name="楕円 306">
          <a:extLst>
            <a:ext uri="{FF2B5EF4-FFF2-40B4-BE49-F238E27FC236}">
              <a16:creationId xmlns:a16="http://schemas.microsoft.com/office/drawing/2014/main" id="{C33F12F4-8576-40DA-8956-C09B949DB7AE}"/>
            </a:ext>
          </a:extLst>
        </xdr:cNvPr>
        <xdr:cNvSpPr/>
      </xdr:nvSpPr>
      <xdr:spPr>
        <a:xfrm>
          <a:off x="3381375" y="1349402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111579</xdr:rowOff>
    </xdr:to>
    <xdr:cxnSp macro="">
      <xdr:nvCxnSpPr>
        <xdr:cNvPr id="308" name="直線コネクタ 307">
          <a:extLst>
            <a:ext uri="{FF2B5EF4-FFF2-40B4-BE49-F238E27FC236}">
              <a16:creationId xmlns:a16="http://schemas.microsoft.com/office/drawing/2014/main" id="{4E58B853-28FF-4414-B47F-F528BAD2633A}"/>
            </a:ext>
          </a:extLst>
        </xdr:cNvPr>
        <xdr:cNvCxnSpPr/>
      </xdr:nvCxnSpPr>
      <xdr:spPr>
        <a:xfrm>
          <a:off x="3429000" y="13541648"/>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9" name="楕円 308">
          <a:extLst>
            <a:ext uri="{FF2B5EF4-FFF2-40B4-BE49-F238E27FC236}">
              <a16:creationId xmlns:a16="http://schemas.microsoft.com/office/drawing/2014/main" id="{E5400B90-2E0F-4F1C-BCC7-5C04BFC90A80}"/>
            </a:ext>
          </a:extLst>
        </xdr:cNvPr>
        <xdr:cNvSpPr/>
      </xdr:nvSpPr>
      <xdr:spPr>
        <a:xfrm>
          <a:off x="2571750" y="134613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105048</xdr:rowOff>
    </xdr:to>
    <xdr:cxnSp macro="">
      <xdr:nvCxnSpPr>
        <xdr:cNvPr id="310" name="直線コネクタ 309">
          <a:extLst>
            <a:ext uri="{FF2B5EF4-FFF2-40B4-BE49-F238E27FC236}">
              <a16:creationId xmlns:a16="http://schemas.microsoft.com/office/drawing/2014/main" id="{62AC5DCE-1D00-4A32-87CB-AD98F2991E1B}"/>
            </a:ext>
          </a:extLst>
        </xdr:cNvPr>
        <xdr:cNvCxnSpPr/>
      </xdr:nvCxnSpPr>
      <xdr:spPr>
        <a:xfrm>
          <a:off x="2619375" y="13508989"/>
          <a:ext cx="80962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162016</xdr:rowOff>
    </xdr:from>
    <xdr:to>
      <xdr:col>10</xdr:col>
      <xdr:colOff>165100</xdr:colOff>
      <xdr:row>83</xdr:row>
      <xdr:rowOff>92166</xdr:rowOff>
    </xdr:to>
    <xdr:sp macro="" textlink="">
      <xdr:nvSpPr>
        <xdr:cNvPr id="311" name="楕円 310">
          <a:extLst>
            <a:ext uri="{FF2B5EF4-FFF2-40B4-BE49-F238E27FC236}">
              <a16:creationId xmlns:a16="http://schemas.microsoft.com/office/drawing/2014/main" id="{EBEA4EE1-FDC6-4C89-9E97-379ABB08571B}"/>
            </a:ext>
          </a:extLst>
        </xdr:cNvPr>
        <xdr:cNvSpPr/>
      </xdr:nvSpPr>
      <xdr:spPr>
        <a:xfrm>
          <a:off x="1781175" y="134366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41366</xdr:rowOff>
    </xdr:from>
    <xdr:to>
      <xdr:col>15</xdr:col>
      <xdr:colOff>50800</xdr:colOff>
      <xdr:row>83</xdr:row>
      <xdr:rowOff>72389</xdr:rowOff>
    </xdr:to>
    <xdr:cxnSp macro="">
      <xdr:nvCxnSpPr>
        <xdr:cNvPr id="312" name="直線コネクタ 311">
          <a:extLst>
            <a:ext uri="{FF2B5EF4-FFF2-40B4-BE49-F238E27FC236}">
              <a16:creationId xmlns:a16="http://schemas.microsoft.com/office/drawing/2014/main" id="{714E5450-560C-482B-A5EF-619D3D1C12EA}"/>
            </a:ext>
          </a:extLst>
        </xdr:cNvPr>
        <xdr:cNvCxnSpPr/>
      </xdr:nvCxnSpPr>
      <xdr:spPr>
        <a:xfrm>
          <a:off x="1828800" y="13484316"/>
          <a:ext cx="790575"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3" name="楕円 312">
          <a:extLst>
            <a:ext uri="{FF2B5EF4-FFF2-40B4-BE49-F238E27FC236}">
              <a16:creationId xmlns:a16="http://schemas.microsoft.com/office/drawing/2014/main" id="{D165CA7D-7B9C-42E7-B7FA-DAFB94993D69}"/>
            </a:ext>
          </a:extLst>
        </xdr:cNvPr>
        <xdr:cNvSpPr/>
      </xdr:nvSpPr>
      <xdr:spPr>
        <a:xfrm>
          <a:off x="981075" y="13413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41366</xdr:rowOff>
    </xdr:to>
    <xdr:cxnSp macro="">
      <xdr:nvCxnSpPr>
        <xdr:cNvPr id="314" name="直線コネクタ 313">
          <a:extLst>
            <a:ext uri="{FF2B5EF4-FFF2-40B4-BE49-F238E27FC236}">
              <a16:creationId xmlns:a16="http://schemas.microsoft.com/office/drawing/2014/main" id="{3A177894-71F1-4208-BEF3-CCD7EC48AB82}"/>
            </a:ext>
          </a:extLst>
        </xdr:cNvPr>
        <xdr:cNvCxnSpPr/>
      </xdr:nvCxnSpPr>
      <xdr:spPr>
        <a:xfrm>
          <a:off x="1028700" y="13451839"/>
          <a:ext cx="8001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D9986FEE-1AA8-4373-9AE4-A56E0B217454}"/>
            </a:ext>
          </a:extLst>
        </xdr:cNvPr>
        <xdr:cNvSpPr txBox="1"/>
      </xdr:nvSpPr>
      <xdr:spPr>
        <a:xfrm>
          <a:off x="32391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E92117D9-7E69-4878-9C4D-A3AB10E9272B}"/>
            </a:ext>
          </a:extLst>
        </xdr:cNvPr>
        <xdr:cNvSpPr txBox="1"/>
      </xdr:nvSpPr>
      <xdr:spPr>
        <a:xfrm>
          <a:off x="2439044" y="1356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9F871A39-996C-40B7-A609-9A07B5A08D87}"/>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EBDD4890-4D18-4B61-8D09-EA390F5CCDBC}"/>
            </a:ext>
          </a:extLst>
        </xdr:cNvPr>
        <xdr:cNvSpPr txBox="1"/>
      </xdr:nvSpPr>
      <xdr:spPr>
        <a:xfrm>
          <a:off x="848369" y="1350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925</xdr:rowOff>
    </xdr:from>
    <xdr:ext cx="405111" cy="259045"/>
    <xdr:sp macro="" textlink="">
      <xdr:nvSpPr>
        <xdr:cNvPr id="319" name="n_1mainValue【公営住宅】&#10;有形固定資産減価償却率">
          <a:extLst>
            <a:ext uri="{FF2B5EF4-FFF2-40B4-BE49-F238E27FC236}">
              <a16:creationId xmlns:a16="http://schemas.microsoft.com/office/drawing/2014/main" id="{174C5B5E-05DA-4604-ADCD-23E95FC86AC1}"/>
            </a:ext>
          </a:extLst>
        </xdr:cNvPr>
        <xdr:cNvSpPr txBox="1"/>
      </xdr:nvSpPr>
      <xdr:spPr>
        <a:xfrm>
          <a:off x="3239144" y="132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320" name="n_2mainValue【公営住宅】&#10;有形固定資産減価償却率">
          <a:extLst>
            <a:ext uri="{FF2B5EF4-FFF2-40B4-BE49-F238E27FC236}">
              <a16:creationId xmlns:a16="http://schemas.microsoft.com/office/drawing/2014/main" id="{7A28FA5D-87BB-4AA9-BBB4-785C1269F0D1}"/>
            </a:ext>
          </a:extLst>
        </xdr:cNvPr>
        <xdr:cNvSpPr txBox="1"/>
      </xdr:nvSpPr>
      <xdr:spPr>
        <a:xfrm>
          <a:off x="243904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108693</xdr:rowOff>
    </xdr:from>
    <xdr:ext cx="405111" cy="259045"/>
    <xdr:sp macro="" textlink="">
      <xdr:nvSpPr>
        <xdr:cNvPr id="321" name="n_3mainValue【公営住宅】&#10;有形固定資産減価償却率">
          <a:extLst>
            <a:ext uri="{FF2B5EF4-FFF2-40B4-BE49-F238E27FC236}">
              <a16:creationId xmlns:a16="http://schemas.microsoft.com/office/drawing/2014/main" id="{B05A6CAA-6A21-46EA-8348-B5566540A705}"/>
            </a:ext>
          </a:extLst>
        </xdr:cNvPr>
        <xdr:cNvSpPr txBox="1"/>
      </xdr:nvSpPr>
      <xdr:spPr>
        <a:xfrm>
          <a:off x="1648469" y="13221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22" name="n_4mainValue【公営住宅】&#10;有形固定資産減価償却率">
          <a:extLst>
            <a:ext uri="{FF2B5EF4-FFF2-40B4-BE49-F238E27FC236}">
              <a16:creationId xmlns:a16="http://schemas.microsoft.com/office/drawing/2014/main" id="{44E7F58A-8C32-43EA-BF2F-649323281418}"/>
            </a:ext>
          </a:extLst>
        </xdr:cNvPr>
        <xdr:cNvSpPr txBox="1"/>
      </xdr:nvSpPr>
      <xdr:spPr>
        <a:xfrm>
          <a:off x="848369"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EE37446-BEC2-485A-971E-39853DD102A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D639C0A-1285-4528-916A-4CE74DCE8E5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5FB7ABC-2C60-479F-A23B-14BA19F4EA8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598C825-20B6-45C5-9347-B09EEB6BD5DB}"/>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DC5AD94-C48E-4B98-8399-BE76CD3733C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B475CEA-5CF4-4107-8BF8-9AA84D3ACC0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9BA4E73-5AB3-4BF0-8431-FC45FF6D35D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9BB51CE-8426-490F-B153-97CF389C82C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CC08FA0-9807-4738-A3C4-227E796DB6F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810A49C-051C-4EED-AF09-A5859B3C295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76851B0-5E4B-4F84-8550-FA7892739885}"/>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C9CAF70-6390-472A-9FF2-14B2819B3839}"/>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2DB9D17-75BD-4592-8DCA-26CA64E90240}"/>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C617CCA-8903-4328-99C5-61757B7F305C}"/>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4E846C4-7330-4AC7-9682-307F5BDB7E61}"/>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78256D3-8EB7-4F65-8A14-29117AC4F59D}"/>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3DEFE12-2476-4EF7-8544-3C83F94EC8A5}"/>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D53C8EA-3D63-45F2-9A3F-C21EF109769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8A04641-B5A3-42A2-9328-9A18B2F39DF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A3B64B0-2AB5-4FAB-A35D-ADE184FF738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AC33FFF-C388-4E32-9FFB-72CBEEB731E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AD22550-D492-4BEB-B8A7-DDED0DBAF5B7}"/>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64752A73-F1BE-40B7-9AB6-BD88F13F1F60}"/>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BB2CC9D-E3F0-4E7B-91B6-30919D85359F}"/>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D66ADB66-798E-4D74-8110-BF4121A56718}"/>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DE04EC5-40B7-4C30-8613-7A884C2A0873}"/>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B6D6E9A3-B3AA-47F7-9B2D-728F76BDFA07}"/>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BBDB8639-E87B-4872-99D1-5CCC2C711CB7}"/>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7E90C8D-E2B8-4C80-9A67-5547B6693F34}"/>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B9CC2682-8DEC-4179-BE40-3CE7481720BC}"/>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FA8AA89F-0F7F-481C-9BBE-86C658D9CB71}"/>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20877B1E-6A5E-43C4-B150-4BEFE25BDA92}"/>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E5047C9-4E9C-4CE8-A241-67523E97FC8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66BBB0-53F2-48A5-A657-49F16FEFCB1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6D76FF-4F3F-4B81-A3F5-905E77988BC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F0484FB-6FF2-4A66-AF73-B68AEB61194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4144EC0-AE18-459D-B03B-70C6BEF8976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38506</xdr:rowOff>
    </xdr:from>
    <xdr:to>
      <xdr:col>55</xdr:col>
      <xdr:colOff>50800</xdr:colOff>
      <xdr:row>85</xdr:row>
      <xdr:rowOff>140106</xdr:rowOff>
    </xdr:to>
    <xdr:sp macro="" textlink="">
      <xdr:nvSpPr>
        <xdr:cNvPr id="360" name="楕円 359">
          <a:extLst>
            <a:ext uri="{FF2B5EF4-FFF2-40B4-BE49-F238E27FC236}">
              <a16:creationId xmlns:a16="http://schemas.microsoft.com/office/drawing/2014/main" id="{BCBBE1D7-FB51-4537-B9FE-C845AE09DCD3}"/>
            </a:ext>
          </a:extLst>
        </xdr:cNvPr>
        <xdr:cNvSpPr/>
      </xdr:nvSpPr>
      <xdr:spPr>
        <a:xfrm>
          <a:off x="9401175" y="1380213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124883</xdr:rowOff>
    </xdr:from>
    <xdr:ext cx="469744" cy="259045"/>
    <xdr:sp macro="" textlink="">
      <xdr:nvSpPr>
        <xdr:cNvPr id="361" name="【公営住宅】&#10;一人当たり面積該当値テキスト">
          <a:extLst>
            <a:ext uri="{FF2B5EF4-FFF2-40B4-BE49-F238E27FC236}">
              <a16:creationId xmlns:a16="http://schemas.microsoft.com/office/drawing/2014/main" id="{000AB3CB-AFB8-44C6-9E42-D4F20E0DEEB2}"/>
            </a:ext>
          </a:extLst>
        </xdr:cNvPr>
        <xdr:cNvSpPr txBox="1"/>
      </xdr:nvSpPr>
      <xdr:spPr>
        <a:xfrm>
          <a:off x="9467850" y="1372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362" name="楕円 361">
          <a:extLst>
            <a:ext uri="{FF2B5EF4-FFF2-40B4-BE49-F238E27FC236}">
              <a16:creationId xmlns:a16="http://schemas.microsoft.com/office/drawing/2014/main" id="{223701F8-2377-4E37-BE02-F57CD103EDE2}"/>
            </a:ext>
          </a:extLst>
        </xdr:cNvPr>
        <xdr:cNvSpPr/>
      </xdr:nvSpPr>
      <xdr:spPr>
        <a:xfrm>
          <a:off x="8639175" y="138012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88392</xdr:rowOff>
    </xdr:from>
    <xdr:to>
      <xdr:col>55</xdr:col>
      <xdr:colOff>0</xdr:colOff>
      <xdr:row>85</xdr:row>
      <xdr:rowOff>89306</xdr:rowOff>
    </xdr:to>
    <xdr:cxnSp macro="">
      <xdr:nvCxnSpPr>
        <xdr:cNvPr id="363" name="直線コネクタ 362">
          <a:extLst>
            <a:ext uri="{FF2B5EF4-FFF2-40B4-BE49-F238E27FC236}">
              <a16:creationId xmlns:a16="http://schemas.microsoft.com/office/drawing/2014/main" id="{CEBD588D-92EB-4DD2-9245-72AB654FCF76}"/>
            </a:ext>
          </a:extLst>
        </xdr:cNvPr>
        <xdr:cNvCxnSpPr/>
      </xdr:nvCxnSpPr>
      <xdr:spPr>
        <a:xfrm>
          <a:off x="8686800" y="13848842"/>
          <a:ext cx="7429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36221</xdr:rowOff>
    </xdr:from>
    <xdr:to>
      <xdr:col>46</xdr:col>
      <xdr:colOff>38100</xdr:colOff>
      <xdr:row>85</xdr:row>
      <xdr:rowOff>137821</xdr:rowOff>
    </xdr:to>
    <xdr:sp macro="" textlink="">
      <xdr:nvSpPr>
        <xdr:cNvPr id="364" name="楕円 363">
          <a:extLst>
            <a:ext uri="{FF2B5EF4-FFF2-40B4-BE49-F238E27FC236}">
              <a16:creationId xmlns:a16="http://schemas.microsoft.com/office/drawing/2014/main" id="{2897ADB9-4B99-44DF-B8FB-455673ED9448}"/>
            </a:ext>
          </a:extLst>
        </xdr:cNvPr>
        <xdr:cNvSpPr/>
      </xdr:nvSpPr>
      <xdr:spPr>
        <a:xfrm>
          <a:off x="7839075" y="137998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87021</xdr:rowOff>
    </xdr:from>
    <xdr:to>
      <xdr:col>50</xdr:col>
      <xdr:colOff>114300</xdr:colOff>
      <xdr:row>85</xdr:row>
      <xdr:rowOff>88392</xdr:rowOff>
    </xdr:to>
    <xdr:cxnSp macro="">
      <xdr:nvCxnSpPr>
        <xdr:cNvPr id="365" name="直線コネクタ 364">
          <a:extLst>
            <a:ext uri="{FF2B5EF4-FFF2-40B4-BE49-F238E27FC236}">
              <a16:creationId xmlns:a16="http://schemas.microsoft.com/office/drawing/2014/main" id="{183C79C0-2BD9-4926-B886-D2F92D362C8B}"/>
            </a:ext>
          </a:extLst>
        </xdr:cNvPr>
        <xdr:cNvCxnSpPr/>
      </xdr:nvCxnSpPr>
      <xdr:spPr>
        <a:xfrm>
          <a:off x="7886700" y="13847471"/>
          <a:ext cx="8001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35764</xdr:rowOff>
    </xdr:from>
    <xdr:to>
      <xdr:col>41</xdr:col>
      <xdr:colOff>101600</xdr:colOff>
      <xdr:row>85</xdr:row>
      <xdr:rowOff>137364</xdr:rowOff>
    </xdr:to>
    <xdr:sp macro="" textlink="">
      <xdr:nvSpPr>
        <xdr:cNvPr id="366" name="楕円 365">
          <a:extLst>
            <a:ext uri="{FF2B5EF4-FFF2-40B4-BE49-F238E27FC236}">
              <a16:creationId xmlns:a16="http://schemas.microsoft.com/office/drawing/2014/main" id="{B4DF5438-6441-4DFB-BA85-746137FAD68B}"/>
            </a:ext>
          </a:extLst>
        </xdr:cNvPr>
        <xdr:cNvSpPr/>
      </xdr:nvSpPr>
      <xdr:spPr>
        <a:xfrm>
          <a:off x="7029450" y="137993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86564</xdr:rowOff>
    </xdr:from>
    <xdr:to>
      <xdr:col>45</xdr:col>
      <xdr:colOff>177800</xdr:colOff>
      <xdr:row>85</xdr:row>
      <xdr:rowOff>87021</xdr:rowOff>
    </xdr:to>
    <xdr:cxnSp macro="">
      <xdr:nvCxnSpPr>
        <xdr:cNvPr id="367" name="直線コネクタ 366">
          <a:extLst>
            <a:ext uri="{FF2B5EF4-FFF2-40B4-BE49-F238E27FC236}">
              <a16:creationId xmlns:a16="http://schemas.microsoft.com/office/drawing/2014/main" id="{EF7F4AAA-7226-45EE-9660-5DFA5ACECEA4}"/>
            </a:ext>
          </a:extLst>
        </xdr:cNvPr>
        <xdr:cNvCxnSpPr/>
      </xdr:nvCxnSpPr>
      <xdr:spPr>
        <a:xfrm>
          <a:off x="7077075" y="13847014"/>
          <a:ext cx="8096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34849</xdr:rowOff>
    </xdr:from>
    <xdr:to>
      <xdr:col>36</xdr:col>
      <xdr:colOff>165100</xdr:colOff>
      <xdr:row>85</xdr:row>
      <xdr:rowOff>136449</xdr:rowOff>
    </xdr:to>
    <xdr:sp macro="" textlink="">
      <xdr:nvSpPr>
        <xdr:cNvPr id="368" name="楕円 367">
          <a:extLst>
            <a:ext uri="{FF2B5EF4-FFF2-40B4-BE49-F238E27FC236}">
              <a16:creationId xmlns:a16="http://schemas.microsoft.com/office/drawing/2014/main" id="{10539D54-72FB-4D92-AF30-63E84D18509C}"/>
            </a:ext>
          </a:extLst>
        </xdr:cNvPr>
        <xdr:cNvSpPr/>
      </xdr:nvSpPr>
      <xdr:spPr>
        <a:xfrm>
          <a:off x="6238875" y="137952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85649</xdr:rowOff>
    </xdr:from>
    <xdr:to>
      <xdr:col>41</xdr:col>
      <xdr:colOff>50800</xdr:colOff>
      <xdr:row>85</xdr:row>
      <xdr:rowOff>86564</xdr:rowOff>
    </xdr:to>
    <xdr:cxnSp macro="">
      <xdr:nvCxnSpPr>
        <xdr:cNvPr id="369" name="直線コネクタ 368">
          <a:extLst>
            <a:ext uri="{FF2B5EF4-FFF2-40B4-BE49-F238E27FC236}">
              <a16:creationId xmlns:a16="http://schemas.microsoft.com/office/drawing/2014/main" id="{D145025C-0E09-4ECC-AEA6-B3519E743F6A}"/>
            </a:ext>
          </a:extLst>
        </xdr:cNvPr>
        <xdr:cNvCxnSpPr/>
      </xdr:nvCxnSpPr>
      <xdr:spPr>
        <a:xfrm>
          <a:off x="6286500" y="138524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11AE7D6F-7840-4537-871D-67003B18C15D}"/>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B1CCFCD4-015A-4F1E-9F66-C5BDBA3D4F57}"/>
            </a:ext>
          </a:extLst>
        </xdr:cNvPr>
        <xdr:cNvSpPr txBox="1"/>
      </xdr:nvSpPr>
      <xdr:spPr>
        <a:xfrm>
          <a:off x="7677227" y="134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77F8DB96-467D-4BB3-85A3-3B7657781C65}"/>
            </a:ext>
          </a:extLst>
        </xdr:cNvPr>
        <xdr:cNvSpPr txBox="1"/>
      </xdr:nvSpPr>
      <xdr:spPr>
        <a:xfrm>
          <a:off x="6867602" y="134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A4F22610-ED13-41FF-92B1-EF5F4FC400E5}"/>
            </a:ext>
          </a:extLst>
        </xdr:cNvPr>
        <xdr:cNvSpPr txBox="1"/>
      </xdr:nvSpPr>
      <xdr:spPr>
        <a:xfrm>
          <a:off x="6067502" y="134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130319</xdr:rowOff>
    </xdr:from>
    <xdr:ext cx="469744" cy="259045"/>
    <xdr:sp macro="" textlink="">
      <xdr:nvSpPr>
        <xdr:cNvPr id="374" name="n_1mainValue【公営住宅】&#10;一人当たり面積">
          <a:extLst>
            <a:ext uri="{FF2B5EF4-FFF2-40B4-BE49-F238E27FC236}">
              <a16:creationId xmlns:a16="http://schemas.microsoft.com/office/drawing/2014/main" id="{5C9A8567-61BE-4774-B221-78331B936870}"/>
            </a:ext>
          </a:extLst>
        </xdr:cNvPr>
        <xdr:cNvSpPr txBox="1"/>
      </xdr:nvSpPr>
      <xdr:spPr>
        <a:xfrm>
          <a:off x="8458277" y="1389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128948</xdr:rowOff>
    </xdr:from>
    <xdr:ext cx="469744" cy="259045"/>
    <xdr:sp macro="" textlink="">
      <xdr:nvSpPr>
        <xdr:cNvPr id="375" name="n_2mainValue【公営住宅】&#10;一人当たり面積">
          <a:extLst>
            <a:ext uri="{FF2B5EF4-FFF2-40B4-BE49-F238E27FC236}">
              <a16:creationId xmlns:a16="http://schemas.microsoft.com/office/drawing/2014/main" id="{9ECC3E98-EAC1-4E74-8BF3-B185A9E73EEC}"/>
            </a:ext>
          </a:extLst>
        </xdr:cNvPr>
        <xdr:cNvSpPr txBox="1"/>
      </xdr:nvSpPr>
      <xdr:spPr>
        <a:xfrm>
          <a:off x="7677227" y="138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128491</xdr:rowOff>
    </xdr:from>
    <xdr:ext cx="469744" cy="259045"/>
    <xdr:sp macro="" textlink="">
      <xdr:nvSpPr>
        <xdr:cNvPr id="376" name="n_3mainValue【公営住宅】&#10;一人当たり面積">
          <a:extLst>
            <a:ext uri="{FF2B5EF4-FFF2-40B4-BE49-F238E27FC236}">
              <a16:creationId xmlns:a16="http://schemas.microsoft.com/office/drawing/2014/main" id="{733215EF-F14D-4AE3-AFCF-860AAAAB0EA1}"/>
            </a:ext>
          </a:extLst>
        </xdr:cNvPr>
        <xdr:cNvSpPr txBox="1"/>
      </xdr:nvSpPr>
      <xdr:spPr>
        <a:xfrm>
          <a:off x="6867602" y="1388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127576</xdr:rowOff>
    </xdr:from>
    <xdr:ext cx="469744" cy="259045"/>
    <xdr:sp macro="" textlink="">
      <xdr:nvSpPr>
        <xdr:cNvPr id="377" name="n_4mainValue【公営住宅】&#10;一人当たり面積">
          <a:extLst>
            <a:ext uri="{FF2B5EF4-FFF2-40B4-BE49-F238E27FC236}">
              <a16:creationId xmlns:a16="http://schemas.microsoft.com/office/drawing/2014/main" id="{B032EF8A-3472-4A4A-B1AB-74592C564A4A}"/>
            </a:ext>
          </a:extLst>
        </xdr:cNvPr>
        <xdr:cNvSpPr txBox="1"/>
      </xdr:nvSpPr>
      <xdr:spPr>
        <a:xfrm>
          <a:off x="6067502" y="138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DE60AE2-6FDA-4FB4-90ED-F09FBBE65F8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38F7886-8C69-4704-BF57-330BE9DFD58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BCC04E2-2BAF-4E71-B135-E7DE7EE2C4B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376D982-9F21-46D2-B0B3-80FDF726A67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47320CD-8825-4569-A361-0F8D48018F1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4B817AB-FFC3-4A43-BA7A-CB8561443DE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6F6015C-D2EA-45CF-9525-4DD6FAF61D8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0C330AA-EFBF-4DF3-98C3-54F6BABF6E83}"/>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D1097773-F4A6-4F88-8645-8B54464E106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6D4C5E4-AFED-4D11-85F3-593A87CE43C5}"/>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7A1996A-248B-4185-A448-CD85E6DB43B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824F9D8-1C0A-49BC-AB5E-8048CFDC272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3C0F6FA-D418-4792-99D8-5264B8CE277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451F669-966A-4D29-8561-137AF7292FF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8EF01CC-5F4A-4DD6-BB6F-AB94F2CF6D6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95B43A0-11EB-4FEE-9AEA-55A896C6497D}"/>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43F0B95A-50BF-4ED2-8641-C988466A143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291017C-074A-4068-80BD-33E9EC023ABC}"/>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73BB8D8-5B20-459E-AEF9-636919E228D5}"/>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24D5354-2117-4C0B-BF55-0EBCAB26B2E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6F797FA-D64A-4883-A4D4-5A71732112D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F5FF20A-684A-41C5-9854-F01B5795124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687A8C5-2798-444B-97EF-A324DB86DF0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0E1E1D9-637F-4242-99BA-93B5FC9085B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23D66D8-741B-4AD2-BDF1-5820D5FDF6F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FACD27A-EE5B-4C1D-B48D-CAF4BA87E4E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847B950-C111-4F95-B6D3-91FD50AE68A6}"/>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666A52F9-9D1E-418E-816C-ED22F70A5F3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D978016E-0FB4-4B03-A0BD-6C3971A1BE9A}"/>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3C56093-BBDB-45A1-8287-046F4C15210A}"/>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394CE508-7171-4AF0-BD3A-9AC07BF7574F}"/>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31DE8F44-73EE-4CB6-9651-0D61C834C271}"/>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296110E8-F468-4221-BECC-9659217A676A}"/>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6E60FB8C-9FAF-40A1-A15A-3B2BA40D841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C5415D63-1AC9-4D4A-BFCF-9840E3E17181}"/>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37B5619-F25E-44D9-B1AE-D0A0CDFF8D34}"/>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3FF69E5-75A5-42A3-AD29-0AA9D4AA790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4031137-5639-4BEA-8FC2-5EDAEDA9296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FE62512F-E037-4C78-8208-45F908CB5267}"/>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4CB61721-BC63-4D2F-ABB6-6A00FDB5FD5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F3221F2D-13C3-424D-8A88-758FD63AD9CA}"/>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FC149781-2317-4C21-B9A1-F05CA5783579}"/>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5245812B-2CA8-4821-99C0-280AE5EEDE2A}"/>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5973F2E6-2C6E-4770-B24D-6F0885F44159}"/>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1A9C0ED8-4B94-4C57-8172-8646F90B4D21}"/>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EF0730BE-4DBE-415B-B689-1C686A495189}"/>
            </a:ext>
          </a:extLst>
        </xdr:cNvPr>
        <xdr:cNvSpPr txBox="1"/>
      </xdr:nvSpPr>
      <xdr:spPr>
        <a:xfrm>
          <a:off x="14735175"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E69CED1C-2B88-4D56-9723-75362A224CAF}"/>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97D166C0-8EC7-4123-AF70-C4FDA8910526}"/>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3DD95037-0AF9-4826-8C1B-3383162A0E76}"/>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726A478D-AA37-4218-9117-F02F87F63AB6}"/>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EACB031B-21D2-4DBB-84E1-E13B31A0F4C3}"/>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90ED425-4599-4B14-9F2F-A305CF66D8F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3DF54D3-9F77-4994-9E84-11483040BBC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72FAB34-3240-4271-BC78-031333820D0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44E8BAB-22FB-4C07-A89D-2E2A59691B9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203E4DE-3E5B-40EA-83D1-84D1D727A44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25400</xdr:rowOff>
    </xdr:from>
    <xdr:to>
      <xdr:col>85</xdr:col>
      <xdr:colOff>177800</xdr:colOff>
      <xdr:row>34</xdr:row>
      <xdr:rowOff>127000</xdr:rowOff>
    </xdr:to>
    <xdr:sp macro="" textlink="">
      <xdr:nvSpPr>
        <xdr:cNvPr id="434" name="楕円 433">
          <a:extLst>
            <a:ext uri="{FF2B5EF4-FFF2-40B4-BE49-F238E27FC236}">
              <a16:creationId xmlns:a16="http://schemas.microsoft.com/office/drawing/2014/main" id="{6AFA7F02-E370-44D1-96EF-041C8304E0B7}"/>
            </a:ext>
          </a:extLst>
        </xdr:cNvPr>
        <xdr:cNvSpPr/>
      </xdr:nvSpPr>
      <xdr:spPr>
        <a:xfrm>
          <a:off x="14649450" y="5534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48277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B51EFCF-D1E5-44E9-90A4-B3AECED96AAD}"/>
            </a:ext>
          </a:extLst>
        </xdr:cNvPr>
        <xdr:cNvSpPr txBox="1"/>
      </xdr:nvSpPr>
      <xdr:spPr>
        <a:xfrm>
          <a:off x="14735175"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36" name="楕円 435">
          <a:extLst>
            <a:ext uri="{FF2B5EF4-FFF2-40B4-BE49-F238E27FC236}">
              <a16:creationId xmlns:a16="http://schemas.microsoft.com/office/drawing/2014/main" id="{19479A42-0FC8-4914-9346-0944D811D527}"/>
            </a:ext>
          </a:extLst>
        </xdr:cNvPr>
        <xdr:cNvSpPr/>
      </xdr:nvSpPr>
      <xdr:spPr>
        <a:xfrm>
          <a:off x="13887450" y="5838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76200</xdr:rowOff>
    </xdr:from>
    <xdr:to>
      <xdr:col>85</xdr:col>
      <xdr:colOff>127000</xdr:colOff>
      <xdr:row>36</xdr:row>
      <xdr:rowOff>57150</xdr:rowOff>
    </xdr:to>
    <xdr:cxnSp macro="">
      <xdr:nvCxnSpPr>
        <xdr:cNvPr id="437" name="直線コネクタ 436">
          <a:extLst>
            <a:ext uri="{FF2B5EF4-FFF2-40B4-BE49-F238E27FC236}">
              <a16:creationId xmlns:a16="http://schemas.microsoft.com/office/drawing/2014/main" id="{0E0116CD-230E-4E51-B5C1-1BDFE38FFAA2}"/>
            </a:ext>
          </a:extLst>
        </xdr:cNvPr>
        <xdr:cNvCxnSpPr/>
      </xdr:nvCxnSpPr>
      <xdr:spPr>
        <a:xfrm flipV="1">
          <a:off x="13935075" y="5581650"/>
          <a:ext cx="762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438" name="楕円 437">
          <a:extLst>
            <a:ext uri="{FF2B5EF4-FFF2-40B4-BE49-F238E27FC236}">
              <a16:creationId xmlns:a16="http://schemas.microsoft.com/office/drawing/2014/main" id="{28CE616D-484A-48DE-AED5-1361097AED52}"/>
            </a:ext>
          </a:extLst>
        </xdr:cNvPr>
        <xdr:cNvSpPr/>
      </xdr:nvSpPr>
      <xdr:spPr>
        <a:xfrm>
          <a:off x="13096875" y="5810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57150</xdr:rowOff>
    </xdr:to>
    <xdr:cxnSp macro="">
      <xdr:nvCxnSpPr>
        <xdr:cNvPr id="439" name="直線コネクタ 438">
          <a:extLst>
            <a:ext uri="{FF2B5EF4-FFF2-40B4-BE49-F238E27FC236}">
              <a16:creationId xmlns:a16="http://schemas.microsoft.com/office/drawing/2014/main" id="{780FDE81-47FA-4E6F-832E-48690D1310DE}"/>
            </a:ext>
          </a:extLst>
        </xdr:cNvPr>
        <xdr:cNvCxnSpPr/>
      </xdr:nvCxnSpPr>
      <xdr:spPr>
        <a:xfrm>
          <a:off x="13144500" y="58483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440" name="楕円 439">
          <a:extLst>
            <a:ext uri="{FF2B5EF4-FFF2-40B4-BE49-F238E27FC236}">
              <a16:creationId xmlns:a16="http://schemas.microsoft.com/office/drawing/2014/main" id="{82B013ED-5D48-4F81-86B2-EB15D05BEB8E}"/>
            </a:ext>
          </a:extLst>
        </xdr:cNvPr>
        <xdr:cNvSpPr/>
      </xdr:nvSpPr>
      <xdr:spPr>
        <a:xfrm>
          <a:off x="12296775" y="57740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36</xdr:row>
      <xdr:rowOff>19050</xdr:rowOff>
    </xdr:to>
    <xdr:cxnSp macro="">
      <xdr:nvCxnSpPr>
        <xdr:cNvPr id="441" name="直線コネクタ 440">
          <a:extLst>
            <a:ext uri="{FF2B5EF4-FFF2-40B4-BE49-F238E27FC236}">
              <a16:creationId xmlns:a16="http://schemas.microsoft.com/office/drawing/2014/main" id="{E49EC1AC-E0A6-4C87-B7D7-CD30FEB82832}"/>
            </a:ext>
          </a:extLst>
        </xdr:cNvPr>
        <xdr:cNvCxnSpPr/>
      </xdr:nvCxnSpPr>
      <xdr:spPr>
        <a:xfrm>
          <a:off x="12344400" y="582168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67310</xdr:rowOff>
    </xdr:from>
    <xdr:to>
      <xdr:col>67</xdr:col>
      <xdr:colOff>101600</xdr:colOff>
      <xdr:row>35</xdr:row>
      <xdr:rowOff>168910</xdr:rowOff>
    </xdr:to>
    <xdr:sp macro="" textlink="">
      <xdr:nvSpPr>
        <xdr:cNvPr id="442" name="楕円 441">
          <a:extLst>
            <a:ext uri="{FF2B5EF4-FFF2-40B4-BE49-F238E27FC236}">
              <a16:creationId xmlns:a16="http://schemas.microsoft.com/office/drawing/2014/main" id="{B979E800-56B6-44DD-B34F-16548DC059C4}"/>
            </a:ext>
          </a:extLst>
        </xdr:cNvPr>
        <xdr:cNvSpPr/>
      </xdr:nvSpPr>
      <xdr:spPr>
        <a:xfrm>
          <a:off x="11487150" y="5731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118110</xdr:rowOff>
    </xdr:from>
    <xdr:to>
      <xdr:col>71</xdr:col>
      <xdr:colOff>177800</xdr:colOff>
      <xdr:row>35</xdr:row>
      <xdr:rowOff>154305</xdr:rowOff>
    </xdr:to>
    <xdr:cxnSp macro="">
      <xdr:nvCxnSpPr>
        <xdr:cNvPr id="443" name="直線コネクタ 442">
          <a:extLst>
            <a:ext uri="{FF2B5EF4-FFF2-40B4-BE49-F238E27FC236}">
              <a16:creationId xmlns:a16="http://schemas.microsoft.com/office/drawing/2014/main" id="{A8F35953-7D6E-4023-A480-B950C3B127EA}"/>
            </a:ext>
          </a:extLst>
        </xdr:cNvPr>
        <xdr:cNvCxnSpPr/>
      </xdr:nvCxnSpPr>
      <xdr:spPr>
        <a:xfrm>
          <a:off x="11534775" y="5788660"/>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647DC8B-B2AF-4C75-8EF3-6FE1DF1E23AF}"/>
            </a:ext>
          </a:extLst>
        </xdr:cNvPr>
        <xdr:cNvSpPr txBox="1"/>
      </xdr:nvSpPr>
      <xdr:spPr>
        <a:xfrm>
          <a:off x="1374521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C081BB15-8EA5-4F10-947B-D658628A380C}"/>
            </a:ext>
          </a:extLst>
        </xdr:cNvPr>
        <xdr:cNvSpPr txBox="1"/>
      </xdr:nvSpPr>
      <xdr:spPr>
        <a:xfrm>
          <a:off x="12964169"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3FE0FDD-33AF-4F16-8D35-CA1786E087A7}"/>
            </a:ext>
          </a:extLst>
        </xdr:cNvPr>
        <xdr:cNvSpPr txBox="1"/>
      </xdr:nvSpPr>
      <xdr:spPr>
        <a:xfrm>
          <a:off x="12164069"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70F13698-4DEE-4D32-9AB2-1D8324BBED34}"/>
            </a:ext>
          </a:extLst>
        </xdr:cNvPr>
        <xdr:cNvSpPr txBox="1"/>
      </xdr:nvSpPr>
      <xdr:spPr>
        <a:xfrm>
          <a:off x="11354444" y="613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33DF203-9E3D-40B4-9288-301A5E2462C0}"/>
            </a:ext>
          </a:extLst>
        </xdr:cNvPr>
        <xdr:cNvSpPr txBox="1"/>
      </xdr:nvSpPr>
      <xdr:spPr>
        <a:xfrm>
          <a:off x="1374521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45E16686-D305-47F0-ACCE-439081CB6B0C}"/>
            </a:ext>
          </a:extLst>
        </xdr:cNvPr>
        <xdr:cNvSpPr txBox="1"/>
      </xdr:nvSpPr>
      <xdr:spPr>
        <a:xfrm>
          <a:off x="12964169"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50182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65FBE0A-7257-4324-9355-C385D31414D9}"/>
            </a:ext>
          </a:extLst>
        </xdr:cNvPr>
        <xdr:cNvSpPr txBox="1"/>
      </xdr:nvSpPr>
      <xdr:spPr>
        <a:xfrm>
          <a:off x="12164069"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13987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E01D0E1-3D1C-4D0B-BFA3-36D1323E2C53}"/>
            </a:ext>
          </a:extLst>
        </xdr:cNvPr>
        <xdr:cNvSpPr txBox="1"/>
      </xdr:nvSpPr>
      <xdr:spPr>
        <a:xfrm>
          <a:off x="11354444" y="551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F7426ED-9C75-4C40-B8EF-BEBC7AE2FA2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AF8A3FB-D9AB-498B-9565-C8EBA721E10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ADC6E8F-7A03-4D98-8558-451CB2BFD0BE}"/>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B5FCBD8-11A8-4D29-A29A-CB698FC38AC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BB491FD7-F889-45B4-AB8F-12BF698E62C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4B3A379-00B4-4C85-B4D3-FC42D6495DB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6DC9525-BDC5-4E4A-975B-A9D82943400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6AABE50-7D71-4651-B6CF-05351578B15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FE4F83F7-F029-4DBA-9B0A-883A53770D2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26C180A-9EAC-4674-B997-639F1BAAC0D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D1C52C23-72C7-40C7-8995-737E330EF6AE}"/>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C9A34C1-3942-4FC0-A975-B9DD70A08CBC}"/>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AE1952D1-1872-490C-B79F-2E368025AC7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77BC5233-517D-402A-A2CC-430BC7F9B46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D3D4E9D6-C30F-49D6-AF97-62AEB6386F5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7CCC2DF4-FEAD-4597-B7A5-6D794F9E5449}"/>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23AD329-792A-4E26-B788-A2ED46617A8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58D19532-09AF-4BAC-A59F-5EC9C09117BD}"/>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EE06FEF8-FBAF-482F-B272-5549A7CF09F5}"/>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7276F94E-E937-4D99-8DF1-F44FC4769AEF}"/>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8640945-32EE-4753-944C-40F20FCF2EB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802E985C-D73B-430A-8D14-543D91031EB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53AB0FC-3E3C-4B96-A011-B7C31739AC0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46283E10-3EF5-4203-931A-AE703B6DCC99}"/>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FEE48B12-66D4-4EC7-BE08-024821F0493C}"/>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AA98F249-22D0-4CBA-827E-E092F6614EC5}"/>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2438EB4E-4C21-4E77-8F52-FF407498C96F}"/>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54403AC5-5E63-4856-ACAA-BA88447BA15A}"/>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807A7737-0683-4CEB-87CD-F5DDB397823A}"/>
            </a:ext>
          </a:extLst>
        </xdr:cNvPr>
        <xdr:cNvSpPr txBox="1"/>
      </xdr:nvSpPr>
      <xdr:spPr>
        <a:xfrm>
          <a:off x="19992975"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4903664-5FF5-4BEC-99F1-DC6357CAD504}"/>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CC65B6E2-7652-475E-AA47-E5291773F323}"/>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3583D41D-C4DA-4CE5-B90D-C72370A430EF}"/>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BE570C70-CDDC-45AF-BF1B-18A40A205C25}"/>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16B0F244-A3CF-4EFD-9046-3ECE374A3D5F}"/>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F8D9634-7414-447C-B2EF-62EA3FC771A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161D0B4-27D3-4B40-A4BD-09C961E45D8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2045E94-C6C7-4652-AF19-3CBEFCA5DD1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F81FC2F-579C-4DAB-8F28-F9BC24AB2B4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710B7AC-D40A-4C68-9AB4-82CDF308CD5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91" name="楕円 490">
          <a:extLst>
            <a:ext uri="{FF2B5EF4-FFF2-40B4-BE49-F238E27FC236}">
              <a16:creationId xmlns:a16="http://schemas.microsoft.com/office/drawing/2014/main" id="{1CB05721-1391-49C5-AEB3-846EE8E66609}"/>
            </a:ext>
          </a:extLst>
        </xdr:cNvPr>
        <xdr:cNvSpPr/>
      </xdr:nvSpPr>
      <xdr:spPr>
        <a:xfrm>
          <a:off x="19897725" y="61639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8955F4FA-8353-4A72-A8B8-0ABCBC59E8CD}"/>
            </a:ext>
          </a:extLst>
        </xdr:cNvPr>
        <xdr:cNvSpPr txBox="1"/>
      </xdr:nvSpPr>
      <xdr:spPr>
        <a:xfrm>
          <a:off x="19992975" y="60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xdr:rowOff>
    </xdr:from>
    <xdr:to>
      <xdr:col>112</xdr:col>
      <xdr:colOff>38100</xdr:colOff>
      <xdr:row>38</xdr:row>
      <xdr:rowOff>107950</xdr:rowOff>
    </xdr:to>
    <xdr:sp macro="" textlink="">
      <xdr:nvSpPr>
        <xdr:cNvPr id="493" name="楕円 492">
          <a:extLst>
            <a:ext uri="{FF2B5EF4-FFF2-40B4-BE49-F238E27FC236}">
              <a16:creationId xmlns:a16="http://schemas.microsoft.com/office/drawing/2014/main" id="{576C0C0F-2032-47C4-BFEF-38D7951A9AC2}"/>
            </a:ext>
          </a:extLst>
        </xdr:cNvPr>
        <xdr:cNvSpPr/>
      </xdr:nvSpPr>
      <xdr:spPr>
        <a:xfrm>
          <a:off x="19154775" y="616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57150</xdr:rowOff>
    </xdr:from>
    <xdr:to>
      <xdr:col>116</xdr:col>
      <xdr:colOff>63500</xdr:colOff>
      <xdr:row>38</xdr:row>
      <xdr:rowOff>64770</xdr:rowOff>
    </xdr:to>
    <xdr:cxnSp macro="">
      <xdr:nvCxnSpPr>
        <xdr:cNvPr id="494" name="直線コネクタ 493">
          <a:extLst>
            <a:ext uri="{FF2B5EF4-FFF2-40B4-BE49-F238E27FC236}">
              <a16:creationId xmlns:a16="http://schemas.microsoft.com/office/drawing/2014/main" id="{E977AFA7-4FE7-47B8-82C8-73EEC0CF2A49}"/>
            </a:ext>
          </a:extLst>
        </xdr:cNvPr>
        <xdr:cNvCxnSpPr/>
      </xdr:nvCxnSpPr>
      <xdr:spPr>
        <a:xfrm>
          <a:off x="19202400" y="6210300"/>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5" name="楕円 494">
          <a:extLst>
            <a:ext uri="{FF2B5EF4-FFF2-40B4-BE49-F238E27FC236}">
              <a16:creationId xmlns:a16="http://schemas.microsoft.com/office/drawing/2014/main" id="{7D4E7ED2-5CBB-4011-AC86-E74617F612B7}"/>
            </a:ext>
          </a:extLst>
        </xdr:cNvPr>
        <xdr:cNvSpPr/>
      </xdr:nvSpPr>
      <xdr:spPr>
        <a:xfrm>
          <a:off x="18345150"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57150</xdr:rowOff>
    </xdr:to>
    <xdr:cxnSp macro="">
      <xdr:nvCxnSpPr>
        <xdr:cNvPr id="496" name="直線コネクタ 495">
          <a:extLst>
            <a:ext uri="{FF2B5EF4-FFF2-40B4-BE49-F238E27FC236}">
              <a16:creationId xmlns:a16="http://schemas.microsoft.com/office/drawing/2014/main" id="{19791373-09E7-4DDF-B3E2-271B609C4E35}"/>
            </a:ext>
          </a:extLst>
        </xdr:cNvPr>
        <xdr:cNvCxnSpPr/>
      </xdr:nvCxnSpPr>
      <xdr:spPr>
        <a:xfrm>
          <a:off x="18392775" y="61912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154940</xdr:rowOff>
    </xdr:from>
    <xdr:to>
      <xdr:col>102</xdr:col>
      <xdr:colOff>165100</xdr:colOff>
      <xdr:row>38</xdr:row>
      <xdr:rowOff>85090</xdr:rowOff>
    </xdr:to>
    <xdr:sp macro="" textlink="">
      <xdr:nvSpPr>
        <xdr:cNvPr id="497" name="楕円 496">
          <a:extLst>
            <a:ext uri="{FF2B5EF4-FFF2-40B4-BE49-F238E27FC236}">
              <a16:creationId xmlns:a16="http://schemas.microsoft.com/office/drawing/2014/main" id="{FC116808-10E0-477D-89DA-6E72AABA0DB3}"/>
            </a:ext>
          </a:extLst>
        </xdr:cNvPr>
        <xdr:cNvSpPr/>
      </xdr:nvSpPr>
      <xdr:spPr>
        <a:xfrm>
          <a:off x="17554575" y="6146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34290</xdr:rowOff>
    </xdr:from>
    <xdr:to>
      <xdr:col>107</xdr:col>
      <xdr:colOff>50800</xdr:colOff>
      <xdr:row>38</xdr:row>
      <xdr:rowOff>38100</xdr:rowOff>
    </xdr:to>
    <xdr:cxnSp macro="">
      <xdr:nvCxnSpPr>
        <xdr:cNvPr id="498" name="直線コネクタ 497">
          <a:extLst>
            <a:ext uri="{FF2B5EF4-FFF2-40B4-BE49-F238E27FC236}">
              <a16:creationId xmlns:a16="http://schemas.microsoft.com/office/drawing/2014/main" id="{64F1038D-4ABB-428B-882E-8AA1DE7A4D5B}"/>
            </a:ext>
          </a:extLst>
        </xdr:cNvPr>
        <xdr:cNvCxnSpPr/>
      </xdr:nvCxnSpPr>
      <xdr:spPr>
        <a:xfrm>
          <a:off x="17602200" y="6184265"/>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151130</xdr:rowOff>
    </xdr:from>
    <xdr:to>
      <xdr:col>98</xdr:col>
      <xdr:colOff>38100</xdr:colOff>
      <xdr:row>38</xdr:row>
      <xdr:rowOff>81280</xdr:rowOff>
    </xdr:to>
    <xdr:sp macro="" textlink="">
      <xdr:nvSpPr>
        <xdr:cNvPr id="499" name="楕円 498">
          <a:extLst>
            <a:ext uri="{FF2B5EF4-FFF2-40B4-BE49-F238E27FC236}">
              <a16:creationId xmlns:a16="http://schemas.microsoft.com/office/drawing/2014/main" id="{9FE6E4FD-C1D2-40AB-B066-905B696EF19A}"/>
            </a:ext>
          </a:extLst>
        </xdr:cNvPr>
        <xdr:cNvSpPr/>
      </xdr:nvSpPr>
      <xdr:spPr>
        <a:xfrm>
          <a:off x="16754475" y="6142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30480</xdr:rowOff>
    </xdr:from>
    <xdr:to>
      <xdr:col>102</xdr:col>
      <xdr:colOff>114300</xdr:colOff>
      <xdr:row>38</xdr:row>
      <xdr:rowOff>34290</xdr:rowOff>
    </xdr:to>
    <xdr:cxnSp macro="">
      <xdr:nvCxnSpPr>
        <xdr:cNvPr id="500" name="直線コネクタ 499">
          <a:extLst>
            <a:ext uri="{FF2B5EF4-FFF2-40B4-BE49-F238E27FC236}">
              <a16:creationId xmlns:a16="http://schemas.microsoft.com/office/drawing/2014/main" id="{64D619D2-B7FE-4FF7-BFB8-A64102C8F034}"/>
            </a:ext>
          </a:extLst>
        </xdr:cNvPr>
        <xdr:cNvCxnSpPr/>
      </xdr:nvCxnSpPr>
      <xdr:spPr>
        <a:xfrm>
          <a:off x="16802100" y="618045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20CEC21E-E156-4F40-BD05-2F24C1FDBEC6}"/>
            </a:ext>
          </a:extLst>
        </xdr:cNvPr>
        <xdr:cNvSpPr txBox="1"/>
      </xdr:nvSpPr>
      <xdr:spPr>
        <a:xfrm>
          <a:off x="189834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327C8FCD-BF92-4063-969D-927FD41A4BBA}"/>
            </a:ext>
          </a:extLst>
        </xdr:cNvPr>
        <xdr:cNvSpPr txBox="1"/>
      </xdr:nvSpPr>
      <xdr:spPr>
        <a:xfrm>
          <a:off x="18183302"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9B0259EE-2032-4360-BDFA-721EF053AF3A}"/>
            </a:ext>
          </a:extLst>
        </xdr:cNvPr>
        <xdr:cNvSpPr txBox="1"/>
      </xdr:nvSpPr>
      <xdr:spPr>
        <a:xfrm>
          <a:off x="17383202"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BA77BC57-0754-4937-9F33-D64E008E7A1B}"/>
            </a:ext>
          </a:extLst>
        </xdr:cNvPr>
        <xdr:cNvSpPr txBox="1"/>
      </xdr:nvSpPr>
      <xdr:spPr>
        <a:xfrm>
          <a:off x="165926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124477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538E6CA2-2690-4BD6-8B6F-BADCFD1D737A}"/>
            </a:ext>
          </a:extLst>
        </xdr:cNvPr>
        <xdr:cNvSpPr txBox="1"/>
      </xdr:nvSpPr>
      <xdr:spPr>
        <a:xfrm>
          <a:off x="18983402"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1947618-A16F-46CC-A79C-C4FB289CD61B}"/>
            </a:ext>
          </a:extLst>
        </xdr:cNvPr>
        <xdr:cNvSpPr txBox="1"/>
      </xdr:nvSpPr>
      <xdr:spPr>
        <a:xfrm>
          <a:off x="181833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101617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F48FB6AB-0BB9-4CDB-896F-8369D5AE0A78}"/>
            </a:ext>
          </a:extLst>
        </xdr:cNvPr>
        <xdr:cNvSpPr txBox="1"/>
      </xdr:nvSpPr>
      <xdr:spPr>
        <a:xfrm>
          <a:off x="17383202" y="59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97807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F95CAC0B-3B0E-4D19-8EE1-8EDB223F721A}"/>
            </a:ext>
          </a:extLst>
        </xdr:cNvPr>
        <xdr:cNvSpPr txBox="1"/>
      </xdr:nvSpPr>
      <xdr:spPr>
        <a:xfrm>
          <a:off x="165926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6C4D0B4-AB92-4AD2-A1C5-DDE398D15DE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63591CCA-B5A2-4CA0-A985-6EC816E1523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5C26BA51-9924-4A20-AE30-E162D143650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54CD00A6-C0C7-4FB1-B3F3-7A911964C3AB}"/>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BF603B4-1FB6-4100-8929-E095577C058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CFD11F4-9EA8-4CF1-8E95-C9A0F0F06F6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531C53F-4864-4C50-B3A5-CC00A18F5C31}"/>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84FC8ACE-3885-4906-8E15-74957DBBDF0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3B3CA551-8D9B-478E-A9C8-1963994F4D0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9D815C3-1CB5-413D-AFA9-CFE134A9EA7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F1912366-E69E-4E1E-A6A1-82B84744CC7A}"/>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9B7A3E81-0A8A-4C23-B0B3-5115B6F448BA}"/>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9BDC9137-4B70-402C-9136-9B56AB0DD231}"/>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7DB3A461-083A-48B1-8BE3-5E088753DB2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A042AAC2-3F20-4BF8-961C-61C83E79268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4AB901B-1404-4D68-837E-EEB5B47A61B0}"/>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F95B214F-383D-44CE-9272-09060A2A560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AF9FB0FA-5890-4E73-9B7B-2376E5A51CF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C598C8A7-12DA-4073-90D6-E1C0152E836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B3D3CD8-A929-412D-AA04-A85141242BB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DEC6F8FE-5CF7-4D4D-A6F7-79DF557AEA0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6922E59-02A8-4744-B4D3-9384C8A0272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FD722F2D-F3E6-4ACD-B170-B38BCCDDDEB1}"/>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17BC439-5044-4863-80FA-8EE20C2F63EA}"/>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D79E6CB5-3BE9-4479-83F6-B6E7DB5E35E1}"/>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0A2C234-1808-4F10-8413-0A280B04876C}"/>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534CEDCC-8E33-4961-B0ED-C1C15E10BB26}"/>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F3A6FEF-643E-45D7-B45E-B969CB8C4882}"/>
            </a:ext>
          </a:extLst>
        </xdr:cNvPr>
        <xdr:cNvSpPr txBox="1"/>
      </xdr:nvSpPr>
      <xdr:spPr>
        <a:xfrm>
          <a:off x="14735175"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A1412FF8-48E8-4994-8C2D-1C7AA3263370}"/>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AE62AE47-2F52-4E3C-9BD6-48DFDD7B8214}"/>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3FC23B99-B734-4441-83DD-933F4FDE1A28}"/>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A7A0F27B-07C6-42B7-B182-9A1E2A89F514}"/>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CE62A512-9B4C-4042-8428-CB584841FD33}"/>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3FB7E35-45C3-41E5-88F0-3CD7381C4E1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DC30E3A-5203-4F2E-A72A-C21EB94D076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86EA2BF-11D5-4820-A24E-E8B1345A4D8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4B98BB0-C629-4EC2-9020-8F50001213A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2794C26-D027-45E5-BCE4-FC0A13B0DFF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116078</xdr:rowOff>
    </xdr:from>
    <xdr:to>
      <xdr:col>85</xdr:col>
      <xdr:colOff>177800</xdr:colOff>
      <xdr:row>61</xdr:row>
      <xdr:rowOff>46228</xdr:rowOff>
    </xdr:to>
    <xdr:sp macro="" textlink="">
      <xdr:nvSpPr>
        <xdr:cNvPr id="547" name="楕円 546">
          <a:extLst>
            <a:ext uri="{FF2B5EF4-FFF2-40B4-BE49-F238E27FC236}">
              <a16:creationId xmlns:a16="http://schemas.microsoft.com/office/drawing/2014/main" id="{D0F33076-BE60-4415-9376-125AD5FCC0B1}"/>
            </a:ext>
          </a:extLst>
        </xdr:cNvPr>
        <xdr:cNvSpPr/>
      </xdr:nvSpPr>
      <xdr:spPr>
        <a:xfrm>
          <a:off x="14649450" y="98315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94505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8D9C6F5B-47DA-473F-A941-3A822009637C}"/>
            </a:ext>
          </a:extLst>
        </xdr:cNvPr>
        <xdr:cNvSpPr txBox="1"/>
      </xdr:nvSpPr>
      <xdr:spPr>
        <a:xfrm>
          <a:off x="14735175" y="981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549" name="楕円 548">
          <a:extLst>
            <a:ext uri="{FF2B5EF4-FFF2-40B4-BE49-F238E27FC236}">
              <a16:creationId xmlns:a16="http://schemas.microsoft.com/office/drawing/2014/main" id="{BC5258C5-1D65-4E84-8A59-098C4DF2DCCD}"/>
            </a:ext>
          </a:extLst>
        </xdr:cNvPr>
        <xdr:cNvSpPr/>
      </xdr:nvSpPr>
      <xdr:spPr>
        <a:xfrm>
          <a:off x="13887450" y="97927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60</xdr:row>
      <xdr:rowOff>166878</xdr:rowOff>
    </xdr:to>
    <xdr:cxnSp macro="">
      <xdr:nvCxnSpPr>
        <xdr:cNvPr id="550" name="直線コネクタ 549">
          <a:extLst>
            <a:ext uri="{FF2B5EF4-FFF2-40B4-BE49-F238E27FC236}">
              <a16:creationId xmlns:a16="http://schemas.microsoft.com/office/drawing/2014/main" id="{496181DB-8A6A-46F7-A188-C651B8F2FBF5}"/>
            </a:ext>
          </a:extLst>
        </xdr:cNvPr>
        <xdr:cNvCxnSpPr/>
      </xdr:nvCxnSpPr>
      <xdr:spPr>
        <a:xfrm>
          <a:off x="13935075" y="984034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42926</xdr:rowOff>
    </xdr:from>
    <xdr:to>
      <xdr:col>76</xdr:col>
      <xdr:colOff>165100</xdr:colOff>
      <xdr:row>60</xdr:row>
      <xdr:rowOff>144526</xdr:rowOff>
    </xdr:to>
    <xdr:sp macro="" textlink="">
      <xdr:nvSpPr>
        <xdr:cNvPr id="551" name="楕円 550">
          <a:extLst>
            <a:ext uri="{FF2B5EF4-FFF2-40B4-BE49-F238E27FC236}">
              <a16:creationId xmlns:a16="http://schemas.microsoft.com/office/drawing/2014/main" id="{25C1F143-6861-405A-A924-63ECADF488F3}"/>
            </a:ext>
          </a:extLst>
        </xdr:cNvPr>
        <xdr:cNvSpPr/>
      </xdr:nvSpPr>
      <xdr:spPr>
        <a:xfrm>
          <a:off x="13096875" y="97616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93726</xdr:rowOff>
    </xdr:from>
    <xdr:to>
      <xdr:col>81</xdr:col>
      <xdr:colOff>50800</xdr:colOff>
      <xdr:row>60</xdr:row>
      <xdr:rowOff>128016</xdr:rowOff>
    </xdr:to>
    <xdr:cxnSp macro="">
      <xdr:nvCxnSpPr>
        <xdr:cNvPr id="552" name="直線コネクタ 551">
          <a:extLst>
            <a:ext uri="{FF2B5EF4-FFF2-40B4-BE49-F238E27FC236}">
              <a16:creationId xmlns:a16="http://schemas.microsoft.com/office/drawing/2014/main" id="{0F89857A-7CC3-412C-8A92-A44EF3223580}"/>
            </a:ext>
          </a:extLst>
        </xdr:cNvPr>
        <xdr:cNvCxnSpPr/>
      </xdr:nvCxnSpPr>
      <xdr:spPr>
        <a:xfrm>
          <a:off x="13144500" y="9809226"/>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26924</xdr:rowOff>
    </xdr:from>
    <xdr:to>
      <xdr:col>72</xdr:col>
      <xdr:colOff>38100</xdr:colOff>
      <xdr:row>60</xdr:row>
      <xdr:rowOff>128524</xdr:rowOff>
    </xdr:to>
    <xdr:sp macro="" textlink="">
      <xdr:nvSpPr>
        <xdr:cNvPr id="553" name="楕円 552">
          <a:extLst>
            <a:ext uri="{FF2B5EF4-FFF2-40B4-BE49-F238E27FC236}">
              <a16:creationId xmlns:a16="http://schemas.microsoft.com/office/drawing/2014/main" id="{B390EBED-3DA5-4F37-AFB4-7B3E9B6A46AC}"/>
            </a:ext>
          </a:extLst>
        </xdr:cNvPr>
        <xdr:cNvSpPr/>
      </xdr:nvSpPr>
      <xdr:spPr>
        <a:xfrm>
          <a:off x="12296775" y="97455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60</xdr:row>
      <xdr:rowOff>93726</xdr:rowOff>
    </xdr:to>
    <xdr:cxnSp macro="">
      <xdr:nvCxnSpPr>
        <xdr:cNvPr id="554" name="直線コネクタ 553">
          <a:extLst>
            <a:ext uri="{FF2B5EF4-FFF2-40B4-BE49-F238E27FC236}">
              <a16:creationId xmlns:a16="http://schemas.microsoft.com/office/drawing/2014/main" id="{E2A642FB-E476-4F69-A30F-B8D81BAE9D78}"/>
            </a:ext>
          </a:extLst>
        </xdr:cNvPr>
        <xdr:cNvCxnSpPr/>
      </xdr:nvCxnSpPr>
      <xdr:spPr>
        <a:xfrm>
          <a:off x="12344400" y="9793224"/>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157226</xdr:rowOff>
    </xdr:from>
    <xdr:to>
      <xdr:col>67</xdr:col>
      <xdr:colOff>101600</xdr:colOff>
      <xdr:row>60</xdr:row>
      <xdr:rowOff>87376</xdr:rowOff>
    </xdr:to>
    <xdr:sp macro="" textlink="">
      <xdr:nvSpPr>
        <xdr:cNvPr id="555" name="楕円 554">
          <a:extLst>
            <a:ext uri="{FF2B5EF4-FFF2-40B4-BE49-F238E27FC236}">
              <a16:creationId xmlns:a16="http://schemas.microsoft.com/office/drawing/2014/main" id="{DC3EFCF5-BACB-4222-A21B-AF063B9FC0FC}"/>
            </a:ext>
          </a:extLst>
        </xdr:cNvPr>
        <xdr:cNvSpPr/>
      </xdr:nvSpPr>
      <xdr:spPr>
        <a:xfrm>
          <a:off x="11487150" y="97139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36576</xdr:rowOff>
    </xdr:from>
    <xdr:to>
      <xdr:col>71</xdr:col>
      <xdr:colOff>177800</xdr:colOff>
      <xdr:row>60</xdr:row>
      <xdr:rowOff>77724</xdr:rowOff>
    </xdr:to>
    <xdr:cxnSp macro="">
      <xdr:nvCxnSpPr>
        <xdr:cNvPr id="556" name="直線コネクタ 555">
          <a:extLst>
            <a:ext uri="{FF2B5EF4-FFF2-40B4-BE49-F238E27FC236}">
              <a16:creationId xmlns:a16="http://schemas.microsoft.com/office/drawing/2014/main" id="{0760BC89-2A5C-4BC4-B732-30D8C041C41F}"/>
            </a:ext>
          </a:extLst>
        </xdr:cNvPr>
        <xdr:cNvCxnSpPr/>
      </xdr:nvCxnSpPr>
      <xdr:spPr>
        <a:xfrm>
          <a:off x="11534775" y="9752076"/>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415AD436-BC2A-4799-A0AF-28E5FBE12A89}"/>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87447786-A75D-45C6-BFED-8D95675195F6}"/>
            </a:ext>
          </a:extLst>
        </xdr:cNvPr>
        <xdr:cNvSpPr txBox="1"/>
      </xdr:nvSpPr>
      <xdr:spPr>
        <a:xfrm>
          <a:off x="12964169"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175718EC-4016-4566-A6B3-7608AD9DA153}"/>
            </a:ext>
          </a:extLst>
        </xdr:cNvPr>
        <xdr:cNvSpPr txBox="1"/>
      </xdr:nvSpPr>
      <xdr:spPr>
        <a:xfrm>
          <a:off x="12164069" y="93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EBC69935-8414-490F-9BEA-A9C3F01854C1}"/>
            </a:ext>
          </a:extLst>
        </xdr:cNvPr>
        <xdr:cNvSpPr txBox="1"/>
      </xdr:nvSpPr>
      <xdr:spPr>
        <a:xfrm>
          <a:off x="11354444" y="933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561" name="n_1mainValue【学校施設】&#10;有形固定資産減価償却率">
          <a:extLst>
            <a:ext uri="{FF2B5EF4-FFF2-40B4-BE49-F238E27FC236}">
              <a16:creationId xmlns:a16="http://schemas.microsoft.com/office/drawing/2014/main" id="{0F55CAC7-1E8E-4FE3-8FC6-E09A3CAA66F8}"/>
            </a:ext>
          </a:extLst>
        </xdr:cNvPr>
        <xdr:cNvSpPr txBox="1"/>
      </xdr:nvSpPr>
      <xdr:spPr>
        <a:xfrm>
          <a:off x="13745219" y="987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135653</xdr:rowOff>
    </xdr:from>
    <xdr:ext cx="405111" cy="259045"/>
    <xdr:sp macro="" textlink="">
      <xdr:nvSpPr>
        <xdr:cNvPr id="562" name="n_2mainValue【学校施設】&#10;有形固定資産減価償却率">
          <a:extLst>
            <a:ext uri="{FF2B5EF4-FFF2-40B4-BE49-F238E27FC236}">
              <a16:creationId xmlns:a16="http://schemas.microsoft.com/office/drawing/2014/main" id="{FB1EDA67-1663-4C34-8AAE-881863064F14}"/>
            </a:ext>
          </a:extLst>
        </xdr:cNvPr>
        <xdr:cNvSpPr txBox="1"/>
      </xdr:nvSpPr>
      <xdr:spPr>
        <a:xfrm>
          <a:off x="12964169" y="985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119651</xdr:rowOff>
    </xdr:from>
    <xdr:ext cx="405111" cy="259045"/>
    <xdr:sp macro="" textlink="">
      <xdr:nvSpPr>
        <xdr:cNvPr id="563" name="n_3mainValue【学校施設】&#10;有形固定資産減価償却率">
          <a:extLst>
            <a:ext uri="{FF2B5EF4-FFF2-40B4-BE49-F238E27FC236}">
              <a16:creationId xmlns:a16="http://schemas.microsoft.com/office/drawing/2014/main" id="{A91F4C86-D905-48EE-B412-46468B1E7E04}"/>
            </a:ext>
          </a:extLst>
        </xdr:cNvPr>
        <xdr:cNvSpPr txBox="1"/>
      </xdr:nvSpPr>
      <xdr:spPr>
        <a:xfrm>
          <a:off x="1216406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78503</xdr:rowOff>
    </xdr:from>
    <xdr:ext cx="405111" cy="259045"/>
    <xdr:sp macro="" textlink="">
      <xdr:nvSpPr>
        <xdr:cNvPr id="564" name="n_4mainValue【学校施設】&#10;有形固定資産減価償却率">
          <a:extLst>
            <a:ext uri="{FF2B5EF4-FFF2-40B4-BE49-F238E27FC236}">
              <a16:creationId xmlns:a16="http://schemas.microsoft.com/office/drawing/2014/main" id="{5DC69ED8-D867-446F-9007-45C574105F43}"/>
            </a:ext>
          </a:extLst>
        </xdr:cNvPr>
        <xdr:cNvSpPr txBox="1"/>
      </xdr:nvSpPr>
      <xdr:spPr>
        <a:xfrm>
          <a:off x="11354444" y="979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0AFD18B-6920-4DB4-87A5-44C53D639D6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16104104-516C-46D2-AC3C-EB7E3EB7D62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801B881-BCB1-433E-B499-402E9E12675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400203F-8649-44CE-A094-0FEDE3F6723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BDB977B-D5E7-4166-AD02-110D808504C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34B223D7-6FB7-40AF-B7B2-22559DF745E4}"/>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D9F5A3B-5B12-41C6-92ED-E2656B002342}"/>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2560152-C067-4D7B-A764-E52124FBBFD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4D7B0A0-E31C-485A-8223-4AA5FFD6F6B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E5416961-AFCC-4D57-B30D-4FF08A08DDE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44094438-0ED0-48F4-B6D1-2EE4C765197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12D78B73-4F19-495F-A29D-FDF4A9ABEB9A}"/>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4CD85B32-93F9-42F4-97C1-E8A32676725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6D235690-1606-4C72-8859-C4D95BA38970}"/>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60F1269-23D3-469C-AEC6-0428E915877D}"/>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182742EF-8B34-4361-AC7D-78390864ABB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7C2D5C3A-3941-4FB4-BF59-BFE34B11D762}"/>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E94A702A-5661-4C75-B64E-D91751E74AF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A9BEB7AF-2FAE-4704-84C9-34E3C6BB7791}"/>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162ADE0D-E873-4BE1-AA19-A04208A2B852}"/>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CEDE0BC-44C4-4296-ACF7-38892A7E963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6467D0FA-AD2A-49A9-93B2-AA3CE862A73C}"/>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058DA83-75E7-4644-8DDF-2A31252124B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45E5A45B-A432-4D43-AB25-C39AE0C862BC}"/>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739C4F5B-ABED-4250-BAFF-A2E3C94B7220}"/>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C4153DA-F3F4-4E38-849B-B20F5B9C11AB}"/>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771C73AA-2D28-44CE-A5C9-E8A0FF498695}"/>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DCCABD1A-5528-4FDD-BB2F-C8AAF2AE865D}"/>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6A24BE87-54F4-40B7-B761-166443F44C30}"/>
            </a:ext>
          </a:extLst>
        </xdr:cNvPr>
        <xdr:cNvSpPr txBox="1"/>
      </xdr:nvSpPr>
      <xdr:spPr>
        <a:xfrm>
          <a:off x="19992975" y="998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4AE92771-6DF7-42B0-93D7-7E9D4F384FCC}"/>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88F854E0-F992-45F5-A0CA-54E28421F78E}"/>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E945B160-5BB6-4551-AB32-DD4190905158}"/>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51793A1E-03E6-411C-AAD2-244FC5CC6836}"/>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1623BD65-0AA0-41EF-B32C-D10E2C5F877E}"/>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4CFD478-5B25-43F9-A48C-2B44520AC40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762608D-C83E-43BA-961D-1C87C85B922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BC96A99-7D2F-47BA-951D-DCAF8191585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9E2F0BE-FC59-44E0-8C5D-417B3D4B376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957A9D5-2D44-4590-AEA3-D4369282E96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155321</xdr:rowOff>
    </xdr:from>
    <xdr:to>
      <xdr:col>116</xdr:col>
      <xdr:colOff>114300</xdr:colOff>
      <xdr:row>63</xdr:row>
      <xdr:rowOff>85471</xdr:rowOff>
    </xdr:to>
    <xdr:sp macro="" textlink="">
      <xdr:nvSpPr>
        <xdr:cNvPr id="604" name="楕円 603">
          <a:extLst>
            <a:ext uri="{FF2B5EF4-FFF2-40B4-BE49-F238E27FC236}">
              <a16:creationId xmlns:a16="http://schemas.microsoft.com/office/drawing/2014/main" id="{A06FBFA7-DC65-45C4-8EEA-3B70C78F96FE}"/>
            </a:ext>
          </a:extLst>
        </xdr:cNvPr>
        <xdr:cNvSpPr/>
      </xdr:nvSpPr>
      <xdr:spPr>
        <a:xfrm>
          <a:off x="19897725" y="101946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70248</xdr:rowOff>
    </xdr:from>
    <xdr:ext cx="469744" cy="259045"/>
    <xdr:sp macro="" textlink="">
      <xdr:nvSpPr>
        <xdr:cNvPr id="605" name="【学校施設】&#10;一人当たり面積該当値テキスト">
          <a:extLst>
            <a:ext uri="{FF2B5EF4-FFF2-40B4-BE49-F238E27FC236}">
              <a16:creationId xmlns:a16="http://schemas.microsoft.com/office/drawing/2014/main" id="{10440CA0-DA74-45C5-91A9-2F1C4817F691}"/>
            </a:ext>
          </a:extLst>
        </xdr:cNvPr>
        <xdr:cNvSpPr txBox="1"/>
      </xdr:nvSpPr>
      <xdr:spPr>
        <a:xfrm>
          <a:off x="19992975" y="101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153797</xdr:rowOff>
    </xdr:from>
    <xdr:to>
      <xdr:col>112</xdr:col>
      <xdr:colOff>38100</xdr:colOff>
      <xdr:row>63</xdr:row>
      <xdr:rowOff>83947</xdr:rowOff>
    </xdr:to>
    <xdr:sp macro="" textlink="">
      <xdr:nvSpPr>
        <xdr:cNvPr id="606" name="楕円 605">
          <a:extLst>
            <a:ext uri="{FF2B5EF4-FFF2-40B4-BE49-F238E27FC236}">
              <a16:creationId xmlns:a16="http://schemas.microsoft.com/office/drawing/2014/main" id="{666C0CF2-0E2F-460D-9AE9-CE5E4E5BCA1E}"/>
            </a:ext>
          </a:extLst>
        </xdr:cNvPr>
        <xdr:cNvSpPr/>
      </xdr:nvSpPr>
      <xdr:spPr>
        <a:xfrm>
          <a:off x="19154775" y="101931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33147</xdr:rowOff>
    </xdr:from>
    <xdr:to>
      <xdr:col>116</xdr:col>
      <xdr:colOff>63500</xdr:colOff>
      <xdr:row>63</xdr:row>
      <xdr:rowOff>34671</xdr:rowOff>
    </xdr:to>
    <xdr:cxnSp macro="">
      <xdr:nvCxnSpPr>
        <xdr:cNvPr id="607" name="直線コネクタ 606">
          <a:extLst>
            <a:ext uri="{FF2B5EF4-FFF2-40B4-BE49-F238E27FC236}">
              <a16:creationId xmlns:a16="http://schemas.microsoft.com/office/drawing/2014/main" id="{4AA99C04-C316-4435-BE0B-2A15C67DA270}"/>
            </a:ext>
          </a:extLst>
        </xdr:cNvPr>
        <xdr:cNvCxnSpPr/>
      </xdr:nvCxnSpPr>
      <xdr:spPr>
        <a:xfrm>
          <a:off x="19202400" y="10231247"/>
          <a:ext cx="7524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145415</xdr:rowOff>
    </xdr:from>
    <xdr:to>
      <xdr:col>107</xdr:col>
      <xdr:colOff>101600</xdr:colOff>
      <xdr:row>63</xdr:row>
      <xdr:rowOff>75565</xdr:rowOff>
    </xdr:to>
    <xdr:sp macro="" textlink="">
      <xdr:nvSpPr>
        <xdr:cNvPr id="608" name="楕円 607">
          <a:extLst>
            <a:ext uri="{FF2B5EF4-FFF2-40B4-BE49-F238E27FC236}">
              <a16:creationId xmlns:a16="http://schemas.microsoft.com/office/drawing/2014/main" id="{401A7587-29A3-4E8D-935C-BEDBA0126FD3}"/>
            </a:ext>
          </a:extLst>
        </xdr:cNvPr>
        <xdr:cNvSpPr/>
      </xdr:nvSpPr>
      <xdr:spPr>
        <a:xfrm>
          <a:off x="18345150" y="10181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24765</xdr:rowOff>
    </xdr:from>
    <xdr:to>
      <xdr:col>111</xdr:col>
      <xdr:colOff>177800</xdr:colOff>
      <xdr:row>63</xdr:row>
      <xdr:rowOff>33147</xdr:rowOff>
    </xdr:to>
    <xdr:cxnSp macro="">
      <xdr:nvCxnSpPr>
        <xdr:cNvPr id="609" name="直線コネクタ 608">
          <a:extLst>
            <a:ext uri="{FF2B5EF4-FFF2-40B4-BE49-F238E27FC236}">
              <a16:creationId xmlns:a16="http://schemas.microsoft.com/office/drawing/2014/main" id="{BDA1745D-E80C-4CD9-8ABC-721276F772F9}"/>
            </a:ext>
          </a:extLst>
        </xdr:cNvPr>
        <xdr:cNvCxnSpPr/>
      </xdr:nvCxnSpPr>
      <xdr:spPr>
        <a:xfrm>
          <a:off x="18392775" y="10229215"/>
          <a:ext cx="809625"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147510</xdr:rowOff>
    </xdr:from>
    <xdr:to>
      <xdr:col>102</xdr:col>
      <xdr:colOff>165100</xdr:colOff>
      <xdr:row>63</xdr:row>
      <xdr:rowOff>77660</xdr:rowOff>
    </xdr:to>
    <xdr:sp macro="" textlink="">
      <xdr:nvSpPr>
        <xdr:cNvPr id="610" name="楕円 609">
          <a:extLst>
            <a:ext uri="{FF2B5EF4-FFF2-40B4-BE49-F238E27FC236}">
              <a16:creationId xmlns:a16="http://schemas.microsoft.com/office/drawing/2014/main" id="{898D0E78-FF47-4C36-B9DA-778E2988C8BE}"/>
            </a:ext>
          </a:extLst>
        </xdr:cNvPr>
        <xdr:cNvSpPr/>
      </xdr:nvSpPr>
      <xdr:spPr>
        <a:xfrm>
          <a:off x="17554575" y="10183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24765</xdr:rowOff>
    </xdr:from>
    <xdr:to>
      <xdr:col>107</xdr:col>
      <xdr:colOff>50800</xdr:colOff>
      <xdr:row>63</xdr:row>
      <xdr:rowOff>26860</xdr:rowOff>
    </xdr:to>
    <xdr:cxnSp macro="">
      <xdr:nvCxnSpPr>
        <xdr:cNvPr id="611" name="直線コネクタ 610">
          <a:extLst>
            <a:ext uri="{FF2B5EF4-FFF2-40B4-BE49-F238E27FC236}">
              <a16:creationId xmlns:a16="http://schemas.microsoft.com/office/drawing/2014/main" id="{E9455CFC-1041-4447-AD32-DC8D7E054302}"/>
            </a:ext>
          </a:extLst>
        </xdr:cNvPr>
        <xdr:cNvCxnSpPr/>
      </xdr:nvCxnSpPr>
      <xdr:spPr>
        <a:xfrm flipV="1">
          <a:off x="17602200" y="10229215"/>
          <a:ext cx="790575"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148463</xdr:rowOff>
    </xdr:from>
    <xdr:to>
      <xdr:col>98</xdr:col>
      <xdr:colOff>38100</xdr:colOff>
      <xdr:row>63</xdr:row>
      <xdr:rowOff>78613</xdr:rowOff>
    </xdr:to>
    <xdr:sp macro="" textlink="">
      <xdr:nvSpPr>
        <xdr:cNvPr id="612" name="楕円 611">
          <a:extLst>
            <a:ext uri="{FF2B5EF4-FFF2-40B4-BE49-F238E27FC236}">
              <a16:creationId xmlns:a16="http://schemas.microsoft.com/office/drawing/2014/main" id="{0789C09F-2675-4A55-9F56-0BB4297FDDB3}"/>
            </a:ext>
          </a:extLst>
        </xdr:cNvPr>
        <xdr:cNvSpPr/>
      </xdr:nvSpPr>
      <xdr:spPr>
        <a:xfrm>
          <a:off x="16754475" y="101846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26860</xdr:rowOff>
    </xdr:from>
    <xdr:to>
      <xdr:col>102</xdr:col>
      <xdr:colOff>114300</xdr:colOff>
      <xdr:row>63</xdr:row>
      <xdr:rowOff>27813</xdr:rowOff>
    </xdr:to>
    <xdr:cxnSp macro="">
      <xdr:nvCxnSpPr>
        <xdr:cNvPr id="613" name="直線コネクタ 612">
          <a:extLst>
            <a:ext uri="{FF2B5EF4-FFF2-40B4-BE49-F238E27FC236}">
              <a16:creationId xmlns:a16="http://schemas.microsoft.com/office/drawing/2014/main" id="{F2954A37-2C20-484A-AE8A-B46A6D3B7911}"/>
            </a:ext>
          </a:extLst>
        </xdr:cNvPr>
        <xdr:cNvCxnSpPr/>
      </xdr:nvCxnSpPr>
      <xdr:spPr>
        <a:xfrm flipV="1">
          <a:off x="16802100" y="10231310"/>
          <a:ext cx="8001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3318EDAD-A6AF-421E-AD7A-F2B5CB85AC70}"/>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2C7F2C31-CEBE-40BC-A0A9-1569AFE34B4E}"/>
            </a:ext>
          </a:extLst>
        </xdr:cNvPr>
        <xdr:cNvSpPr txBox="1"/>
      </xdr:nvSpPr>
      <xdr:spPr>
        <a:xfrm>
          <a:off x="18183302" y="990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8B900788-99B0-4BFB-A798-26F50E2B984D}"/>
            </a:ext>
          </a:extLst>
        </xdr:cNvPr>
        <xdr:cNvSpPr txBox="1"/>
      </xdr:nvSpPr>
      <xdr:spPr>
        <a:xfrm>
          <a:off x="17383202" y="99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C16F9722-2FB3-4413-A1C9-0515F499045C}"/>
            </a:ext>
          </a:extLst>
        </xdr:cNvPr>
        <xdr:cNvSpPr txBox="1"/>
      </xdr:nvSpPr>
      <xdr:spPr>
        <a:xfrm>
          <a:off x="16592627"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75074</xdr:rowOff>
    </xdr:from>
    <xdr:ext cx="469744" cy="259045"/>
    <xdr:sp macro="" textlink="">
      <xdr:nvSpPr>
        <xdr:cNvPr id="618" name="n_1mainValue【学校施設】&#10;一人当たり面積">
          <a:extLst>
            <a:ext uri="{FF2B5EF4-FFF2-40B4-BE49-F238E27FC236}">
              <a16:creationId xmlns:a16="http://schemas.microsoft.com/office/drawing/2014/main" id="{F5EDE7EA-1E54-44F3-8737-83B394BD1F1C}"/>
            </a:ext>
          </a:extLst>
        </xdr:cNvPr>
        <xdr:cNvSpPr txBox="1"/>
      </xdr:nvSpPr>
      <xdr:spPr>
        <a:xfrm>
          <a:off x="18983402" y="1027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66692</xdr:rowOff>
    </xdr:from>
    <xdr:ext cx="469744" cy="259045"/>
    <xdr:sp macro="" textlink="">
      <xdr:nvSpPr>
        <xdr:cNvPr id="619" name="n_2mainValue【学校施設】&#10;一人当たり面積">
          <a:extLst>
            <a:ext uri="{FF2B5EF4-FFF2-40B4-BE49-F238E27FC236}">
              <a16:creationId xmlns:a16="http://schemas.microsoft.com/office/drawing/2014/main" id="{7CF56BD2-E4DD-4B09-A188-FE12CA10B66D}"/>
            </a:ext>
          </a:extLst>
        </xdr:cNvPr>
        <xdr:cNvSpPr txBox="1"/>
      </xdr:nvSpPr>
      <xdr:spPr>
        <a:xfrm>
          <a:off x="18183302"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68787</xdr:rowOff>
    </xdr:from>
    <xdr:ext cx="469744" cy="259045"/>
    <xdr:sp macro="" textlink="">
      <xdr:nvSpPr>
        <xdr:cNvPr id="620" name="n_3mainValue【学校施設】&#10;一人当たり面積">
          <a:extLst>
            <a:ext uri="{FF2B5EF4-FFF2-40B4-BE49-F238E27FC236}">
              <a16:creationId xmlns:a16="http://schemas.microsoft.com/office/drawing/2014/main" id="{C9B6F3E2-4644-4B17-8802-D5F370BBE1FC}"/>
            </a:ext>
          </a:extLst>
        </xdr:cNvPr>
        <xdr:cNvSpPr txBox="1"/>
      </xdr:nvSpPr>
      <xdr:spPr>
        <a:xfrm>
          <a:off x="17383202" y="1026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69740</xdr:rowOff>
    </xdr:from>
    <xdr:ext cx="469744" cy="259045"/>
    <xdr:sp macro="" textlink="">
      <xdr:nvSpPr>
        <xdr:cNvPr id="621" name="n_4mainValue【学校施設】&#10;一人当たり面積">
          <a:extLst>
            <a:ext uri="{FF2B5EF4-FFF2-40B4-BE49-F238E27FC236}">
              <a16:creationId xmlns:a16="http://schemas.microsoft.com/office/drawing/2014/main" id="{C91013D1-065D-4441-80C3-4F13B787E1DD}"/>
            </a:ext>
          </a:extLst>
        </xdr:cNvPr>
        <xdr:cNvSpPr txBox="1"/>
      </xdr:nvSpPr>
      <xdr:spPr>
        <a:xfrm>
          <a:off x="16592627" y="1026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A406559-2E74-42DB-9BDB-A50DB396984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A1D1ACFE-C1FD-4BA6-96BB-2A25148476F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5062ADCF-7929-41AD-BFB5-9FB472B6107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49CCF01-428F-426E-9B7C-EDE1FC28AE7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EA8CCEA-EFE0-4431-919B-0888E63E121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26E92B6B-52DC-433A-8223-1585E717733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E9AF483-15EA-4408-A655-E0D6EA20A48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0A43EBB-847C-4DB7-9D1A-7E8B307AB66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1CCDD885-9A16-4C4C-B31D-2CEF132F34A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F1D2AF1-006F-4697-AAE7-E02D27722D5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8DAD5DA3-4842-435F-9D42-D3A1249B79D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2D9BC9A6-08D2-4CA6-89A1-CF989648BDD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66BEB445-AC0F-4326-9B99-FFE88D3AEB37}"/>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58679ADC-2027-4AC8-BFF9-7215CAAFFDA8}"/>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ECC8D065-7A91-41BC-B4B4-940AED7E7579}"/>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94CC7B3F-CAA2-4474-956E-36E738186038}"/>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5E188572-3DBB-4FD1-99D1-31DC57B20B0F}"/>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ACB4DFBF-91E4-49D9-857B-AF9D325D3AA9}"/>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21E7B97-FA2F-4147-A8C6-F363D1B7A0D6}"/>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8369D1E-7685-4F71-82BA-13FC0DCC5DD7}"/>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9961403C-13E2-4F27-919A-430653AF2F4C}"/>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C5E201E8-17AA-41AD-896D-CE544106B26D}"/>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883B0BF2-3513-4FCF-AD96-F35884F05022}"/>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EBE9B7-159D-4FE6-8EA4-15650F92429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56E40077-0C41-45C2-BFF3-53B8680DCE3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6670BADA-28E5-4A96-A735-9FEDCC04A901}"/>
            </a:ext>
          </a:extLst>
        </xdr:cNvPr>
        <xdr:cNvCxnSpPr/>
      </xdr:nvCxnSpPr>
      <xdr:spPr>
        <a:xfrm flipV="1">
          <a:off x="14696439" y="12583069"/>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E6A8A462-5999-45E1-9805-32DDD763BF03}"/>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97535B81-F76A-4277-AD3E-F4FE8FD9556C}"/>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8A0351B-799C-4EEF-A524-E762BE3B741A}"/>
            </a:ext>
          </a:extLst>
        </xdr:cNvPr>
        <xdr:cNvSpPr txBox="1"/>
      </xdr:nvSpPr>
      <xdr:spPr>
        <a:xfrm>
          <a:off x="14735175" y="123709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CAF7C8E9-7941-4873-A5E9-F6D797D2A7BE}"/>
            </a:ext>
          </a:extLst>
        </xdr:cNvPr>
        <xdr:cNvCxnSpPr/>
      </xdr:nvCxnSpPr>
      <xdr:spPr>
        <a:xfrm>
          <a:off x="14611350" y="12583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6B706DDA-B088-42DE-A551-453C2B49A898}"/>
            </a:ext>
          </a:extLst>
        </xdr:cNvPr>
        <xdr:cNvSpPr txBox="1"/>
      </xdr:nvSpPr>
      <xdr:spPr>
        <a:xfrm>
          <a:off x="14735175" y="13170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ADF108D5-1BE1-40A0-A814-52BA60B0AAB5}"/>
            </a:ext>
          </a:extLst>
        </xdr:cNvPr>
        <xdr:cNvSpPr/>
      </xdr:nvSpPr>
      <xdr:spPr>
        <a:xfrm>
          <a:off x="14649450" y="13306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ADA742BA-15D0-4F2E-AE4A-48520C368F09}"/>
            </a:ext>
          </a:extLst>
        </xdr:cNvPr>
        <xdr:cNvSpPr/>
      </xdr:nvSpPr>
      <xdr:spPr>
        <a:xfrm>
          <a:off x="138874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ACD8C3BD-2AFD-4D6B-9095-7D48D4345696}"/>
            </a:ext>
          </a:extLst>
        </xdr:cNvPr>
        <xdr:cNvSpPr/>
      </xdr:nvSpPr>
      <xdr:spPr>
        <a:xfrm>
          <a:off x="13096875" y="13361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6B6C7E46-3438-4D89-A542-A98ED18D9D21}"/>
            </a:ext>
          </a:extLst>
        </xdr:cNvPr>
        <xdr:cNvSpPr/>
      </xdr:nvSpPr>
      <xdr:spPr>
        <a:xfrm>
          <a:off x="122967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BDAB944A-8832-4E4C-A156-EF6A7E15675F}"/>
            </a:ext>
          </a:extLst>
        </xdr:cNvPr>
        <xdr:cNvSpPr/>
      </xdr:nvSpPr>
      <xdr:spPr>
        <a:xfrm>
          <a:off x="114871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761FE9D-46CF-40C8-9468-601003E0574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53716F2-64C3-491A-BAD4-0D2F9BE093B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227258F-E0BC-4050-83EA-BFD9AE9033E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C81440F-CE2A-4D46-8435-0A2A3E66511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9B2740A-9D0B-47CB-A1F3-BF024C6A888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37919</xdr:rowOff>
    </xdr:from>
    <xdr:to>
      <xdr:col>85</xdr:col>
      <xdr:colOff>177800</xdr:colOff>
      <xdr:row>82</xdr:row>
      <xdr:rowOff>139519</xdr:rowOff>
    </xdr:to>
    <xdr:sp macro="" textlink="">
      <xdr:nvSpPr>
        <xdr:cNvPr id="663" name="楕円 662">
          <a:extLst>
            <a:ext uri="{FF2B5EF4-FFF2-40B4-BE49-F238E27FC236}">
              <a16:creationId xmlns:a16="http://schemas.microsoft.com/office/drawing/2014/main" id="{32D08285-263A-4DC2-9BDE-C2EEB8B07118}"/>
            </a:ext>
          </a:extLst>
        </xdr:cNvPr>
        <xdr:cNvSpPr/>
      </xdr:nvSpPr>
      <xdr:spPr>
        <a:xfrm>
          <a:off x="14649450" y="133157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16346</xdr:rowOff>
    </xdr:from>
    <xdr:ext cx="405111" cy="259045"/>
    <xdr:sp macro="" textlink="">
      <xdr:nvSpPr>
        <xdr:cNvPr id="664" name="【児童館】&#10;有形固定資産減価償却率該当値テキスト">
          <a:extLst>
            <a:ext uri="{FF2B5EF4-FFF2-40B4-BE49-F238E27FC236}">
              <a16:creationId xmlns:a16="http://schemas.microsoft.com/office/drawing/2014/main" id="{EB91D881-D671-46FE-9E98-C11EAD980876}"/>
            </a:ext>
          </a:extLst>
        </xdr:cNvPr>
        <xdr:cNvSpPr txBox="1"/>
      </xdr:nvSpPr>
      <xdr:spPr>
        <a:xfrm>
          <a:off x="14735175" y="1329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363</xdr:rowOff>
    </xdr:from>
    <xdr:to>
      <xdr:col>81</xdr:col>
      <xdr:colOff>101600</xdr:colOff>
      <xdr:row>82</xdr:row>
      <xdr:rowOff>101963</xdr:rowOff>
    </xdr:to>
    <xdr:sp macro="" textlink="">
      <xdr:nvSpPr>
        <xdr:cNvPr id="665" name="楕円 664">
          <a:extLst>
            <a:ext uri="{FF2B5EF4-FFF2-40B4-BE49-F238E27FC236}">
              <a16:creationId xmlns:a16="http://schemas.microsoft.com/office/drawing/2014/main" id="{473729E9-ADBC-47BF-8C6A-B9E90E2F91DA}"/>
            </a:ext>
          </a:extLst>
        </xdr:cNvPr>
        <xdr:cNvSpPr/>
      </xdr:nvSpPr>
      <xdr:spPr>
        <a:xfrm>
          <a:off x="13887450" y="132782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51163</xdr:rowOff>
    </xdr:from>
    <xdr:to>
      <xdr:col>85</xdr:col>
      <xdr:colOff>127000</xdr:colOff>
      <xdr:row>82</xdr:row>
      <xdr:rowOff>88719</xdr:rowOff>
    </xdr:to>
    <xdr:cxnSp macro="">
      <xdr:nvCxnSpPr>
        <xdr:cNvPr id="666" name="直線コネクタ 665">
          <a:extLst>
            <a:ext uri="{FF2B5EF4-FFF2-40B4-BE49-F238E27FC236}">
              <a16:creationId xmlns:a16="http://schemas.microsoft.com/office/drawing/2014/main" id="{B67BC5ED-F3B6-4844-AC53-BBC97A293197}"/>
            </a:ext>
          </a:extLst>
        </xdr:cNvPr>
        <xdr:cNvCxnSpPr/>
      </xdr:nvCxnSpPr>
      <xdr:spPr>
        <a:xfrm>
          <a:off x="13935075" y="13325838"/>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67" name="楕円 666">
          <a:extLst>
            <a:ext uri="{FF2B5EF4-FFF2-40B4-BE49-F238E27FC236}">
              <a16:creationId xmlns:a16="http://schemas.microsoft.com/office/drawing/2014/main" id="{AAEFC796-98B9-41AF-B5C9-9BCAACCE7EA6}"/>
            </a:ext>
          </a:extLst>
        </xdr:cNvPr>
        <xdr:cNvSpPr/>
      </xdr:nvSpPr>
      <xdr:spPr>
        <a:xfrm>
          <a:off x="13096875" y="13251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51163</xdr:rowOff>
    </xdr:to>
    <xdr:cxnSp macro="">
      <xdr:nvCxnSpPr>
        <xdr:cNvPr id="668" name="直線コネクタ 667">
          <a:extLst>
            <a:ext uri="{FF2B5EF4-FFF2-40B4-BE49-F238E27FC236}">
              <a16:creationId xmlns:a16="http://schemas.microsoft.com/office/drawing/2014/main" id="{CF0CCD44-AE91-494E-AC29-89BF822C6DF8}"/>
            </a:ext>
          </a:extLst>
        </xdr:cNvPr>
        <xdr:cNvCxnSpPr/>
      </xdr:nvCxnSpPr>
      <xdr:spPr>
        <a:xfrm>
          <a:off x="13144500" y="13289914"/>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98334</xdr:rowOff>
    </xdr:from>
    <xdr:to>
      <xdr:col>72</xdr:col>
      <xdr:colOff>38100</xdr:colOff>
      <xdr:row>82</xdr:row>
      <xdr:rowOff>28484</xdr:rowOff>
    </xdr:to>
    <xdr:sp macro="" textlink="">
      <xdr:nvSpPr>
        <xdr:cNvPr id="669" name="楕円 668">
          <a:extLst>
            <a:ext uri="{FF2B5EF4-FFF2-40B4-BE49-F238E27FC236}">
              <a16:creationId xmlns:a16="http://schemas.microsoft.com/office/drawing/2014/main" id="{51E9A46E-A7F2-4866-A1DE-16AC1AD1971C}"/>
            </a:ext>
          </a:extLst>
        </xdr:cNvPr>
        <xdr:cNvSpPr/>
      </xdr:nvSpPr>
      <xdr:spPr>
        <a:xfrm>
          <a:off x="12296775" y="132142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149134</xdr:rowOff>
    </xdr:from>
    <xdr:to>
      <xdr:col>76</xdr:col>
      <xdr:colOff>114300</xdr:colOff>
      <xdr:row>82</xdr:row>
      <xdr:rowOff>15239</xdr:rowOff>
    </xdr:to>
    <xdr:cxnSp macro="">
      <xdr:nvCxnSpPr>
        <xdr:cNvPr id="670" name="直線コネクタ 669">
          <a:extLst>
            <a:ext uri="{FF2B5EF4-FFF2-40B4-BE49-F238E27FC236}">
              <a16:creationId xmlns:a16="http://schemas.microsoft.com/office/drawing/2014/main" id="{AF6BBA59-646D-4972-986D-8EF6B13D657A}"/>
            </a:ext>
          </a:extLst>
        </xdr:cNvPr>
        <xdr:cNvCxnSpPr/>
      </xdr:nvCxnSpPr>
      <xdr:spPr>
        <a:xfrm>
          <a:off x="12344400" y="13261884"/>
          <a:ext cx="800100"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85271</xdr:rowOff>
    </xdr:from>
    <xdr:to>
      <xdr:col>67</xdr:col>
      <xdr:colOff>101600</xdr:colOff>
      <xdr:row>82</xdr:row>
      <xdr:rowOff>15421</xdr:rowOff>
    </xdr:to>
    <xdr:sp macro="" textlink="">
      <xdr:nvSpPr>
        <xdr:cNvPr id="671" name="楕円 670">
          <a:extLst>
            <a:ext uri="{FF2B5EF4-FFF2-40B4-BE49-F238E27FC236}">
              <a16:creationId xmlns:a16="http://schemas.microsoft.com/office/drawing/2014/main" id="{5A268152-4F8A-4161-9181-CF40A4B58F8E}"/>
            </a:ext>
          </a:extLst>
        </xdr:cNvPr>
        <xdr:cNvSpPr/>
      </xdr:nvSpPr>
      <xdr:spPr>
        <a:xfrm>
          <a:off x="11487150" y="132043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81</xdr:row>
      <xdr:rowOff>149134</xdr:rowOff>
    </xdr:to>
    <xdr:cxnSp macro="">
      <xdr:nvCxnSpPr>
        <xdr:cNvPr id="672" name="直線コネクタ 671">
          <a:extLst>
            <a:ext uri="{FF2B5EF4-FFF2-40B4-BE49-F238E27FC236}">
              <a16:creationId xmlns:a16="http://schemas.microsoft.com/office/drawing/2014/main" id="{CA5A01EA-BA89-4653-B7AA-6B94D2FD7567}"/>
            </a:ext>
          </a:extLst>
        </xdr:cNvPr>
        <xdr:cNvCxnSpPr/>
      </xdr:nvCxnSpPr>
      <xdr:spPr>
        <a:xfrm>
          <a:off x="11534775" y="13251996"/>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a:extLst>
            <a:ext uri="{FF2B5EF4-FFF2-40B4-BE49-F238E27FC236}">
              <a16:creationId xmlns:a16="http://schemas.microsoft.com/office/drawing/2014/main" id="{87C7FA88-0AC4-45E5-BB42-08C240A55944}"/>
            </a:ext>
          </a:extLst>
        </xdr:cNvPr>
        <xdr:cNvSpPr txBox="1"/>
      </xdr:nvSpPr>
      <xdr:spPr>
        <a:xfrm>
          <a:off x="13745219"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D88A0FEC-131E-42D6-BA49-0BF787D6F88C}"/>
            </a:ext>
          </a:extLst>
        </xdr:cNvPr>
        <xdr:cNvSpPr txBox="1"/>
      </xdr:nvSpPr>
      <xdr:spPr>
        <a:xfrm>
          <a:off x="12964169" y="1345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418BECA8-69AB-483F-B5BA-E73B263E8833}"/>
            </a:ext>
          </a:extLst>
        </xdr:cNvPr>
        <xdr:cNvSpPr txBox="1"/>
      </xdr:nvSpPr>
      <xdr:spPr>
        <a:xfrm>
          <a:off x="12164069" y="1344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618A452D-770E-412B-A331-2BA03B84AA86}"/>
            </a:ext>
          </a:extLst>
        </xdr:cNvPr>
        <xdr:cNvSpPr txBox="1"/>
      </xdr:nvSpPr>
      <xdr:spPr>
        <a:xfrm>
          <a:off x="11354444" y="1344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118490</xdr:rowOff>
    </xdr:from>
    <xdr:ext cx="405111" cy="259045"/>
    <xdr:sp macro="" textlink="">
      <xdr:nvSpPr>
        <xdr:cNvPr id="677" name="n_1mainValue【児童館】&#10;有形固定資産減価償却率">
          <a:extLst>
            <a:ext uri="{FF2B5EF4-FFF2-40B4-BE49-F238E27FC236}">
              <a16:creationId xmlns:a16="http://schemas.microsoft.com/office/drawing/2014/main" id="{F5E7352F-EA06-4157-9B01-6A9814428DEA}"/>
            </a:ext>
          </a:extLst>
        </xdr:cNvPr>
        <xdr:cNvSpPr txBox="1"/>
      </xdr:nvSpPr>
      <xdr:spPr>
        <a:xfrm>
          <a:off x="13745219" y="130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8" name="n_2mainValue【児童館】&#10;有形固定資産減価償却率">
          <a:extLst>
            <a:ext uri="{FF2B5EF4-FFF2-40B4-BE49-F238E27FC236}">
              <a16:creationId xmlns:a16="http://schemas.microsoft.com/office/drawing/2014/main" id="{D1AAF68C-AC13-49EE-A4C9-585CDFC370BD}"/>
            </a:ext>
          </a:extLst>
        </xdr:cNvPr>
        <xdr:cNvSpPr txBox="1"/>
      </xdr:nvSpPr>
      <xdr:spPr>
        <a:xfrm>
          <a:off x="12964169" y="1303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45011</xdr:rowOff>
    </xdr:from>
    <xdr:ext cx="405111" cy="259045"/>
    <xdr:sp macro="" textlink="">
      <xdr:nvSpPr>
        <xdr:cNvPr id="679" name="n_3mainValue【児童館】&#10;有形固定資産減価償却率">
          <a:extLst>
            <a:ext uri="{FF2B5EF4-FFF2-40B4-BE49-F238E27FC236}">
              <a16:creationId xmlns:a16="http://schemas.microsoft.com/office/drawing/2014/main" id="{5757B0E0-49DD-47A0-9A51-C16556EDE9D6}"/>
            </a:ext>
          </a:extLst>
        </xdr:cNvPr>
        <xdr:cNvSpPr txBox="1"/>
      </xdr:nvSpPr>
      <xdr:spPr>
        <a:xfrm>
          <a:off x="12164069" y="13002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31948</xdr:rowOff>
    </xdr:from>
    <xdr:ext cx="405111" cy="259045"/>
    <xdr:sp macro="" textlink="">
      <xdr:nvSpPr>
        <xdr:cNvPr id="680" name="n_4mainValue【児童館】&#10;有形固定資産減価償却率">
          <a:extLst>
            <a:ext uri="{FF2B5EF4-FFF2-40B4-BE49-F238E27FC236}">
              <a16:creationId xmlns:a16="http://schemas.microsoft.com/office/drawing/2014/main" id="{6E44AFD9-4B6F-4AA6-957B-8ACC38C43C70}"/>
            </a:ext>
          </a:extLst>
        </xdr:cNvPr>
        <xdr:cNvSpPr txBox="1"/>
      </xdr:nvSpPr>
      <xdr:spPr>
        <a:xfrm>
          <a:off x="11354444" y="1298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FA307D51-F33E-480E-99DE-C8ACDF38CF8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2EC5F64A-19F9-4188-A573-E54FFF53BD12}"/>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71A1908-9605-4C1F-9F5E-09E46E034EE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4EB70BB-4DCF-4FF2-A5ED-06BFE8B42C95}"/>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9E2ACC54-9F6B-42A6-8CA1-B2A7B67D385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CEBC9E57-56C6-4033-A49B-F2F961D6A19B}"/>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85AD1822-1476-4476-A245-7DC3F3CEED3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F3665DA6-881A-4254-A9E9-BC6E609D60E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20814D41-2F03-41CA-8935-69B0F5C621B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389E93A1-4A86-44E5-8DE7-4D0B480FA09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6B0B0648-B3C8-4822-ADAF-BAADDA18CF14}"/>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C399EB49-0B9D-49D4-8F81-9B09493F9E4A}"/>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67C13A37-D118-4175-9ABD-34103D395308}"/>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C5D52D24-1DFF-436E-8939-26A31202C4C9}"/>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746573C2-E440-491D-917B-9A7DCE48C06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FA76739A-704B-4D7C-966F-F282AA21319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4306A360-9B1C-480E-9DBC-48F900B97A6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36415732-E845-40DE-B6B0-15B06077EAE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7857854F-1F1C-480C-84AB-9D14C29183AF}"/>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E75EE0B7-5E52-439E-A1CD-125231201757}"/>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6A05887-E4C2-45D7-9991-2756E3D0540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38DB224F-ADC7-426A-A1FF-CE94D815943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1225613-5FDD-4661-A93E-72814EEFD4A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17474887-F343-4985-B8B6-46AD7E10FF15}"/>
            </a:ext>
          </a:extLst>
        </xdr:cNvPr>
        <xdr:cNvCxnSpPr/>
      </xdr:nvCxnSpPr>
      <xdr:spPr>
        <a:xfrm flipV="1">
          <a:off x="19954239" y="12649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FE85A984-7816-42C4-8D6E-A14571AE57BA}"/>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38ADFEE9-EA65-4026-AD75-010484AC88C5}"/>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F87E7204-37C6-47B7-B6B1-6C8CE22B0EE6}"/>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C35CB77F-27A4-414C-8E10-ADC965545691}"/>
            </a:ext>
          </a:extLst>
        </xdr:cNvPr>
        <xdr:cNvCxnSpPr/>
      </xdr:nvCxnSpPr>
      <xdr:spPr>
        <a:xfrm>
          <a:off x="198786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E2A164E8-D8E8-44AB-A5EF-84FC8D9B02A4}"/>
            </a:ext>
          </a:extLst>
        </xdr:cNvPr>
        <xdr:cNvSpPr txBox="1"/>
      </xdr:nvSpPr>
      <xdr:spPr>
        <a:xfrm>
          <a:off x="19992975" y="1338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CCA4DF97-155A-4125-A4C0-4A7810EBCEC4}"/>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3D1E0E43-C758-4D21-8F25-EC9628688B7A}"/>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5100D7DA-41C0-4F83-B831-C55F1AEA9375}"/>
            </a:ext>
          </a:extLst>
        </xdr:cNvPr>
        <xdr:cNvSpPr/>
      </xdr:nvSpPr>
      <xdr:spPr>
        <a:xfrm>
          <a:off x="18345150"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B89A9EDC-7F86-406C-81C2-8D3BEBB006DA}"/>
            </a:ext>
          </a:extLst>
        </xdr:cNvPr>
        <xdr:cNvSpPr/>
      </xdr:nvSpPr>
      <xdr:spPr>
        <a:xfrm>
          <a:off x="175545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6F6A22A3-2F84-4AA3-A541-F18B790BBE88}"/>
            </a:ext>
          </a:extLst>
        </xdr:cNvPr>
        <xdr:cNvSpPr/>
      </xdr:nvSpPr>
      <xdr:spPr>
        <a:xfrm>
          <a:off x="167544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448A292-7489-469E-B53D-3679BF604A4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B75DA86-AC1E-472F-98FF-DA811B49E64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D112980-E21E-4789-8631-E0E476604F2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05627C6-3E0F-4CC2-86A2-1306C49F08F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ADB1EF8-1AED-4C55-BBE0-AA2E1BB0114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20" name="楕円 719">
          <a:extLst>
            <a:ext uri="{FF2B5EF4-FFF2-40B4-BE49-F238E27FC236}">
              <a16:creationId xmlns:a16="http://schemas.microsoft.com/office/drawing/2014/main" id="{351EBEEB-AE29-4DCD-BD94-4472DA7FC387}"/>
            </a:ext>
          </a:extLst>
        </xdr:cNvPr>
        <xdr:cNvSpPr/>
      </xdr:nvSpPr>
      <xdr:spPr>
        <a:xfrm>
          <a:off x="19897725" y="13582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721" name="【児童館】&#10;一人当たり面積該当値テキスト">
          <a:extLst>
            <a:ext uri="{FF2B5EF4-FFF2-40B4-BE49-F238E27FC236}">
              <a16:creationId xmlns:a16="http://schemas.microsoft.com/office/drawing/2014/main" id="{1AF71A8E-3AD5-4129-B80F-9E1776FED03A}"/>
            </a:ext>
          </a:extLst>
        </xdr:cNvPr>
        <xdr:cNvSpPr txBox="1"/>
      </xdr:nvSpPr>
      <xdr:spPr>
        <a:xfrm>
          <a:off x="19992975"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722" name="楕円 721">
          <a:extLst>
            <a:ext uri="{FF2B5EF4-FFF2-40B4-BE49-F238E27FC236}">
              <a16:creationId xmlns:a16="http://schemas.microsoft.com/office/drawing/2014/main" id="{39607240-44B5-4005-9263-F8CB8930E8A3}"/>
            </a:ext>
          </a:extLst>
        </xdr:cNvPr>
        <xdr:cNvSpPr/>
      </xdr:nvSpPr>
      <xdr:spPr>
        <a:xfrm>
          <a:off x="19154775" y="13582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19050</xdr:rowOff>
    </xdr:to>
    <xdr:cxnSp macro="">
      <xdr:nvCxnSpPr>
        <xdr:cNvPr id="723" name="直線コネクタ 722">
          <a:extLst>
            <a:ext uri="{FF2B5EF4-FFF2-40B4-BE49-F238E27FC236}">
              <a16:creationId xmlns:a16="http://schemas.microsoft.com/office/drawing/2014/main" id="{621E65C5-4DEF-4048-B6D0-008CF876505E}"/>
            </a:ext>
          </a:extLst>
        </xdr:cNvPr>
        <xdr:cNvCxnSpPr/>
      </xdr:nvCxnSpPr>
      <xdr:spPr>
        <a:xfrm>
          <a:off x="19202400" y="13620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724" name="楕円 723">
          <a:extLst>
            <a:ext uri="{FF2B5EF4-FFF2-40B4-BE49-F238E27FC236}">
              <a16:creationId xmlns:a16="http://schemas.microsoft.com/office/drawing/2014/main" id="{07697E0B-D795-45A8-AAFB-53F4DA7B6EF9}"/>
            </a:ext>
          </a:extLst>
        </xdr:cNvPr>
        <xdr:cNvSpPr/>
      </xdr:nvSpPr>
      <xdr:spPr>
        <a:xfrm>
          <a:off x="18345150" y="13582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19050</xdr:rowOff>
    </xdr:to>
    <xdr:cxnSp macro="">
      <xdr:nvCxnSpPr>
        <xdr:cNvPr id="725" name="直線コネクタ 724">
          <a:extLst>
            <a:ext uri="{FF2B5EF4-FFF2-40B4-BE49-F238E27FC236}">
              <a16:creationId xmlns:a16="http://schemas.microsoft.com/office/drawing/2014/main" id="{43C5F4D8-AFFE-4E0E-B17D-50A11202CD01}"/>
            </a:ext>
          </a:extLst>
        </xdr:cNvPr>
        <xdr:cNvCxnSpPr/>
      </xdr:nvCxnSpPr>
      <xdr:spPr>
        <a:xfrm>
          <a:off x="18392775" y="13620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6" name="楕円 725">
          <a:extLst>
            <a:ext uri="{FF2B5EF4-FFF2-40B4-BE49-F238E27FC236}">
              <a16:creationId xmlns:a16="http://schemas.microsoft.com/office/drawing/2014/main" id="{77A056B4-EFE1-44AC-8C2E-BF55A7BF0D02}"/>
            </a:ext>
          </a:extLst>
        </xdr:cNvPr>
        <xdr:cNvSpPr/>
      </xdr:nvSpPr>
      <xdr:spPr>
        <a:xfrm>
          <a:off x="175545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19050</xdr:rowOff>
    </xdr:to>
    <xdr:cxnSp macro="">
      <xdr:nvCxnSpPr>
        <xdr:cNvPr id="727" name="直線コネクタ 726">
          <a:extLst>
            <a:ext uri="{FF2B5EF4-FFF2-40B4-BE49-F238E27FC236}">
              <a16:creationId xmlns:a16="http://schemas.microsoft.com/office/drawing/2014/main" id="{276C5AD1-D6B9-42B4-915C-C1E57DBC9923}"/>
            </a:ext>
          </a:extLst>
        </xdr:cNvPr>
        <xdr:cNvCxnSpPr/>
      </xdr:nvCxnSpPr>
      <xdr:spPr>
        <a:xfrm>
          <a:off x="17602200" y="136017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8" name="楕円 727">
          <a:extLst>
            <a:ext uri="{FF2B5EF4-FFF2-40B4-BE49-F238E27FC236}">
              <a16:creationId xmlns:a16="http://schemas.microsoft.com/office/drawing/2014/main" id="{BEF92CC3-EAEC-4E96-AE3A-607664E08A07}"/>
            </a:ext>
          </a:extLst>
        </xdr:cNvPr>
        <xdr:cNvSpPr/>
      </xdr:nvSpPr>
      <xdr:spPr>
        <a:xfrm>
          <a:off x="16754475" y="1356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29" name="直線コネクタ 728">
          <a:extLst>
            <a:ext uri="{FF2B5EF4-FFF2-40B4-BE49-F238E27FC236}">
              <a16:creationId xmlns:a16="http://schemas.microsoft.com/office/drawing/2014/main" id="{6B1780BD-6D3C-4F11-B678-B40AA81E7F50}"/>
            </a:ext>
          </a:extLst>
        </xdr:cNvPr>
        <xdr:cNvCxnSpPr/>
      </xdr:nvCxnSpPr>
      <xdr:spPr>
        <a:xfrm>
          <a:off x="16802100" y="1360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4D775C37-4CB3-4601-88E1-C9F5870AE993}"/>
            </a:ext>
          </a:extLst>
        </xdr:cNvPr>
        <xdr:cNvSpPr txBox="1"/>
      </xdr:nvSpPr>
      <xdr:spPr>
        <a:xfrm>
          <a:off x="189834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45F7D3F7-53F4-492B-8283-D2F939DB7624}"/>
            </a:ext>
          </a:extLst>
        </xdr:cNvPr>
        <xdr:cNvSpPr txBox="1"/>
      </xdr:nvSpPr>
      <xdr:spPr>
        <a:xfrm>
          <a:off x="181833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BDD1DB90-317D-41A6-9F20-C7BF3EF56C21}"/>
            </a:ext>
          </a:extLst>
        </xdr:cNvPr>
        <xdr:cNvSpPr txBox="1"/>
      </xdr:nvSpPr>
      <xdr:spPr>
        <a:xfrm>
          <a:off x="173832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4B709CEA-1F8D-4909-81B8-A77509E60490}"/>
            </a:ext>
          </a:extLst>
        </xdr:cNvPr>
        <xdr:cNvSpPr txBox="1"/>
      </xdr:nvSpPr>
      <xdr:spPr>
        <a:xfrm>
          <a:off x="16592627"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734" name="n_1mainValue【児童館】&#10;一人当たり面積">
          <a:extLst>
            <a:ext uri="{FF2B5EF4-FFF2-40B4-BE49-F238E27FC236}">
              <a16:creationId xmlns:a16="http://schemas.microsoft.com/office/drawing/2014/main" id="{2C4C66E9-5A68-4648-8328-133D2F60F7F3}"/>
            </a:ext>
          </a:extLst>
        </xdr:cNvPr>
        <xdr:cNvSpPr txBox="1"/>
      </xdr:nvSpPr>
      <xdr:spPr>
        <a:xfrm>
          <a:off x="18983402" y="136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35" name="n_2mainValue【児童館】&#10;一人当たり面積">
          <a:extLst>
            <a:ext uri="{FF2B5EF4-FFF2-40B4-BE49-F238E27FC236}">
              <a16:creationId xmlns:a16="http://schemas.microsoft.com/office/drawing/2014/main" id="{35E6836C-7A69-40A3-9D7C-7F4E0C7A56B2}"/>
            </a:ext>
          </a:extLst>
        </xdr:cNvPr>
        <xdr:cNvSpPr txBox="1"/>
      </xdr:nvSpPr>
      <xdr:spPr>
        <a:xfrm>
          <a:off x="18183302" y="136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6" name="n_3mainValue【児童館】&#10;一人当たり面積">
          <a:extLst>
            <a:ext uri="{FF2B5EF4-FFF2-40B4-BE49-F238E27FC236}">
              <a16:creationId xmlns:a16="http://schemas.microsoft.com/office/drawing/2014/main" id="{E2C0821A-181D-45B8-B386-DCC506D31BC4}"/>
            </a:ext>
          </a:extLst>
        </xdr:cNvPr>
        <xdr:cNvSpPr txBox="1"/>
      </xdr:nvSpPr>
      <xdr:spPr>
        <a:xfrm>
          <a:off x="173832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7" name="n_4mainValue【児童館】&#10;一人当たり面積">
          <a:extLst>
            <a:ext uri="{FF2B5EF4-FFF2-40B4-BE49-F238E27FC236}">
              <a16:creationId xmlns:a16="http://schemas.microsoft.com/office/drawing/2014/main" id="{3399BF92-0A76-420B-955A-1E7F422B1C93}"/>
            </a:ext>
          </a:extLst>
        </xdr:cNvPr>
        <xdr:cNvSpPr txBox="1"/>
      </xdr:nvSpPr>
      <xdr:spPr>
        <a:xfrm>
          <a:off x="165926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1066B34F-BA65-41B1-B161-3A2344ACC23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27B5BA5D-9CC0-4932-9295-CBF42F4705D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D07B912-BF8A-4815-85F8-08533E11050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933DE3F-46D2-4EE5-822F-51CD9295987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FE374DF2-1955-4B57-9EE9-B45C6CDE50A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45F56AC9-267C-4744-A67F-4D8C91604178}"/>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27E9903C-3B23-4E27-8DFD-05083860165D}"/>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58829167-1840-4E61-BC29-499146567B3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3C076326-8073-4AD4-BF50-400F880634F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A697AA49-E4F3-45C4-8F54-D383AD9E6F3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9D023C7A-363A-4688-A0BE-33C62C03458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617F82C7-2749-4D55-8216-128DD9BCC5D6}"/>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90505261-A0A9-4ADF-9103-16BFBC933C97}"/>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B8215520-01C7-4351-929B-6FA06A7853B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E72FDC0D-61D1-4BD4-AA73-32679FF5B71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FD0896A2-46DF-47B0-A922-11ADB361B84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A212E66E-E91F-4FF0-A55B-5B86E51AF00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8C90CC49-EA70-47CB-B6E2-81C8F85906C3}"/>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FBBBFFE1-5A65-4657-B182-24D9702EC96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5979B052-763A-461D-967F-E34C67E11A40}"/>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CE1FC115-0385-48D9-B18B-8DA3A18331DF}"/>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606CC75-86A1-4EC3-B81E-D77E12F75DC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8478AF9-85C7-466F-BFBE-83C031876105}"/>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C2560942-9D57-4D53-847A-6584F15934A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E27419B3-1648-41A6-87F5-FA38C8709EA4}"/>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FD9F8795-FE6F-4771-956E-53B4938FB78D}"/>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5B7EDB26-D030-4D41-9D45-A9EF799B17D1}"/>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71758923-16DA-4996-B933-32173E44D09F}"/>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ED802C8C-55D1-4844-A683-10B326637893}"/>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66831695-84C4-4C61-BAF0-070D3EC250DD}"/>
            </a:ext>
          </a:extLst>
        </xdr:cNvPr>
        <xdr:cNvSpPr txBox="1"/>
      </xdr:nvSpPr>
      <xdr:spPr>
        <a:xfrm>
          <a:off x="14735175" y="1674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E93DB0F1-8253-41E9-B618-C374C6366006}"/>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3D1DB617-B7E5-49BB-828B-E2EFA4086202}"/>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8E7976C9-8A1E-4EBD-B6ED-B790C52AEF0F}"/>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FD997C1A-8EB0-4E05-9A9A-4529818605D3}"/>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CE268F34-3E69-499A-853A-26745F835FF6}"/>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D1911FF-862D-4BCF-B68F-D3959958B26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F68A12F-51CD-4799-8BD3-7E25F499341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92454F5-B464-4F4B-82BF-C74A305D744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0B86AE5-EAC7-4652-A7E7-0D5BF7412DB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FEEF837-FA57-446D-A3B4-48DEB947ED7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78" name="楕円 777">
          <a:extLst>
            <a:ext uri="{FF2B5EF4-FFF2-40B4-BE49-F238E27FC236}">
              <a16:creationId xmlns:a16="http://schemas.microsoft.com/office/drawing/2014/main" id="{8ECF0BD8-127E-4CE8-9ABE-CB2500D8E000}"/>
            </a:ext>
          </a:extLst>
        </xdr:cNvPr>
        <xdr:cNvSpPr/>
      </xdr:nvSpPr>
      <xdr:spPr>
        <a:xfrm>
          <a:off x="14649450"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79" name="【公民館】&#10;有形固定資産減価償却率該当値テキスト">
          <a:extLst>
            <a:ext uri="{FF2B5EF4-FFF2-40B4-BE49-F238E27FC236}">
              <a16:creationId xmlns:a16="http://schemas.microsoft.com/office/drawing/2014/main" id="{B7783EDC-2CAC-43A4-822C-AB1A76E29ED9}"/>
            </a:ext>
          </a:extLst>
        </xdr:cNvPr>
        <xdr:cNvSpPr txBox="1"/>
      </xdr:nvSpPr>
      <xdr:spPr>
        <a:xfrm>
          <a:off x="14735175"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780" name="楕円 779">
          <a:extLst>
            <a:ext uri="{FF2B5EF4-FFF2-40B4-BE49-F238E27FC236}">
              <a16:creationId xmlns:a16="http://schemas.microsoft.com/office/drawing/2014/main" id="{7279E19E-9824-487E-911E-9AA1868EEEFD}"/>
            </a:ext>
          </a:extLst>
        </xdr:cNvPr>
        <xdr:cNvSpPr/>
      </xdr:nvSpPr>
      <xdr:spPr>
        <a:xfrm>
          <a:off x="13887450" y="17075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123825</xdr:rowOff>
    </xdr:from>
    <xdr:to>
      <xdr:col>85</xdr:col>
      <xdr:colOff>127000</xdr:colOff>
      <xdr:row>105</xdr:row>
      <xdr:rowOff>133350</xdr:rowOff>
    </xdr:to>
    <xdr:cxnSp macro="">
      <xdr:nvCxnSpPr>
        <xdr:cNvPr id="781" name="直線コネクタ 780">
          <a:extLst>
            <a:ext uri="{FF2B5EF4-FFF2-40B4-BE49-F238E27FC236}">
              <a16:creationId xmlns:a16="http://schemas.microsoft.com/office/drawing/2014/main" id="{4872876B-8E21-44E2-A57B-6F8B9635AEFE}"/>
            </a:ext>
          </a:extLst>
        </xdr:cNvPr>
        <xdr:cNvCxnSpPr/>
      </xdr:nvCxnSpPr>
      <xdr:spPr>
        <a:xfrm>
          <a:off x="13935075" y="17122775"/>
          <a:ext cx="762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782" name="楕円 781">
          <a:extLst>
            <a:ext uri="{FF2B5EF4-FFF2-40B4-BE49-F238E27FC236}">
              <a16:creationId xmlns:a16="http://schemas.microsoft.com/office/drawing/2014/main" id="{4C19B40D-A06A-4D3E-9962-5594583EA6BA}"/>
            </a:ext>
          </a:extLst>
        </xdr:cNvPr>
        <xdr:cNvSpPr/>
      </xdr:nvSpPr>
      <xdr:spPr>
        <a:xfrm>
          <a:off x="13096875" y="170491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105</xdr:row>
      <xdr:rowOff>123825</xdr:rowOff>
    </xdr:to>
    <xdr:cxnSp macro="">
      <xdr:nvCxnSpPr>
        <xdr:cNvPr id="783" name="直線コネクタ 782">
          <a:extLst>
            <a:ext uri="{FF2B5EF4-FFF2-40B4-BE49-F238E27FC236}">
              <a16:creationId xmlns:a16="http://schemas.microsoft.com/office/drawing/2014/main" id="{729C4650-3E3B-4047-AAB6-AA8CB9F06A4E}"/>
            </a:ext>
          </a:extLst>
        </xdr:cNvPr>
        <xdr:cNvCxnSpPr/>
      </xdr:nvCxnSpPr>
      <xdr:spPr>
        <a:xfrm>
          <a:off x="13144500" y="17106264"/>
          <a:ext cx="79057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84" name="楕円 783">
          <a:extLst>
            <a:ext uri="{FF2B5EF4-FFF2-40B4-BE49-F238E27FC236}">
              <a16:creationId xmlns:a16="http://schemas.microsoft.com/office/drawing/2014/main" id="{DF258CCE-06E0-47A3-A9E0-4D8C07D7623B}"/>
            </a:ext>
          </a:extLst>
        </xdr:cNvPr>
        <xdr:cNvSpPr/>
      </xdr:nvSpPr>
      <xdr:spPr>
        <a:xfrm>
          <a:off x="12296775" y="170110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105</xdr:row>
      <xdr:rowOff>100964</xdr:rowOff>
    </xdr:to>
    <xdr:cxnSp macro="">
      <xdr:nvCxnSpPr>
        <xdr:cNvPr id="785" name="直線コネクタ 784">
          <a:extLst>
            <a:ext uri="{FF2B5EF4-FFF2-40B4-BE49-F238E27FC236}">
              <a16:creationId xmlns:a16="http://schemas.microsoft.com/office/drawing/2014/main" id="{2053667E-7BF0-4B86-A666-A26AB0EED59E}"/>
            </a:ext>
          </a:extLst>
        </xdr:cNvPr>
        <xdr:cNvCxnSpPr/>
      </xdr:nvCxnSpPr>
      <xdr:spPr>
        <a:xfrm>
          <a:off x="12344400" y="1706816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145414</xdr:rowOff>
    </xdr:from>
    <xdr:to>
      <xdr:col>67</xdr:col>
      <xdr:colOff>101600</xdr:colOff>
      <xdr:row>105</xdr:row>
      <xdr:rowOff>75564</xdr:rowOff>
    </xdr:to>
    <xdr:sp macro="" textlink="">
      <xdr:nvSpPr>
        <xdr:cNvPr id="786" name="楕円 785">
          <a:extLst>
            <a:ext uri="{FF2B5EF4-FFF2-40B4-BE49-F238E27FC236}">
              <a16:creationId xmlns:a16="http://schemas.microsoft.com/office/drawing/2014/main" id="{D2E72ECD-9AF3-43FB-83B5-1710349C49E2}"/>
            </a:ext>
          </a:extLst>
        </xdr:cNvPr>
        <xdr:cNvSpPr/>
      </xdr:nvSpPr>
      <xdr:spPr>
        <a:xfrm>
          <a:off x="11487150" y="16982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24764</xdr:rowOff>
    </xdr:from>
    <xdr:to>
      <xdr:col>71</xdr:col>
      <xdr:colOff>177800</xdr:colOff>
      <xdr:row>105</xdr:row>
      <xdr:rowOff>62864</xdr:rowOff>
    </xdr:to>
    <xdr:cxnSp macro="">
      <xdr:nvCxnSpPr>
        <xdr:cNvPr id="787" name="直線コネクタ 786">
          <a:extLst>
            <a:ext uri="{FF2B5EF4-FFF2-40B4-BE49-F238E27FC236}">
              <a16:creationId xmlns:a16="http://schemas.microsoft.com/office/drawing/2014/main" id="{3D473335-66B5-4D70-A05F-E50EC790DA9A}"/>
            </a:ext>
          </a:extLst>
        </xdr:cNvPr>
        <xdr:cNvCxnSpPr/>
      </xdr:nvCxnSpPr>
      <xdr:spPr>
        <a:xfrm>
          <a:off x="11534775" y="17030064"/>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641957D3-27E9-4B3A-8165-2C7216C74E02}"/>
            </a:ext>
          </a:extLst>
        </xdr:cNvPr>
        <xdr:cNvSpPr txBox="1"/>
      </xdr:nvSpPr>
      <xdr:spPr>
        <a:xfrm>
          <a:off x="1374521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A1A38F9F-279B-4A94-A18A-D3B1487B90FB}"/>
            </a:ext>
          </a:extLst>
        </xdr:cNvPr>
        <xdr:cNvSpPr txBox="1"/>
      </xdr:nvSpPr>
      <xdr:spPr>
        <a:xfrm>
          <a:off x="12964169"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6A40EEE0-D2A5-46DE-9125-813B76D0C0C0}"/>
            </a:ext>
          </a:extLst>
        </xdr:cNvPr>
        <xdr:cNvSpPr txBox="1"/>
      </xdr:nvSpPr>
      <xdr:spPr>
        <a:xfrm>
          <a:off x="121640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8742F998-EADA-47E8-8EFF-9D000FA29A57}"/>
            </a:ext>
          </a:extLst>
        </xdr:cNvPr>
        <xdr:cNvSpPr txBox="1"/>
      </xdr:nvSpPr>
      <xdr:spPr>
        <a:xfrm>
          <a:off x="113544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165752</xdr:rowOff>
    </xdr:from>
    <xdr:ext cx="405111" cy="259045"/>
    <xdr:sp macro="" textlink="">
      <xdr:nvSpPr>
        <xdr:cNvPr id="792" name="n_1mainValue【公民館】&#10;有形固定資産減価償却率">
          <a:extLst>
            <a:ext uri="{FF2B5EF4-FFF2-40B4-BE49-F238E27FC236}">
              <a16:creationId xmlns:a16="http://schemas.microsoft.com/office/drawing/2014/main" id="{2FCE0F65-E634-4DEE-9544-1A918EC3AAE7}"/>
            </a:ext>
          </a:extLst>
        </xdr:cNvPr>
        <xdr:cNvSpPr txBox="1"/>
      </xdr:nvSpPr>
      <xdr:spPr>
        <a:xfrm>
          <a:off x="13745219"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793" name="n_2mainValue【公民館】&#10;有形固定資産減価償却率">
          <a:extLst>
            <a:ext uri="{FF2B5EF4-FFF2-40B4-BE49-F238E27FC236}">
              <a16:creationId xmlns:a16="http://schemas.microsoft.com/office/drawing/2014/main" id="{E7EDC40C-6EB6-4E37-9BD3-40A539DF0D7E}"/>
            </a:ext>
          </a:extLst>
        </xdr:cNvPr>
        <xdr:cNvSpPr txBox="1"/>
      </xdr:nvSpPr>
      <xdr:spPr>
        <a:xfrm>
          <a:off x="12964169"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794" name="n_3mainValue【公民館】&#10;有形固定資産減価償却率">
          <a:extLst>
            <a:ext uri="{FF2B5EF4-FFF2-40B4-BE49-F238E27FC236}">
              <a16:creationId xmlns:a16="http://schemas.microsoft.com/office/drawing/2014/main" id="{9C99D84E-AB86-41CB-90DB-2D543D1B7C9A}"/>
            </a:ext>
          </a:extLst>
        </xdr:cNvPr>
        <xdr:cNvSpPr txBox="1"/>
      </xdr:nvSpPr>
      <xdr:spPr>
        <a:xfrm>
          <a:off x="12164069"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66691</xdr:rowOff>
    </xdr:from>
    <xdr:ext cx="405111" cy="259045"/>
    <xdr:sp macro="" textlink="">
      <xdr:nvSpPr>
        <xdr:cNvPr id="795" name="n_4mainValue【公民館】&#10;有形固定資産減価償却率">
          <a:extLst>
            <a:ext uri="{FF2B5EF4-FFF2-40B4-BE49-F238E27FC236}">
              <a16:creationId xmlns:a16="http://schemas.microsoft.com/office/drawing/2014/main" id="{1B503B39-7DB9-4E4E-89D8-9F337F89A809}"/>
            </a:ext>
          </a:extLst>
        </xdr:cNvPr>
        <xdr:cNvSpPr txBox="1"/>
      </xdr:nvSpPr>
      <xdr:spPr>
        <a:xfrm>
          <a:off x="113544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A3B2598-E673-4A7F-BDAE-57139899C2F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05C68CC-21DF-4BD1-AE7E-21A637EFC01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7F7F15C2-8EBE-49FD-8AA0-66797133CEC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FF1AD1E7-5819-45A7-8620-E53C9FD341B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B6FE9348-639E-435D-B6E0-6805CC4F10E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ECCB5FE0-5B8A-4E50-AA29-95610516D43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9F4F9CBF-59B6-4BE4-BB36-31C9EEFFC62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BE73650-EE51-48A3-8E9B-C30AEC51A4A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13FD06BC-79D1-4435-ABD5-A1E527444DA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B858CB89-204F-42FA-91E2-C06FDFA3151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E78A1775-1E53-4EF3-A971-05FAD948136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C74F3F1D-3B7E-401E-8CC9-147D5A90719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EDC04410-F9EB-47E1-9645-19EB3AAD6F74}"/>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E203996C-3FD9-4FD2-B9B3-857BB84A67AD}"/>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F3285085-AAA8-4B30-9DCA-B0DEF313542A}"/>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261C4530-AC70-4FA4-890B-5C06DEFB7CEE}"/>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3B868DAC-CDCE-4701-BF12-77A19D31B01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7FC51F74-029E-41C1-9191-28939DC6C69E}"/>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E4C6E0C5-E7FB-4F44-AEE5-19C88963377E}"/>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B32F5E6-DADE-4396-8DF4-7AE5B27C4C9D}"/>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581D3A85-AFB9-4318-AAB2-B0DE8F24EA72}"/>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8C428EBB-59C0-4A9E-B896-CA5192C4E47C}"/>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D532536D-066A-4448-A4AB-EC0AC597DBD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3C30CF2D-4875-4076-9AA6-AEF88469F3C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9328BC16-9C64-4A88-B968-90F1AEEE1F2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16283835-9BBF-4DDA-B724-4CE123D6036C}"/>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DEF6B35D-EEA5-4CDD-9BAD-0BE95F1ECDFE}"/>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73451554-7473-4C05-ADD8-84A14253A597}"/>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E339C5BE-F516-41F5-858E-0B6DE6D8DDB3}"/>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19B5D7E1-7C6F-4C9A-8DEC-BEEE86038555}"/>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63ACD2C9-6DF8-4E67-8C39-158C172A755E}"/>
            </a:ext>
          </a:extLst>
        </xdr:cNvPr>
        <xdr:cNvSpPr txBox="1"/>
      </xdr:nvSpPr>
      <xdr:spPr>
        <a:xfrm>
          <a:off x="19992975" y="1734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54B87D69-E5CA-491B-ABCC-C515D2D559D8}"/>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18D768F6-8716-4C51-9EA2-911A7345BBC0}"/>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123B2FB0-1DB7-4E79-8135-FB819D50DDFA}"/>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78AC3199-44D0-40D9-B2B0-310992F229F0}"/>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DA6C1975-42A2-4EE9-9F39-15A37DE8F8C4}"/>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104A75E-B330-489E-9C17-7D254012B9F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D53EF99-637B-40AC-85AB-F43CEAE5A21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9A6071F-EA74-4A0F-AA56-4C8F7A0A480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851F80D-6BEA-4DD2-8BEE-A63A9E3EE58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F0C45F1-A047-4C7C-83C8-0E9CC97007B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37" name="楕円 836">
          <a:extLst>
            <a:ext uri="{FF2B5EF4-FFF2-40B4-BE49-F238E27FC236}">
              <a16:creationId xmlns:a16="http://schemas.microsoft.com/office/drawing/2014/main" id="{F0C56955-FBF3-4D1E-A6A7-34248AA808C0}"/>
            </a:ext>
          </a:extLst>
        </xdr:cNvPr>
        <xdr:cNvSpPr/>
      </xdr:nvSpPr>
      <xdr:spPr>
        <a:xfrm>
          <a:off x="19897725" y="170847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108693</xdr:rowOff>
    </xdr:from>
    <xdr:ext cx="469744" cy="259045"/>
    <xdr:sp macro="" textlink="">
      <xdr:nvSpPr>
        <xdr:cNvPr id="838" name="【公民館】&#10;一人当たり面積該当値テキスト">
          <a:extLst>
            <a:ext uri="{FF2B5EF4-FFF2-40B4-BE49-F238E27FC236}">
              <a16:creationId xmlns:a16="http://schemas.microsoft.com/office/drawing/2014/main" id="{3CCF5DFD-01CA-417F-B98A-D568E4ACB151}"/>
            </a:ext>
          </a:extLst>
        </xdr:cNvPr>
        <xdr:cNvSpPr txBox="1"/>
      </xdr:nvSpPr>
      <xdr:spPr>
        <a:xfrm>
          <a:off x="19992975" y="1694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839" name="楕円 838">
          <a:extLst>
            <a:ext uri="{FF2B5EF4-FFF2-40B4-BE49-F238E27FC236}">
              <a16:creationId xmlns:a16="http://schemas.microsoft.com/office/drawing/2014/main" id="{9BC522B2-27FE-4E7C-B9E4-4CC2005CAC78}"/>
            </a:ext>
          </a:extLst>
        </xdr:cNvPr>
        <xdr:cNvSpPr/>
      </xdr:nvSpPr>
      <xdr:spPr>
        <a:xfrm>
          <a:off x="19154775" y="170814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130084</xdr:rowOff>
    </xdr:from>
    <xdr:to>
      <xdr:col>116</xdr:col>
      <xdr:colOff>63500</xdr:colOff>
      <xdr:row>105</xdr:row>
      <xdr:rowOff>136616</xdr:rowOff>
    </xdr:to>
    <xdr:cxnSp macro="">
      <xdr:nvCxnSpPr>
        <xdr:cNvPr id="840" name="直線コネクタ 839">
          <a:extLst>
            <a:ext uri="{FF2B5EF4-FFF2-40B4-BE49-F238E27FC236}">
              <a16:creationId xmlns:a16="http://schemas.microsoft.com/office/drawing/2014/main" id="{82AC5958-2C3A-4CC7-9315-879649A414AC}"/>
            </a:ext>
          </a:extLst>
        </xdr:cNvPr>
        <xdr:cNvCxnSpPr/>
      </xdr:nvCxnSpPr>
      <xdr:spPr>
        <a:xfrm>
          <a:off x="19202400" y="17129034"/>
          <a:ext cx="752475"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841" name="楕円 840">
          <a:extLst>
            <a:ext uri="{FF2B5EF4-FFF2-40B4-BE49-F238E27FC236}">
              <a16:creationId xmlns:a16="http://schemas.microsoft.com/office/drawing/2014/main" id="{CE93EC76-228F-4771-B7BB-061FD61D5ABC}"/>
            </a:ext>
          </a:extLst>
        </xdr:cNvPr>
        <xdr:cNvSpPr/>
      </xdr:nvSpPr>
      <xdr:spPr>
        <a:xfrm>
          <a:off x="18345150" y="17081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130084</xdr:rowOff>
    </xdr:to>
    <xdr:cxnSp macro="">
      <xdr:nvCxnSpPr>
        <xdr:cNvPr id="842" name="直線コネクタ 841">
          <a:extLst>
            <a:ext uri="{FF2B5EF4-FFF2-40B4-BE49-F238E27FC236}">
              <a16:creationId xmlns:a16="http://schemas.microsoft.com/office/drawing/2014/main" id="{A9127F7D-45D3-4ACB-9912-C1DFCA5918CA}"/>
            </a:ext>
          </a:extLst>
        </xdr:cNvPr>
        <xdr:cNvCxnSpPr/>
      </xdr:nvCxnSpPr>
      <xdr:spPr>
        <a:xfrm>
          <a:off x="18392775" y="1712903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843" name="楕円 842">
          <a:extLst>
            <a:ext uri="{FF2B5EF4-FFF2-40B4-BE49-F238E27FC236}">
              <a16:creationId xmlns:a16="http://schemas.microsoft.com/office/drawing/2014/main" id="{587A38E6-354D-4393-B5FE-A2E3618040AA}"/>
            </a:ext>
          </a:extLst>
        </xdr:cNvPr>
        <xdr:cNvSpPr/>
      </xdr:nvSpPr>
      <xdr:spPr>
        <a:xfrm>
          <a:off x="17554575" y="17078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130084</xdr:rowOff>
    </xdr:to>
    <xdr:cxnSp macro="">
      <xdr:nvCxnSpPr>
        <xdr:cNvPr id="844" name="直線コネクタ 843">
          <a:extLst>
            <a:ext uri="{FF2B5EF4-FFF2-40B4-BE49-F238E27FC236}">
              <a16:creationId xmlns:a16="http://schemas.microsoft.com/office/drawing/2014/main" id="{253B95E3-AA72-4CFD-83CC-710BF163A58E}"/>
            </a:ext>
          </a:extLst>
        </xdr:cNvPr>
        <xdr:cNvCxnSpPr/>
      </xdr:nvCxnSpPr>
      <xdr:spPr>
        <a:xfrm>
          <a:off x="17602200" y="17125769"/>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72752</xdr:rowOff>
    </xdr:from>
    <xdr:to>
      <xdr:col>98</xdr:col>
      <xdr:colOff>38100</xdr:colOff>
      <xdr:row>106</xdr:row>
      <xdr:rowOff>2902</xdr:rowOff>
    </xdr:to>
    <xdr:sp macro="" textlink="">
      <xdr:nvSpPr>
        <xdr:cNvPr id="845" name="楕円 844">
          <a:extLst>
            <a:ext uri="{FF2B5EF4-FFF2-40B4-BE49-F238E27FC236}">
              <a16:creationId xmlns:a16="http://schemas.microsoft.com/office/drawing/2014/main" id="{981BB632-6F7F-4FCD-A8C8-21EC91C1B2CA}"/>
            </a:ext>
          </a:extLst>
        </xdr:cNvPr>
        <xdr:cNvSpPr/>
      </xdr:nvSpPr>
      <xdr:spPr>
        <a:xfrm>
          <a:off x="16754475" y="17071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123552</xdr:rowOff>
    </xdr:from>
    <xdr:to>
      <xdr:col>102</xdr:col>
      <xdr:colOff>114300</xdr:colOff>
      <xdr:row>105</xdr:row>
      <xdr:rowOff>126819</xdr:rowOff>
    </xdr:to>
    <xdr:cxnSp macro="">
      <xdr:nvCxnSpPr>
        <xdr:cNvPr id="846" name="直線コネクタ 845">
          <a:extLst>
            <a:ext uri="{FF2B5EF4-FFF2-40B4-BE49-F238E27FC236}">
              <a16:creationId xmlns:a16="http://schemas.microsoft.com/office/drawing/2014/main" id="{CD016CBD-32E4-40C5-BBDF-6E810CAF6B24}"/>
            </a:ext>
          </a:extLst>
        </xdr:cNvPr>
        <xdr:cNvCxnSpPr/>
      </xdr:nvCxnSpPr>
      <xdr:spPr>
        <a:xfrm>
          <a:off x="16802100" y="1712885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35751D75-A4B4-41A9-83CF-D42F0CB80253}"/>
            </a:ext>
          </a:extLst>
        </xdr:cNvPr>
        <xdr:cNvSpPr txBox="1"/>
      </xdr:nvSpPr>
      <xdr:spPr>
        <a:xfrm>
          <a:off x="18983402" y="1747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a:extLst>
            <a:ext uri="{FF2B5EF4-FFF2-40B4-BE49-F238E27FC236}">
              <a16:creationId xmlns:a16="http://schemas.microsoft.com/office/drawing/2014/main" id="{025D365E-2A5C-4BBE-A9B6-6D39C1434495}"/>
            </a:ext>
          </a:extLst>
        </xdr:cNvPr>
        <xdr:cNvSpPr txBox="1"/>
      </xdr:nvSpPr>
      <xdr:spPr>
        <a:xfrm>
          <a:off x="18183302" y="1746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a:extLst>
            <a:ext uri="{FF2B5EF4-FFF2-40B4-BE49-F238E27FC236}">
              <a16:creationId xmlns:a16="http://schemas.microsoft.com/office/drawing/2014/main" id="{0BA941D8-0A98-42A7-A211-19C2FFD638C9}"/>
            </a:ext>
          </a:extLst>
        </xdr:cNvPr>
        <xdr:cNvSpPr txBox="1"/>
      </xdr:nvSpPr>
      <xdr:spPr>
        <a:xfrm>
          <a:off x="17383202" y="174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DF0C5190-F3A0-4785-8EB4-36EAEA6DE55B}"/>
            </a:ext>
          </a:extLst>
        </xdr:cNvPr>
        <xdr:cNvSpPr txBox="1"/>
      </xdr:nvSpPr>
      <xdr:spPr>
        <a:xfrm>
          <a:off x="16592627" y="1746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25961</xdr:rowOff>
    </xdr:from>
    <xdr:ext cx="469744" cy="259045"/>
    <xdr:sp macro="" textlink="">
      <xdr:nvSpPr>
        <xdr:cNvPr id="851" name="n_1mainValue【公民館】&#10;一人当たり面積">
          <a:extLst>
            <a:ext uri="{FF2B5EF4-FFF2-40B4-BE49-F238E27FC236}">
              <a16:creationId xmlns:a16="http://schemas.microsoft.com/office/drawing/2014/main" id="{A3ABE110-0992-4578-B9AE-3740F26455F4}"/>
            </a:ext>
          </a:extLst>
        </xdr:cNvPr>
        <xdr:cNvSpPr txBox="1"/>
      </xdr:nvSpPr>
      <xdr:spPr>
        <a:xfrm>
          <a:off x="18983402" y="168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852" name="n_2mainValue【公民館】&#10;一人当たり面積">
          <a:extLst>
            <a:ext uri="{FF2B5EF4-FFF2-40B4-BE49-F238E27FC236}">
              <a16:creationId xmlns:a16="http://schemas.microsoft.com/office/drawing/2014/main" id="{7C23650A-605D-473D-A957-DA84C3CFFADF}"/>
            </a:ext>
          </a:extLst>
        </xdr:cNvPr>
        <xdr:cNvSpPr txBox="1"/>
      </xdr:nvSpPr>
      <xdr:spPr>
        <a:xfrm>
          <a:off x="18183302" y="168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22696</xdr:rowOff>
    </xdr:from>
    <xdr:ext cx="469744" cy="259045"/>
    <xdr:sp macro="" textlink="">
      <xdr:nvSpPr>
        <xdr:cNvPr id="853" name="n_3mainValue【公民館】&#10;一人当たり面積">
          <a:extLst>
            <a:ext uri="{FF2B5EF4-FFF2-40B4-BE49-F238E27FC236}">
              <a16:creationId xmlns:a16="http://schemas.microsoft.com/office/drawing/2014/main" id="{64BEE14A-3844-4AB8-89C3-4CD8515B04EC}"/>
            </a:ext>
          </a:extLst>
        </xdr:cNvPr>
        <xdr:cNvSpPr txBox="1"/>
      </xdr:nvSpPr>
      <xdr:spPr>
        <a:xfrm>
          <a:off x="173832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19429</xdr:rowOff>
    </xdr:from>
    <xdr:ext cx="469744" cy="259045"/>
    <xdr:sp macro="" textlink="">
      <xdr:nvSpPr>
        <xdr:cNvPr id="854" name="n_4mainValue【公民館】&#10;一人当たり面積">
          <a:extLst>
            <a:ext uri="{FF2B5EF4-FFF2-40B4-BE49-F238E27FC236}">
              <a16:creationId xmlns:a16="http://schemas.microsoft.com/office/drawing/2014/main" id="{89A583D5-709D-4FB2-9AFA-E8CAA5C9BA6E}"/>
            </a:ext>
          </a:extLst>
        </xdr:cNvPr>
        <xdr:cNvSpPr txBox="1"/>
      </xdr:nvSpPr>
      <xdr:spPr>
        <a:xfrm>
          <a:off x="16592627" y="168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A6B687A6-D183-49E1-A082-9314D6FEE64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2EE99FF7-684A-442E-92F5-132CF779850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46C5B8AB-958A-408E-8C1D-320F21A5039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高くなっている施設は、道路、学校施設、公民館である。公共施設総合管理計画に基づき、道路においては、令和元年度に生活道路の舗装修繕計画を策定し老朽化対策に取り組み、学校施設においても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月に京田辺市学校施設長寿命化計画を策定し、学校施設整備の具体的方針・計画を示した。また、公民館においては、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地域のニーズを踏まえ、地元区等が主体となり、必要に応じて改修が進められている。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反対に、類似団体と比較して特に有形固定資産減価償却率が低くなっている施設は、橋りょう・トンネルと認定こども園・幼稚園・保育所である。令和元年度に橋りょう長寿命化計画を更新し、計画的な橋りょうの維持管理を行っている。また、認定こども園・幼稚園・保育所においては、待機児童対策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年に保育所の移転新築を行ったこと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年度にこども園新設を行ったことから、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有形固定資産減価償却率は類似団体より低くなっているが、多くの園舎で施設の老朽化が進んでいることや今後は就学前児童数の減少が見込まれることから、市立幼稚園・保育所の再編整備を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94719E-B0B2-425D-97C7-21C0E11995B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74AC2A-3961-41E1-AED1-271D90301DE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E76CBE-EC40-4B5F-8F88-37BC65E2F24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9B97FB-DE06-4E7D-AC70-5B23242EF58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87E9A1-80F3-45DB-BF98-E6EB24AECCE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ADD930-0E81-40FE-9819-0EA3B357A59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85814F-3CF1-433F-94AF-E399E6205FC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32A0A0-C887-4BB0-B285-916B9AD97B3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A71D5B-1DAB-4B58-8A82-92603C52E3E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2EE99A-58D6-4CAB-86BF-81B6327DE5B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71,367
70,148
42.92
32,865,820
32,121,805
504,039
16,127,830
19,379,270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1DC7DC-05EA-4162-B16E-A3B3DED7F99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B5953D-2EC3-49D9-9674-FA3CC5EDE11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A58EE7-B8C3-407A-9303-D40E4E6E636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721033-3C76-4EAD-934B-7ADCF9CB749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035A9F-6CB3-44A3-9995-4DA4900A687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3D33413-9D52-46B1-992B-6A8BB3B92E3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DE121D-5327-4371-8C1C-B664171BBA6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37D4C9-F16B-41E5-81EB-2ACF1D21F10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9CDE6B-55C1-46A3-8897-12BF34374C5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61B20E-BD9F-4296-84D6-1262579C972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76B827-D4D6-430E-8F78-66ACB0A73B1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613190-4DB0-4083-A292-3955AE7969E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36A7A8-45E0-4A18-A2D7-EE62BA6A306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82E54C-9191-4B7E-B7CA-0170E420B25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D40274-316C-4FF2-BEA5-297D23D098D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F16D81-1194-4562-AC75-BCF62AE7FA0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69C848-0FAC-46A0-8B31-E18DAC283DB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C515DF-4CED-42D7-947D-341D9E671AD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3E8C60-6C37-4C62-BFED-AC3FF8BF673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084F2F-6D48-4818-A6D8-D9CBF1B6226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E3D6C8-5A73-4611-A303-30458A5B6B2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9903D6-321A-4558-92F6-D886597B68A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F14D0F-E8D1-4DBD-BC9C-8317C5C03B2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C746D9-BCCF-4427-93D9-5E5BD832CC2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A3DFEF-D2E8-4B96-AEBF-D488F1BDB19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43E8F9-585B-4E06-B4C3-5ADEBFA6F2E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6190FF-8C1F-4E0D-91CC-E2CA6417BD0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1BE58F-8A5C-4EF0-842C-56A2B639E51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7DDF42-FF20-459A-BA4E-A0426E2C0FB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1FE1B3-3AD4-40B3-A845-7DABA0B4B66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174624-548B-448C-B9BE-BD17700EE2A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CDD22B-A999-4322-96F4-366F11FBCC3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B96EDD-0220-43E4-A97F-1A0FEF17A377}"/>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900A416-3B92-4CDA-B69A-4AA56015789F}"/>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7FAB352-C44D-4353-B028-811784BCC09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E4CB6A-719A-477C-B6CC-1FDAAE5B0A44}"/>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F379688-C0AE-4745-BED4-781E9FF68889}"/>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184004-16AA-4135-8BDC-F9A1ACD30130}"/>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932DFC-0BF4-4635-9640-743A5BCF0F6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92F705-ACB9-4228-9484-4338E4F1F861}"/>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976ED4D-4B9E-4DA4-A975-50FE71311D1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550E4B6-44BD-4C93-B154-796BFD8F553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376C5EA-A2F7-4604-959B-D68899F3A8BD}"/>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78C1250-A6DB-414C-A0F8-49F3837DEBA8}"/>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824097-0D4B-4F18-A2F2-2917C945135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3D57C32-373F-4E7D-AE6C-ED3D865C9E5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24267690-0F33-4EDD-B143-68A7245A4019}"/>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F5EBC0C7-44AF-4823-BF55-3DF10DB7F927}"/>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4E82BF14-73E3-4319-B120-C21018B941D8}"/>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F6AB7617-B47F-4E2F-86BF-ABD6780B6D40}"/>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3AE63CD1-D9E3-4ED3-AC6C-4609BB8EBC10}"/>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958F5D17-5BBE-4812-8E72-9FEFD65DC7CF}"/>
            </a:ext>
          </a:extLst>
        </xdr:cNvPr>
        <xdr:cNvSpPr txBox="1"/>
      </xdr:nvSpPr>
      <xdr:spPr>
        <a:xfrm>
          <a:off x="4219575" y="597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76F63C2E-A48C-4152-A611-8BD9D8A5C12A}"/>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7DDC273D-2885-4BF0-B651-44D72A9D1741}"/>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A8DADABA-EE41-4954-A8B9-AA67BF1DBC32}"/>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F368FA21-0861-496E-9109-3751E3F0E8FB}"/>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F6ECFD65-2C77-47D8-845C-3D74719A4656}"/>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36DD9E-07F0-4808-AB53-21345B1D690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87C011-288D-4180-85DA-69A9E5C9C27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E0C47B-E6C3-43A7-8347-7B1AB0C8AF6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DF4FD3-57C3-4362-A6A5-B123C92871A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552E54E-12F3-406E-B7F7-181A2A8088B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4" name="楕円 73">
          <a:extLst>
            <a:ext uri="{FF2B5EF4-FFF2-40B4-BE49-F238E27FC236}">
              <a16:creationId xmlns:a16="http://schemas.microsoft.com/office/drawing/2014/main" id="{A70B667A-7502-43F5-A616-D73F02351DB1}"/>
            </a:ext>
          </a:extLst>
        </xdr:cNvPr>
        <xdr:cNvSpPr/>
      </xdr:nvSpPr>
      <xdr:spPr>
        <a:xfrm>
          <a:off x="4124325" y="6255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5" name="【図書館】&#10;有形固定資産減価償却率該当値テキスト">
          <a:extLst>
            <a:ext uri="{FF2B5EF4-FFF2-40B4-BE49-F238E27FC236}">
              <a16:creationId xmlns:a16="http://schemas.microsoft.com/office/drawing/2014/main" id="{0A48A25E-4F10-430F-AC85-A419FAC65D6C}"/>
            </a:ext>
          </a:extLst>
        </xdr:cNvPr>
        <xdr:cNvSpPr txBox="1"/>
      </xdr:nvSpPr>
      <xdr:spPr>
        <a:xfrm>
          <a:off x="4219575"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CA98A20F-C340-499C-9DC6-DBD5C7E7B4C5}"/>
            </a:ext>
          </a:extLst>
        </xdr:cNvPr>
        <xdr:cNvSpPr/>
      </xdr:nvSpPr>
      <xdr:spPr>
        <a:xfrm>
          <a:off x="3381375" y="62227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156210</xdr:rowOff>
    </xdr:to>
    <xdr:cxnSp macro="">
      <xdr:nvCxnSpPr>
        <xdr:cNvPr id="77" name="直線コネクタ 76">
          <a:extLst>
            <a:ext uri="{FF2B5EF4-FFF2-40B4-BE49-F238E27FC236}">
              <a16:creationId xmlns:a16="http://schemas.microsoft.com/office/drawing/2014/main" id="{9DC4BF8F-E5C9-48F9-A3C4-3E8AD83ADA18}"/>
            </a:ext>
          </a:extLst>
        </xdr:cNvPr>
        <xdr:cNvCxnSpPr/>
      </xdr:nvCxnSpPr>
      <xdr:spPr>
        <a:xfrm>
          <a:off x="3429000" y="6279878"/>
          <a:ext cx="7524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a:extLst>
            <a:ext uri="{FF2B5EF4-FFF2-40B4-BE49-F238E27FC236}">
              <a16:creationId xmlns:a16="http://schemas.microsoft.com/office/drawing/2014/main" id="{A6518868-FB3C-43D4-B6F3-328D9065DA18}"/>
            </a:ext>
          </a:extLst>
        </xdr:cNvPr>
        <xdr:cNvSpPr/>
      </xdr:nvSpPr>
      <xdr:spPr>
        <a:xfrm>
          <a:off x="2571750" y="61916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BAD415E8-7DE2-4CC5-AB49-CE0B0EB91105}"/>
            </a:ext>
          </a:extLst>
        </xdr:cNvPr>
        <xdr:cNvCxnSpPr/>
      </xdr:nvCxnSpPr>
      <xdr:spPr>
        <a:xfrm>
          <a:off x="2619375" y="6239238"/>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80" name="楕円 79">
          <a:extLst>
            <a:ext uri="{FF2B5EF4-FFF2-40B4-BE49-F238E27FC236}">
              <a16:creationId xmlns:a16="http://schemas.microsoft.com/office/drawing/2014/main" id="{C9A2640A-7FF5-47AA-9789-ECF86D24EB07}"/>
            </a:ext>
          </a:extLst>
        </xdr:cNvPr>
        <xdr:cNvSpPr/>
      </xdr:nvSpPr>
      <xdr:spPr>
        <a:xfrm>
          <a:off x="1781175" y="6162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89263</xdr:rowOff>
    </xdr:to>
    <xdr:cxnSp macro="">
      <xdr:nvCxnSpPr>
        <xdr:cNvPr id="81" name="直線コネクタ 80">
          <a:extLst>
            <a:ext uri="{FF2B5EF4-FFF2-40B4-BE49-F238E27FC236}">
              <a16:creationId xmlns:a16="http://schemas.microsoft.com/office/drawing/2014/main" id="{33666E12-1493-4ACB-9587-2DA226333E8D}"/>
            </a:ext>
          </a:extLst>
        </xdr:cNvPr>
        <xdr:cNvCxnSpPr/>
      </xdr:nvCxnSpPr>
      <xdr:spPr>
        <a:xfrm>
          <a:off x="1828800" y="6209756"/>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142966</xdr:rowOff>
    </xdr:from>
    <xdr:to>
      <xdr:col>6</xdr:col>
      <xdr:colOff>38100</xdr:colOff>
      <xdr:row>38</xdr:row>
      <xdr:rowOff>73116</xdr:rowOff>
    </xdr:to>
    <xdr:sp macro="" textlink="">
      <xdr:nvSpPr>
        <xdr:cNvPr id="82" name="楕円 81">
          <a:extLst>
            <a:ext uri="{FF2B5EF4-FFF2-40B4-BE49-F238E27FC236}">
              <a16:creationId xmlns:a16="http://schemas.microsoft.com/office/drawing/2014/main" id="{06A4B677-8394-4748-B01F-1E6A3FF2205D}"/>
            </a:ext>
          </a:extLst>
        </xdr:cNvPr>
        <xdr:cNvSpPr/>
      </xdr:nvSpPr>
      <xdr:spPr>
        <a:xfrm>
          <a:off x="981075" y="61310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22316</xdr:rowOff>
    </xdr:from>
    <xdr:to>
      <xdr:col>10</xdr:col>
      <xdr:colOff>114300</xdr:colOff>
      <xdr:row>38</xdr:row>
      <xdr:rowOff>56606</xdr:rowOff>
    </xdr:to>
    <xdr:cxnSp macro="">
      <xdr:nvCxnSpPr>
        <xdr:cNvPr id="83" name="直線コネクタ 82">
          <a:extLst>
            <a:ext uri="{FF2B5EF4-FFF2-40B4-BE49-F238E27FC236}">
              <a16:creationId xmlns:a16="http://schemas.microsoft.com/office/drawing/2014/main" id="{9FD1DE9D-F487-4847-8788-1729EAE881EF}"/>
            </a:ext>
          </a:extLst>
        </xdr:cNvPr>
        <xdr:cNvCxnSpPr/>
      </xdr:nvCxnSpPr>
      <xdr:spPr>
        <a:xfrm>
          <a:off x="1028700" y="6178641"/>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9F3F8897-36AA-448D-9D47-85EE6265D84D}"/>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4BB2E26F-5AC5-457C-B981-D46E15E39EE0}"/>
            </a:ext>
          </a:extLst>
        </xdr:cNvPr>
        <xdr:cNvSpPr txBox="1"/>
      </xdr:nvSpPr>
      <xdr:spPr>
        <a:xfrm>
          <a:off x="2439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F45D12A5-A3BE-403E-9FC6-4EDA3404C8F9}"/>
            </a:ext>
          </a:extLst>
        </xdr:cNvPr>
        <xdr:cNvSpPr txBox="1"/>
      </xdr:nvSpPr>
      <xdr:spPr>
        <a:xfrm>
          <a:off x="1648469"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5DD74A4B-5896-4B22-B8FD-DB5899DF298B}"/>
            </a:ext>
          </a:extLst>
        </xdr:cNvPr>
        <xdr:cNvSpPr txBox="1"/>
      </xdr:nvSpPr>
      <xdr:spPr>
        <a:xfrm>
          <a:off x="8483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3247F5A4-537E-4350-AAB0-2195168B70C3}"/>
            </a:ext>
          </a:extLst>
        </xdr:cNvPr>
        <xdr:cNvSpPr txBox="1"/>
      </xdr:nvSpPr>
      <xdr:spPr>
        <a:xfrm>
          <a:off x="3239144" y="631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0466079E-833A-4639-B051-11A26FBFC0AA}"/>
            </a:ext>
          </a:extLst>
        </xdr:cNvPr>
        <xdr:cNvSpPr txBox="1"/>
      </xdr:nvSpPr>
      <xdr:spPr>
        <a:xfrm>
          <a:off x="2439044" y="62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90" name="n_3mainValue【図書館】&#10;有形固定資産減価償却率">
          <a:extLst>
            <a:ext uri="{FF2B5EF4-FFF2-40B4-BE49-F238E27FC236}">
              <a16:creationId xmlns:a16="http://schemas.microsoft.com/office/drawing/2014/main" id="{7931D1DE-8421-47B3-A732-A64BA751F1C6}"/>
            </a:ext>
          </a:extLst>
        </xdr:cNvPr>
        <xdr:cNvSpPr txBox="1"/>
      </xdr:nvSpPr>
      <xdr:spPr>
        <a:xfrm>
          <a:off x="1648469" y="625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8068AC7A-2496-4301-8B0D-AD24EF5A0805}"/>
            </a:ext>
          </a:extLst>
        </xdr:cNvPr>
        <xdr:cNvSpPr txBox="1"/>
      </xdr:nvSpPr>
      <xdr:spPr>
        <a:xfrm>
          <a:off x="848369" y="6220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B3EFDC2-369F-4716-9FA6-DFF1B563A49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4C155DA-045F-4D83-8085-EEFA8E44417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838DFA-C26F-4375-A897-7472934B4F4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7F264A-9CD2-4F7F-8F9D-1C490DECDB4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61C11E4-0B82-4B1C-A796-50B5A3A0E10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E80412F-3E89-4772-96D5-E28EC45D082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C322C1F-50E0-402F-8D4E-4763ECF63E7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A4E0592-12BD-40EB-AD63-C424D956612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223C253-E94F-41FB-82CF-10CA5B694A27}"/>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C0BDD2A-57A4-4CBC-8A9B-1B8004C97E7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EFF2F553-C45E-4086-B2E8-4EA3DEE794EC}"/>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7CEF07A-6280-4978-B9AA-88BC81632DE4}"/>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AF6FE91-EEE1-40D6-8032-31C99C7E449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CB63E5A-31E0-420B-AE5C-E89C45F2F71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D0754558-C33B-477F-802D-394EB8CB8637}"/>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64BF822-EA17-464D-9864-E98B409781F0}"/>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4511458-25D8-4F64-9FF0-83FB3ECF42B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6A52D66-6BE7-4B48-9B7A-25992C88D1D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812D697-8B4A-4ACF-A023-06DED24AE45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5DF6B2B8-7708-4627-8504-5F3A89DC1D89}"/>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2E4CD635-59B8-4E71-83DA-75A098B2B9F3}"/>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344989E-C874-48D7-BBD4-CDA98A5F7EA8}"/>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22A8420E-FA56-47DE-8080-FE4FD57CAA83}"/>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9363246C-8D28-4411-8B65-99C4C2764397}"/>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BA2E5B53-EED3-4F27-8FF3-B2DE56242CE0}"/>
            </a:ext>
          </a:extLst>
        </xdr:cNvPr>
        <xdr:cNvSpPr txBox="1"/>
      </xdr:nvSpPr>
      <xdr:spPr>
        <a:xfrm>
          <a:off x="9467850" y="6362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A2A2F54B-169A-4FDF-9554-C6BBC4ADEDB4}"/>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FA69D04E-8818-4FC8-B6B7-F8774A0C2CFA}"/>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7C23E5DD-F3A6-4BC6-A769-9FF1E70C9C5E}"/>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373B2457-0E79-438A-996D-C4F2259F9306}"/>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5EDD55F7-46D3-4A76-B20D-FB52DEF1E424}"/>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027C6EE-ABA9-4F1D-B8F3-652A89CF2E7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F45A6E6-F14D-40C9-B197-11B4016497C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DB1AB6-8E1D-4AFE-8F3D-4C4DCBF2E55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481C2DE-111D-4FAA-8737-DB5A0B27E77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D813AA-07FD-43A2-94CA-1B3E815507F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27" name="楕円 126">
          <a:extLst>
            <a:ext uri="{FF2B5EF4-FFF2-40B4-BE49-F238E27FC236}">
              <a16:creationId xmlns:a16="http://schemas.microsoft.com/office/drawing/2014/main" id="{03A5C006-09F5-4677-9E8B-86F749544F97}"/>
            </a:ext>
          </a:extLst>
        </xdr:cNvPr>
        <xdr:cNvSpPr/>
      </xdr:nvSpPr>
      <xdr:spPr>
        <a:xfrm>
          <a:off x="9401175" y="63690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76852</xdr:rowOff>
    </xdr:from>
    <xdr:ext cx="469744" cy="259045"/>
    <xdr:sp macro="" textlink="">
      <xdr:nvSpPr>
        <xdr:cNvPr id="128" name="【図書館】&#10;一人当たり面積該当値テキスト">
          <a:extLst>
            <a:ext uri="{FF2B5EF4-FFF2-40B4-BE49-F238E27FC236}">
              <a16:creationId xmlns:a16="http://schemas.microsoft.com/office/drawing/2014/main" id="{7BE3FA1F-57F7-4CB1-A88B-64BB73D72D52}"/>
            </a:ext>
          </a:extLst>
        </xdr:cNvPr>
        <xdr:cNvSpPr txBox="1"/>
      </xdr:nvSpPr>
      <xdr:spPr>
        <a:xfrm>
          <a:off x="9467850"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29" name="楕円 128">
          <a:extLst>
            <a:ext uri="{FF2B5EF4-FFF2-40B4-BE49-F238E27FC236}">
              <a16:creationId xmlns:a16="http://schemas.microsoft.com/office/drawing/2014/main" id="{B1FAB800-F805-4D55-AF74-6C2717FFB79B}"/>
            </a:ext>
          </a:extLst>
        </xdr:cNvPr>
        <xdr:cNvSpPr/>
      </xdr:nvSpPr>
      <xdr:spPr>
        <a:xfrm>
          <a:off x="8639175" y="63601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99060</xdr:rowOff>
    </xdr:from>
    <xdr:to>
      <xdr:col>55</xdr:col>
      <xdr:colOff>0</xdr:colOff>
      <xdr:row>39</xdr:row>
      <xdr:rowOff>104775</xdr:rowOff>
    </xdr:to>
    <xdr:cxnSp macro="">
      <xdr:nvCxnSpPr>
        <xdr:cNvPr id="130" name="直線コネクタ 129">
          <a:extLst>
            <a:ext uri="{FF2B5EF4-FFF2-40B4-BE49-F238E27FC236}">
              <a16:creationId xmlns:a16="http://schemas.microsoft.com/office/drawing/2014/main" id="{0DEE99A2-1455-43C6-9FFE-4BC334CEBAC1}"/>
            </a:ext>
          </a:extLst>
        </xdr:cNvPr>
        <xdr:cNvCxnSpPr/>
      </xdr:nvCxnSpPr>
      <xdr:spPr>
        <a:xfrm>
          <a:off x="8686800" y="64173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31" name="楕円 130">
          <a:extLst>
            <a:ext uri="{FF2B5EF4-FFF2-40B4-BE49-F238E27FC236}">
              <a16:creationId xmlns:a16="http://schemas.microsoft.com/office/drawing/2014/main" id="{C7291FE9-B82D-44DF-998A-F69EDB844624}"/>
            </a:ext>
          </a:extLst>
        </xdr:cNvPr>
        <xdr:cNvSpPr/>
      </xdr:nvSpPr>
      <xdr:spPr>
        <a:xfrm>
          <a:off x="7839075" y="63601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132" name="直線コネクタ 131">
          <a:extLst>
            <a:ext uri="{FF2B5EF4-FFF2-40B4-BE49-F238E27FC236}">
              <a16:creationId xmlns:a16="http://schemas.microsoft.com/office/drawing/2014/main" id="{73BE6FEA-4241-4447-BFD0-B877649BAA35}"/>
            </a:ext>
          </a:extLst>
        </xdr:cNvPr>
        <xdr:cNvCxnSpPr/>
      </xdr:nvCxnSpPr>
      <xdr:spPr>
        <a:xfrm>
          <a:off x="7886700" y="64173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33" name="楕円 132">
          <a:extLst>
            <a:ext uri="{FF2B5EF4-FFF2-40B4-BE49-F238E27FC236}">
              <a16:creationId xmlns:a16="http://schemas.microsoft.com/office/drawing/2014/main" id="{5B51DE8B-1860-4617-9F48-6B443B4CAFDD}"/>
            </a:ext>
          </a:extLst>
        </xdr:cNvPr>
        <xdr:cNvSpPr/>
      </xdr:nvSpPr>
      <xdr:spPr>
        <a:xfrm>
          <a:off x="7029450" y="63601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99060</xdr:rowOff>
    </xdr:to>
    <xdr:cxnSp macro="">
      <xdr:nvCxnSpPr>
        <xdr:cNvPr id="134" name="直線コネクタ 133">
          <a:extLst>
            <a:ext uri="{FF2B5EF4-FFF2-40B4-BE49-F238E27FC236}">
              <a16:creationId xmlns:a16="http://schemas.microsoft.com/office/drawing/2014/main" id="{4326EEE9-AE3A-4BE5-99F6-95A3DDFBAFF5}"/>
            </a:ext>
          </a:extLst>
        </xdr:cNvPr>
        <xdr:cNvCxnSpPr/>
      </xdr:nvCxnSpPr>
      <xdr:spPr>
        <a:xfrm>
          <a:off x="7077075" y="64173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5" name="楕円 134">
          <a:extLst>
            <a:ext uri="{FF2B5EF4-FFF2-40B4-BE49-F238E27FC236}">
              <a16:creationId xmlns:a16="http://schemas.microsoft.com/office/drawing/2014/main" id="{7CB135DE-76A5-4B8E-8CD5-D50173E0AFBF}"/>
            </a:ext>
          </a:extLst>
        </xdr:cNvPr>
        <xdr:cNvSpPr/>
      </xdr:nvSpPr>
      <xdr:spPr>
        <a:xfrm>
          <a:off x="6238875" y="63601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39</xdr:row>
      <xdr:rowOff>99060</xdr:rowOff>
    </xdr:to>
    <xdr:cxnSp macro="">
      <xdr:nvCxnSpPr>
        <xdr:cNvPr id="136" name="直線コネクタ 135">
          <a:extLst>
            <a:ext uri="{FF2B5EF4-FFF2-40B4-BE49-F238E27FC236}">
              <a16:creationId xmlns:a16="http://schemas.microsoft.com/office/drawing/2014/main" id="{5F5E8F66-9083-4F8A-A624-F5AC0267DA9E}"/>
            </a:ext>
          </a:extLst>
        </xdr:cNvPr>
        <xdr:cNvCxnSpPr/>
      </xdr:nvCxnSpPr>
      <xdr:spPr>
        <a:xfrm>
          <a:off x="6286500" y="64173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25BB5B6D-9EE8-4266-A9E8-7B754D8EF8C5}"/>
            </a:ext>
          </a:extLst>
        </xdr:cNvPr>
        <xdr:cNvSpPr txBox="1"/>
      </xdr:nvSpPr>
      <xdr:spPr>
        <a:xfrm>
          <a:off x="8458277"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2DD449A4-9631-449E-9324-2EA3C11A0A3B}"/>
            </a:ext>
          </a:extLst>
        </xdr:cNvPr>
        <xdr:cNvSpPr txBox="1"/>
      </xdr:nvSpPr>
      <xdr:spPr>
        <a:xfrm>
          <a:off x="7677227"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8A6F985E-4C19-4E06-907E-AFAA779D5681}"/>
            </a:ext>
          </a:extLst>
        </xdr:cNvPr>
        <xdr:cNvSpPr txBox="1"/>
      </xdr:nvSpPr>
      <xdr:spPr>
        <a:xfrm>
          <a:off x="68676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A8318D37-D6BD-4D98-897F-D434E9ECC22F}"/>
            </a:ext>
          </a:extLst>
        </xdr:cNvPr>
        <xdr:cNvSpPr txBox="1"/>
      </xdr:nvSpPr>
      <xdr:spPr>
        <a:xfrm>
          <a:off x="6067502" y="64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166387</xdr:rowOff>
    </xdr:from>
    <xdr:ext cx="469744" cy="259045"/>
    <xdr:sp macro="" textlink="">
      <xdr:nvSpPr>
        <xdr:cNvPr id="141" name="n_1mainValue【図書館】&#10;一人当たり面積">
          <a:extLst>
            <a:ext uri="{FF2B5EF4-FFF2-40B4-BE49-F238E27FC236}">
              <a16:creationId xmlns:a16="http://schemas.microsoft.com/office/drawing/2014/main" id="{3C3EE805-C4DC-498D-A4B3-C42371C8B8F8}"/>
            </a:ext>
          </a:extLst>
        </xdr:cNvPr>
        <xdr:cNvSpPr txBox="1"/>
      </xdr:nvSpPr>
      <xdr:spPr>
        <a:xfrm>
          <a:off x="845827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42" name="n_2mainValue【図書館】&#10;一人当たり面積">
          <a:extLst>
            <a:ext uri="{FF2B5EF4-FFF2-40B4-BE49-F238E27FC236}">
              <a16:creationId xmlns:a16="http://schemas.microsoft.com/office/drawing/2014/main" id="{2BDEDDD6-63F8-4F74-A6FB-9D58767384A9}"/>
            </a:ext>
          </a:extLst>
        </xdr:cNvPr>
        <xdr:cNvSpPr txBox="1"/>
      </xdr:nvSpPr>
      <xdr:spPr>
        <a:xfrm>
          <a:off x="7677227"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166387</xdr:rowOff>
    </xdr:from>
    <xdr:ext cx="469744" cy="259045"/>
    <xdr:sp macro="" textlink="">
      <xdr:nvSpPr>
        <xdr:cNvPr id="143" name="n_3mainValue【図書館】&#10;一人当たり面積">
          <a:extLst>
            <a:ext uri="{FF2B5EF4-FFF2-40B4-BE49-F238E27FC236}">
              <a16:creationId xmlns:a16="http://schemas.microsoft.com/office/drawing/2014/main" id="{4AA9B0EE-52BE-431B-B1AF-763D3755AD40}"/>
            </a:ext>
          </a:extLst>
        </xdr:cNvPr>
        <xdr:cNvSpPr txBox="1"/>
      </xdr:nvSpPr>
      <xdr:spPr>
        <a:xfrm>
          <a:off x="6867602"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166387</xdr:rowOff>
    </xdr:from>
    <xdr:ext cx="469744" cy="259045"/>
    <xdr:sp macro="" textlink="">
      <xdr:nvSpPr>
        <xdr:cNvPr id="144" name="n_4mainValue【図書館】&#10;一人当たり面積">
          <a:extLst>
            <a:ext uri="{FF2B5EF4-FFF2-40B4-BE49-F238E27FC236}">
              <a16:creationId xmlns:a16="http://schemas.microsoft.com/office/drawing/2014/main" id="{38760898-DB13-4CCB-8E48-8A8D631868F1}"/>
            </a:ext>
          </a:extLst>
        </xdr:cNvPr>
        <xdr:cNvSpPr txBox="1"/>
      </xdr:nvSpPr>
      <xdr:spPr>
        <a:xfrm>
          <a:off x="6067502" y="61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EE8577E-BEF8-45B6-A8FB-1A3C2FDE76A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550B55C-ADEB-4A14-B119-F47CF1DAD41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97CFAA0-6CD2-4C01-9B0B-65121FEAEB85}"/>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67089F3-425B-4ABA-9A09-A0C79367ABD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E6D5562-048D-4F72-A5E0-E19180D8FB2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6757985-3EF9-40FF-BB98-672F1CA0B75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95689AC-B2DD-41ED-AECD-83F4F7C7405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4B88E7F-6D96-4608-9C29-A5AAC4E0CE7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826C92C-7623-4A26-BBA6-5E6E65767EB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7593A17-79F8-4860-B865-CF5A6A5C886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18A6DD4-54F3-4FC2-B983-73B4075CFB2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CD44D4E-D431-425E-9A9B-3B56866A0E0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30BA211-8458-4257-B631-882571EA1702}"/>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B9D31DCB-B16B-497E-97BE-A34B8A0BFD4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E7CFC21-9C9D-4830-9A92-E9E77A9A455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DB2D030C-0A79-4F0B-B527-B65811BF9A4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E26B8B5-D5D3-483A-A501-232C249AB33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54E325A-9F83-474A-A8BE-02AB2F86169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67504EF5-6690-4180-B3D2-B8AE266273A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8A5EE7A-3902-4C86-9BF1-5DAFF489BBC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B982CC8C-F499-4016-BD28-4A2FBA7D844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6D9E9FF-DF9F-45FD-B7B2-A5B09A62C99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C103A06-514E-43B0-B26A-A5480700B23E}"/>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98FFF49-200E-475C-9118-55F86DBF061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5721715B-102C-4A5C-9125-8A35644B7C0C}"/>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98421AD1-24FE-47F7-BCD7-4768DFA94216}"/>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A1ED1C62-760A-487B-8716-C6E1B02ED9C1}"/>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163DB83-C9BC-4E17-A309-1ADB822CB27D}"/>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C7F5BD33-B5FF-4A39-851A-4275D06EA831}"/>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4E3C44A-05DB-49C1-BD42-571CC9E4D6FE}"/>
            </a:ext>
          </a:extLst>
        </xdr:cNvPr>
        <xdr:cNvSpPr txBox="1"/>
      </xdr:nvSpPr>
      <xdr:spPr>
        <a:xfrm>
          <a:off x="4219575" y="960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CAB0033C-974C-4FEE-A8E1-F275DDA97B64}"/>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5D12344E-E83E-4B3C-86B6-44AFC8EC9538}"/>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87AD0C6D-329E-4530-9A34-4D8D40C2FBAE}"/>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3548DDBC-CD87-41A0-A7E0-97D86E0125BB}"/>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95187D53-D62C-4A1A-A654-60D63ED5C81B}"/>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621F1B4-D3D1-44D5-AA99-DAD8F2C6EE7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68E5DCE-D893-4550-8F66-5C724124CEE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84DB842-0B71-41BB-8E93-45A78D6AEBF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FF7F976-3FE2-4E00-943E-0D044C5B382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A556AC-F77E-4D61-9771-29C8FF02407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5" name="楕円 184">
          <a:extLst>
            <a:ext uri="{FF2B5EF4-FFF2-40B4-BE49-F238E27FC236}">
              <a16:creationId xmlns:a16="http://schemas.microsoft.com/office/drawing/2014/main" id="{3E061A28-5188-48AD-9722-3D8555EAB611}"/>
            </a:ext>
          </a:extLst>
        </xdr:cNvPr>
        <xdr:cNvSpPr/>
      </xdr:nvSpPr>
      <xdr:spPr>
        <a:xfrm>
          <a:off x="4124325" y="97751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B6FB88D-5696-4FDF-8F88-77C60F11D2E3}"/>
            </a:ext>
          </a:extLst>
        </xdr:cNvPr>
        <xdr:cNvSpPr txBox="1"/>
      </xdr:nvSpPr>
      <xdr:spPr>
        <a:xfrm>
          <a:off x="4219575"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87" name="楕円 186">
          <a:extLst>
            <a:ext uri="{FF2B5EF4-FFF2-40B4-BE49-F238E27FC236}">
              <a16:creationId xmlns:a16="http://schemas.microsoft.com/office/drawing/2014/main" id="{F50F4EC0-9517-4C9A-8EC0-39160587C9C0}"/>
            </a:ext>
          </a:extLst>
        </xdr:cNvPr>
        <xdr:cNvSpPr/>
      </xdr:nvSpPr>
      <xdr:spPr>
        <a:xfrm>
          <a:off x="3381375" y="97180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110490</xdr:rowOff>
    </xdr:to>
    <xdr:cxnSp macro="">
      <xdr:nvCxnSpPr>
        <xdr:cNvPr id="188" name="直線コネクタ 187">
          <a:extLst>
            <a:ext uri="{FF2B5EF4-FFF2-40B4-BE49-F238E27FC236}">
              <a16:creationId xmlns:a16="http://schemas.microsoft.com/office/drawing/2014/main" id="{698AF881-795C-4E3F-811D-65FD178AEBDF}"/>
            </a:ext>
          </a:extLst>
        </xdr:cNvPr>
        <xdr:cNvCxnSpPr/>
      </xdr:nvCxnSpPr>
      <xdr:spPr>
        <a:xfrm>
          <a:off x="3429000" y="9765665"/>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89" name="楕円 188">
          <a:extLst>
            <a:ext uri="{FF2B5EF4-FFF2-40B4-BE49-F238E27FC236}">
              <a16:creationId xmlns:a16="http://schemas.microsoft.com/office/drawing/2014/main" id="{FDEA04EC-02F5-4590-9E08-F68F1159C248}"/>
            </a:ext>
          </a:extLst>
        </xdr:cNvPr>
        <xdr:cNvSpPr/>
      </xdr:nvSpPr>
      <xdr:spPr>
        <a:xfrm>
          <a:off x="2571750" y="96704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53340</xdr:rowOff>
    </xdr:to>
    <xdr:cxnSp macro="">
      <xdr:nvCxnSpPr>
        <xdr:cNvPr id="190" name="直線コネクタ 189">
          <a:extLst>
            <a:ext uri="{FF2B5EF4-FFF2-40B4-BE49-F238E27FC236}">
              <a16:creationId xmlns:a16="http://schemas.microsoft.com/office/drawing/2014/main" id="{D1733EFD-A663-4B03-8EB0-F423737FE574}"/>
            </a:ext>
          </a:extLst>
        </xdr:cNvPr>
        <xdr:cNvCxnSpPr/>
      </xdr:nvCxnSpPr>
      <xdr:spPr>
        <a:xfrm>
          <a:off x="2619375" y="9718040"/>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1" name="楕円 190">
          <a:extLst>
            <a:ext uri="{FF2B5EF4-FFF2-40B4-BE49-F238E27FC236}">
              <a16:creationId xmlns:a16="http://schemas.microsoft.com/office/drawing/2014/main" id="{4550A6F9-1F51-40EF-BB6A-C2061C24B708}"/>
            </a:ext>
          </a:extLst>
        </xdr:cNvPr>
        <xdr:cNvSpPr/>
      </xdr:nvSpPr>
      <xdr:spPr>
        <a:xfrm>
          <a:off x="1781175" y="97523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87630</xdr:rowOff>
    </xdr:to>
    <xdr:cxnSp macro="">
      <xdr:nvCxnSpPr>
        <xdr:cNvPr id="192" name="直線コネクタ 191">
          <a:extLst>
            <a:ext uri="{FF2B5EF4-FFF2-40B4-BE49-F238E27FC236}">
              <a16:creationId xmlns:a16="http://schemas.microsoft.com/office/drawing/2014/main" id="{A6FF55E4-C22B-4EFF-A167-54C2EB1AE016}"/>
            </a:ext>
          </a:extLst>
        </xdr:cNvPr>
        <xdr:cNvCxnSpPr/>
      </xdr:nvCxnSpPr>
      <xdr:spPr>
        <a:xfrm flipV="1">
          <a:off x="1828800" y="9718040"/>
          <a:ext cx="79057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156845</xdr:rowOff>
    </xdr:from>
    <xdr:to>
      <xdr:col>6</xdr:col>
      <xdr:colOff>38100</xdr:colOff>
      <xdr:row>60</xdr:row>
      <xdr:rowOff>86995</xdr:rowOff>
    </xdr:to>
    <xdr:sp macro="" textlink="">
      <xdr:nvSpPr>
        <xdr:cNvPr id="193" name="楕円 192">
          <a:extLst>
            <a:ext uri="{FF2B5EF4-FFF2-40B4-BE49-F238E27FC236}">
              <a16:creationId xmlns:a16="http://schemas.microsoft.com/office/drawing/2014/main" id="{FE461399-D6CC-40B9-AD65-99CBF4A6273D}"/>
            </a:ext>
          </a:extLst>
        </xdr:cNvPr>
        <xdr:cNvSpPr/>
      </xdr:nvSpPr>
      <xdr:spPr>
        <a:xfrm>
          <a:off x="981075" y="97135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36195</xdr:rowOff>
    </xdr:from>
    <xdr:to>
      <xdr:col>10</xdr:col>
      <xdr:colOff>114300</xdr:colOff>
      <xdr:row>60</xdr:row>
      <xdr:rowOff>87630</xdr:rowOff>
    </xdr:to>
    <xdr:cxnSp macro="">
      <xdr:nvCxnSpPr>
        <xdr:cNvPr id="194" name="直線コネクタ 193">
          <a:extLst>
            <a:ext uri="{FF2B5EF4-FFF2-40B4-BE49-F238E27FC236}">
              <a16:creationId xmlns:a16="http://schemas.microsoft.com/office/drawing/2014/main" id="{407BBD22-8847-4A10-A8E1-AB5205B68FAF}"/>
            </a:ext>
          </a:extLst>
        </xdr:cNvPr>
        <xdr:cNvCxnSpPr/>
      </xdr:nvCxnSpPr>
      <xdr:spPr>
        <a:xfrm>
          <a:off x="1028700" y="9751695"/>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8BE35707-9726-4503-9DA9-352BA0AABF29}"/>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C177E8F4-64C4-4389-A3FA-29A099C62495}"/>
            </a:ext>
          </a:extLst>
        </xdr:cNvPr>
        <xdr:cNvSpPr txBox="1"/>
      </xdr:nvSpPr>
      <xdr:spPr>
        <a:xfrm>
          <a:off x="2439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7142375C-AB4D-42D9-A326-75977F9616F8}"/>
            </a:ext>
          </a:extLst>
        </xdr:cNvPr>
        <xdr:cNvSpPr txBox="1"/>
      </xdr:nvSpPr>
      <xdr:spPr>
        <a:xfrm>
          <a:off x="1648469"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47B0109B-DA5E-434F-AB3C-19F7EB60932E}"/>
            </a:ext>
          </a:extLst>
        </xdr:cNvPr>
        <xdr:cNvSpPr txBox="1"/>
      </xdr:nvSpPr>
      <xdr:spPr>
        <a:xfrm>
          <a:off x="8483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95267</xdr:rowOff>
    </xdr:from>
    <xdr:ext cx="405111" cy="259045"/>
    <xdr:sp macro="" textlink="">
      <xdr:nvSpPr>
        <xdr:cNvPr id="199" name="n_1mainValue【体育館・プール】&#10;有形固定資産減価償却率">
          <a:extLst>
            <a:ext uri="{FF2B5EF4-FFF2-40B4-BE49-F238E27FC236}">
              <a16:creationId xmlns:a16="http://schemas.microsoft.com/office/drawing/2014/main" id="{FAD877E2-31FC-455E-A82C-F3CC4FA15709}"/>
            </a:ext>
          </a:extLst>
        </xdr:cNvPr>
        <xdr:cNvSpPr txBox="1"/>
      </xdr:nvSpPr>
      <xdr:spPr>
        <a:xfrm>
          <a:off x="32391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0" name="n_2mainValue【体育館・プール】&#10;有形固定資産減価償却率">
          <a:extLst>
            <a:ext uri="{FF2B5EF4-FFF2-40B4-BE49-F238E27FC236}">
              <a16:creationId xmlns:a16="http://schemas.microsoft.com/office/drawing/2014/main" id="{5D6CF0B9-060F-44AF-9DD5-3109D7D01B09}"/>
            </a:ext>
          </a:extLst>
        </xdr:cNvPr>
        <xdr:cNvSpPr txBox="1"/>
      </xdr:nvSpPr>
      <xdr:spPr>
        <a:xfrm>
          <a:off x="2439044"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mainValue【体育館・プール】&#10;有形固定資産減価償却率">
          <a:extLst>
            <a:ext uri="{FF2B5EF4-FFF2-40B4-BE49-F238E27FC236}">
              <a16:creationId xmlns:a16="http://schemas.microsoft.com/office/drawing/2014/main" id="{ED6234F3-9E4C-46CE-8D19-0A471553D985}"/>
            </a:ext>
          </a:extLst>
        </xdr:cNvPr>
        <xdr:cNvSpPr txBox="1"/>
      </xdr:nvSpPr>
      <xdr:spPr>
        <a:xfrm>
          <a:off x="1648469"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2" name="n_4mainValue【体育館・プール】&#10;有形固定資産減価償却率">
          <a:extLst>
            <a:ext uri="{FF2B5EF4-FFF2-40B4-BE49-F238E27FC236}">
              <a16:creationId xmlns:a16="http://schemas.microsoft.com/office/drawing/2014/main" id="{C0C96172-045D-4D7E-B902-78C539926641}"/>
            </a:ext>
          </a:extLst>
        </xdr:cNvPr>
        <xdr:cNvSpPr txBox="1"/>
      </xdr:nvSpPr>
      <xdr:spPr>
        <a:xfrm>
          <a:off x="848369" y="979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5D26D35-1591-436D-BA1B-FD4D45A1BD2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CE5BC3D-00EF-488B-BA02-2FC6D3723C7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49A514A-6C3D-4C1D-A0BA-12DC1711FC7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9CFC468-07EC-47D6-9C4F-00F36F27792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792E577-8106-4303-8AEA-07CB2C81574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221B7B2-AEA3-4B98-A847-B9D7F2C50AB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7F8B8F5-4FAF-429A-9FBA-B8F3A122625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498B0B8-A886-4373-A35B-EF624B7386B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01E09F4-E4B6-4051-A755-3BAA177F033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5EAE292-D1BC-4962-AF97-E5859E24963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AFECCA4-96AD-4988-8DDD-4D1C31930DE1}"/>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FDE6C38-3320-4FAF-8EA0-0B1147B2B4BC}"/>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1E87EF72-74D4-428B-8F3A-E9D7640769E3}"/>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B5622F99-8FAD-42C3-90BB-FFED55F3C100}"/>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B02DBB04-29FB-4135-9AB0-09CB2E908776}"/>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DCC80A01-5F0A-4589-94E2-1188D4FD9E25}"/>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72B0D184-B348-4BE0-83E8-35226405B1EE}"/>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5E1A1FEA-42EB-4127-9B42-04A5D9E124FA}"/>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60B2773B-01EB-4882-951F-C78701B7906D}"/>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2863D768-1B08-4BFA-8AAA-E52B6CE3D2D1}"/>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E0EDF465-1354-43F7-B9AB-10938BACC7DC}"/>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E96E613C-69BB-4B69-97A5-FE6300E5CABD}"/>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C23FE30-7618-4967-A9DE-77B52099A8A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DDE2898-D463-4BDB-BEEB-DF818644EA8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1EF864C-CD3F-4A30-A419-CA310B38A03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8037FF96-7422-46BD-8B16-1F0362B99400}"/>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DA4CCEDB-026D-4CB4-B812-BC9E677FCD6A}"/>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495D067D-674A-4426-B59A-22CA2325605E}"/>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302E909-FE33-4331-9479-969AC346B412}"/>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D1B3315B-4800-41DF-B1D6-CF903A6C50AE}"/>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93773F8A-42C9-4F21-8559-2B9715F88C07}"/>
            </a:ext>
          </a:extLst>
        </xdr:cNvPr>
        <xdr:cNvSpPr txBox="1"/>
      </xdr:nvSpPr>
      <xdr:spPr>
        <a:xfrm>
          <a:off x="9467850" y="1006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EC32500C-2F90-468F-A4AE-3613E5A6AA29}"/>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39527A02-163A-4FD6-8842-D210E717C8F7}"/>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F78166B8-9DBB-44DC-8E4A-FE36CADFA6FD}"/>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3407068-2631-4437-A48E-BAB3793215D1}"/>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8D5B6C6D-44E4-4F10-9B17-C3F92F350565}"/>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47FEF67-34C1-4D27-8D2E-B5E7916485F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DD04031-4E59-4924-8601-4C8194F9EB7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1CB90F8-CDAE-4E8E-A5F5-98D55FEECDC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D8931D7-134D-4A23-BC4F-10BFF4E48BB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14637C6-D690-4CAE-8095-A20373DC0DF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83094</xdr:rowOff>
    </xdr:from>
    <xdr:to>
      <xdr:col>55</xdr:col>
      <xdr:colOff>50800</xdr:colOff>
      <xdr:row>64</xdr:row>
      <xdr:rowOff>13244</xdr:rowOff>
    </xdr:to>
    <xdr:sp macro="" textlink="">
      <xdr:nvSpPr>
        <xdr:cNvPr id="244" name="楕円 243">
          <a:extLst>
            <a:ext uri="{FF2B5EF4-FFF2-40B4-BE49-F238E27FC236}">
              <a16:creationId xmlns:a16="http://schemas.microsoft.com/office/drawing/2014/main" id="{E2D08E4A-7928-4C4F-9D22-DCB13F5822C9}"/>
            </a:ext>
          </a:extLst>
        </xdr:cNvPr>
        <xdr:cNvSpPr/>
      </xdr:nvSpPr>
      <xdr:spPr>
        <a:xfrm>
          <a:off x="9401175" y="1028754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61521</xdr:rowOff>
    </xdr:from>
    <xdr:ext cx="469744" cy="259045"/>
    <xdr:sp macro="" textlink="">
      <xdr:nvSpPr>
        <xdr:cNvPr id="245" name="【体育館・プール】&#10;一人当たり面積該当値テキスト">
          <a:extLst>
            <a:ext uri="{FF2B5EF4-FFF2-40B4-BE49-F238E27FC236}">
              <a16:creationId xmlns:a16="http://schemas.microsoft.com/office/drawing/2014/main" id="{FA212756-2A53-4E86-B6F1-CCB07EF1DFEC}"/>
            </a:ext>
          </a:extLst>
        </xdr:cNvPr>
        <xdr:cNvSpPr txBox="1"/>
      </xdr:nvSpPr>
      <xdr:spPr>
        <a:xfrm>
          <a:off x="9467850" y="1026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83094</xdr:rowOff>
    </xdr:from>
    <xdr:to>
      <xdr:col>50</xdr:col>
      <xdr:colOff>165100</xdr:colOff>
      <xdr:row>64</xdr:row>
      <xdr:rowOff>13244</xdr:rowOff>
    </xdr:to>
    <xdr:sp macro="" textlink="">
      <xdr:nvSpPr>
        <xdr:cNvPr id="246" name="楕円 245">
          <a:extLst>
            <a:ext uri="{FF2B5EF4-FFF2-40B4-BE49-F238E27FC236}">
              <a16:creationId xmlns:a16="http://schemas.microsoft.com/office/drawing/2014/main" id="{AE2D0AD4-1E42-4E39-BF1F-A01458120CC8}"/>
            </a:ext>
          </a:extLst>
        </xdr:cNvPr>
        <xdr:cNvSpPr/>
      </xdr:nvSpPr>
      <xdr:spPr>
        <a:xfrm>
          <a:off x="8639175" y="102875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133894</xdr:rowOff>
    </xdr:from>
    <xdr:to>
      <xdr:col>55</xdr:col>
      <xdr:colOff>0</xdr:colOff>
      <xdr:row>63</xdr:row>
      <xdr:rowOff>133894</xdr:rowOff>
    </xdr:to>
    <xdr:cxnSp macro="">
      <xdr:nvCxnSpPr>
        <xdr:cNvPr id="247" name="直線コネクタ 246">
          <a:extLst>
            <a:ext uri="{FF2B5EF4-FFF2-40B4-BE49-F238E27FC236}">
              <a16:creationId xmlns:a16="http://schemas.microsoft.com/office/drawing/2014/main" id="{D6DD13C7-CB75-440A-B48A-D269326DD31C}"/>
            </a:ext>
          </a:extLst>
        </xdr:cNvPr>
        <xdr:cNvCxnSpPr/>
      </xdr:nvCxnSpPr>
      <xdr:spPr>
        <a:xfrm>
          <a:off x="8686800" y="1033516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81462</xdr:rowOff>
    </xdr:from>
    <xdr:to>
      <xdr:col>46</xdr:col>
      <xdr:colOff>38100</xdr:colOff>
      <xdr:row>64</xdr:row>
      <xdr:rowOff>11612</xdr:rowOff>
    </xdr:to>
    <xdr:sp macro="" textlink="">
      <xdr:nvSpPr>
        <xdr:cNvPr id="248" name="楕円 247">
          <a:extLst>
            <a:ext uri="{FF2B5EF4-FFF2-40B4-BE49-F238E27FC236}">
              <a16:creationId xmlns:a16="http://schemas.microsoft.com/office/drawing/2014/main" id="{02FD3C5B-832E-4CE4-B21F-F183B773BD03}"/>
            </a:ext>
          </a:extLst>
        </xdr:cNvPr>
        <xdr:cNvSpPr/>
      </xdr:nvSpPr>
      <xdr:spPr>
        <a:xfrm>
          <a:off x="7839075" y="102859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132262</xdr:rowOff>
    </xdr:from>
    <xdr:to>
      <xdr:col>50</xdr:col>
      <xdr:colOff>114300</xdr:colOff>
      <xdr:row>63</xdr:row>
      <xdr:rowOff>133894</xdr:rowOff>
    </xdr:to>
    <xdr:cxnSp macro="">
      <xdr:nvCxnSpPr>
        <xdr:cNvPr id="249" name="直線コネクタ 248">
          <a:extLst>
            <a:ext uri="{FF2B5EF4-FFF2-40B4-BE49-F238E27FC236}">
              <a16:creationId xmlns:a16="http://schemas.microsoft.com/office/drawing/2014/main" id="{B95E1CAE-0F85-41D0-B573-2277D69D5B4A}"/>
            </a:ext>
          </a:extLst>
        </xdr:cNvPr>
        <xdr:cNvCxnSpPr/>
      </xdr:nvCxnSpPr>
      <xdr:spPr>
        <a:xfrm>
          <a:off x="7886700" y="10333537"/>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81462</xdr:rowOff>
    </xdr:from>
    <xdr:to>
      <xdr:col>41</xdr:col>
      <xdr:colOff>101600</xdr:colOff>
      <xdr:row>64</xdr:row>
      <xdr:rowOff>11612</xdr:rowOff>
    </xdr:to>
    <xdr:sp macro="" textlink="">
      <xdr:nvSpPr>
        <xdr:cNvPr id="250" name="楕円 249">
          <a:extLst>
            <a:ext uri="{FF2B5EF4-FFF2-40B4-BE49-F238E27FC236}">
              <a16:creationId xmlns:a16="http://schemas.microsoft.com/office/drawing/2014/main" id="{E04A276D-83E4-4196-8586-D388147FF3DD}"/>
            </a:ext>
          </a:extLst>
        </xdr:cNvPr>
        <xdr:cNvSpPr/>
      </xdr:nvSpPr>
      <xdr:spPr>
        <a:xfrm>
          <a:off x="7029450" y="102859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132262</xdr:rowOff>
    </xdr:from>
    <xdr:to>
      <xdr:col>45</xdr:col>
      <xdr:colOff>177800</xdr:colOff>
      <xdr:row>63</xdr:row>
      <xdr:rowOff>132262</xdr:rowOff>
    </xdr:to>
    <xdr:cxnSp macro="">
      <xdr:nvCxnSpPr>
        <xdr:cNvPr id="251" name="直線コネクタ 250">
          <a:extLst>
            <a:ext uri="{FF2B5EF4-FFF2-40B4-BE49-F238E27FC236}">
              <a16:creationId xmlns:a16="http://schemas.microsoft.com/office/drawing/2014/main" id="{E1057243-2460-4D3B-ABFF-5A521154F11D}"/>
            </a:ext>
          </a:extLst>
        </xdr:cNvPr>
        <xdr:cNvCxnSpPr/>
      </xdr:nvCxnSpPr>
      <xdr:spPr>
        <a:xfrm>
          <a:off x="7077075" y="1033353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79828</xdr:rowOff>
    </xdr:from>
    <xdr:to>
      <xdr:col>36</xdr:col>
      <xdr:colOff>165100</xdr:colOff>
      <xdr:row>64</xdr:row>
      <xdr:rowOff>9978</xdr:rowOff>
    </xdr:to>
    <xdr:sp macro="" textlink="">
      <xdr:nvSpPr>
        <xdr:cNvPr id="252" name="楕円 251">
          <a:extLst>
            <a:ext uri="{FF2B5EF4-FFF2-40B4-BE49-F238E27FC236}">
              <a16:creationId xmlns:a16="http://schemas.microsoft.com/office/drawing/2014/main" id="{581E4813-A459-4F67-B910-8A81455AD6EC}"/>
            </a:ext>
          </a:extLst>
        </xdr:cNvPr>
        <xdr:cNvSpPr/>
      </xdr:nvSpPr>
      <xdr:spPr>
        <a:xfrm>
          <a:off x="6238875" y="102842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130628</xdr:rowOff>
    </xdr:from>
    <xdr:to>
      <xdr:col>41</xdr:col>
      <xdr:colOff>50800</xdr:colOff>
      <xdr:row>63</xdr:row>
      <xdr:rowOff>132262</xdr:rowOff>
    </xdr:to>
    <xdr:cxnSp macro="">
      <xdr:nvCxnSpPr>
        <xdr:cNvPr id="253" name="直線コネクタ 252">
          <a:extLst>
            <a:ext uri="{FF2B5EF4-FFF2-40B4-BE49-F238E27FC236}">
              <a16:creationId xmlns:a16="http://schemas.microsoft.com/office/drawing/2014/main" id="{5D36A6D4-9ADC-4FD6-9F63-611951171339}"/>
            </a:ext>
          </a:extLst>
        </xdr:cNvPr>
        <xdr:cNvCxnSpPr/>
      </xdr:nvCxnSpPr>
      <xdr:spPr>
        <a:xfrm>
          <a:off x="6286500" y="10331903"/>
          <a:ext cx="7905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175C1F90-46BE-4AAD-9468-48EBD975FB47}"/>
            </a:ext>
          </a:extLst>
        </xdr:cNvPr>
        <xdr:cNvSpPr txBox="1"/>
      </xdr:nvSpPr>
      <xdr:spPr>
        <a:xfrm>
          <a:off x="845827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6DE872F6-2317-495C-AA0D-2EF417E74FA0}"/>
            </a:ext>
          </a:extLst>
        </xdr:cNvPr>
        <xdr:cNvSpPr txBox="1"/>
      </xdr:nvSpPr>
      <xdr:spPr>
        <a:xfrm>
          <a:off x="7677227" y="99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3C4A6CAA-7D92-41CA-8268-64F64F437E80}"/>
            </a:ext>
          </a:extLst>
        </xdr:cNvPr>
        <xdr:cNvSpPr txBox="1"/>
      </xdr:nvSpPr>
      <xdr:spPr>
        <a:xfrm>
          <a:off x="6867602"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199A6465-C5FE-4D5B-89C5-E0332D4CDD56}"/>
            </a:ext>
          </a:extLst>
        </xdr:cNvPr>
        <xdr:cNvSpPr txBox="1"/>
      </xdr:nvSpPr>
      <xdr:spPr>
        <a:xfrm>
          <a:off x="6067502" y="100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4371</xdr:rowOff>
    </xdr:from>
    <xdr:ext cx="469744" cy="259045"/>
    <xdr:sp macro="" textlink="">
      <xdr:nvSpPr>
        <xdr:cNvPr id="258" name="n_1mainValue【体育館・プール】&#10;一人当たり面積">
          <a:extLst>
            <a:ext uri="{FF2B5EF4-FFF2-40B4-BE49-F238E27FC236}">
              <a16:creationId xmlns:a16="http://schemas.microsoft.com/office/drawing/2014/main" id="{C6C3D4F6-5CCE-4D7D-903A-7FE127395A38}"/>
            </a:ext>
          </a:extLst>
        </xdr:cNvPr>
        <xdr:cNvSpPr txBox="1"/>
      </xdr:nvSpPr>
      <xdr:spPr>
        <a:xfrm>
          <a:off x="8458277" y="1037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2739</xdr:rowOff>
    </xdr:from>
    <xdr:ext cx="469744" cy="259045"/>
    <xdr:sp macro="" textlink="">
      <xdr:nvSpPr>
        <xdr:cNvPr id="259" name="n_2mainValue【体育館・プール】&#10;一人当たり面積">
          <a:extLst>
            <a:ext uri="{FF2B5EF4-FFF2-40B4-BE49-F238E27FC236}">
              <a16:creationId xmlns:a16="http://schemas.microsoft.com/office/drawing/2014/main" id="{D33FE1C3-149A-4B15-9CB0-8D949470DEB6}"/>
            </a:ext>
          </a:extLst>
        </xdr:cNvPr>
        <xdr:cNvSpPr txBox="1"/>
      </xdr:nvSpPr>
      <xdr:spPr>
        <a:xfrm>
          <a:off x="7677227" y="103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2739</xdr:rowOff>
    </xdr:from>
    <xdr:ext cx="469744" cy="259045"/>
    <xdr:sp macro="" textlink="">
      <xdr:nvSpPr>
        <xdr:cNvPr id="260" name="n_3mainValue【体育館・プール】&#10;一人当たり面積">
          <a:extLst>
            <a:ext uri="{FF2B5EF4-FFF2-40B4-BE49-F238E27FC236}">
              <a16:creationId xmlns:a16="http://schemas.microsoft.com/office/drawing/2014/main" id="{35B048A7-6959-40E5-B6ED-6260A5BA5D8F}"/>
            </a:ext>
          </a:extLst>
        </xdr:cNvPr>
        <xdr:cNvSpPr txBox="1"/>
      </xdr:nvSpPr>
      <xdr:spPr>
        <a:xfrm>
          <a:off x="6867602" y="103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1105</xdr:rowOff>
    </xdr:from>
    <xdr:ext cx="469744" cy="259045"/>
    <xdr:sp macro="" textlink="">
      <xdr:nvSpPr>
        <xdr:cNvPr id="261" name="n_4mainValue【体育館・プール】&#10;一人当たり面積">
          <a:extLst>
            <a:ext uri="{FF2B5EF4-FFF2-40B4-BE49-F238E27FC236}">
              <a16:creationId xmlns:a16="http://schemas.microsoft.com/office/drawing/2014/main" id="{A4D23324-618D-4EB7-8351-B7D3F09A8DB0}"/>
            </a:ext>
          </a:extLst>
        </xdr:cNvPr>
        <xdr:cNvSpPr txBox="1"/>
      </xdr:nvSpPr>
      <xdr:spPr>
        <a:xfrm>
          <a:off x="6067502" y="103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0DEF148-5540-4D8B-A367-DF983F05B18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0DA4AD5-43F5-4832-B6CA-8E3A28BA9D7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DA623B2-E66D-48F9-BCEE-E57F153D2F6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0AA2F91-7201-4B46-ACB2-68B2BE4F9E4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48721DE-A2DB-4FBA-9E50-266E33496C5E}"/>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512C041-A4B0-44B8-BDBE-F138490B4AC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D15BA1C-8037-4A08-B8E1-2DB14C407E4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5E6FF02-B1C7-45CE-A6A5-0BB5D5ECA63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1F197F3-CBC0-46F6-8AA1-EB86838F6763}"/>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87CBC81-BCB8-43CE-B391-66C6B2C5984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147F57-5EAC-47D5-80E8-E2E22B56FD3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6E85F5-A2EA-442A-9F4E-CC3B0F4A866B}"/>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2501A82-3F7F-4618-98CF-96A17D776D94}"/>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6D3A054-BFB1-4F89-A54C-7DE0A7988571}"/>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B747AA58-77B3-4011-9BD9-961C6BEF6B42}"/>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1552DD6-0C72-4CE6-9D0C-7B6CCFFAFB86}"/>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5BCB0D5-FCF1-4500-81DA-7A2C26D95C46}"/>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6C5E974-D0BB-4E99-81EE-B0FA8C7BD5E0}"/>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899492B-A328-4522-89F2-226EA7D3D70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079EEBE-F0AF-4433-A78A-03786CFA3963}"/>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6359AAD-5043-41D4-B76B-519D1447507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709E50A-75BA-413C-AB89-F538B03AA548}"/>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F0F62F2-1531-47DC-A938-A4A45C4604A9}"/>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BDCC2BA-014E-4F59-9154-43F5D032B27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AC76302-6D76-448F-B9C8-2500A3F3C62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EA885B4-1044-44BE-8BF1-376CB02CFA96}"/>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C905301B-B3BE-4835-8E16-F3F66CF0358E}"/>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2E6C2B5-2305-4327-8E69-9B243CFF021E}"/>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98793A4A-98F6-4963-9627-D1ABEDD2610C}"/>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69510A3F-909A-4856-885F-3F206C502B68}"/>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8616BB3-41A3-4426-A3BE-7B4521EB6C98}"/>
            </a:ext>
          </a:extLst>
        </xdr:cNvPr>
        <xdr:cNvSpPr txBox="1"/>
      </xdr:nvSpPr>
      <xdr:spPr>
        <a:xfrm>
          <a:off x="4219575" y="13446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73EDA3B1-D314-4F73-AD79-AD8AEC6F3E5E}"/>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FA45C8F3-EBBB-4CFE-AD33-46C14E422953}"/>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7D1977BC-9B4A-429E-A4D6-D1451B69E4D5}"/>
            </a:ext>
          </a:extLst>
        </xdr:cNvPr>
        <xdr:cNvSpPr/>
      </xdr:nvSpPr>
      <xdr:spPr>
        <a:xfrm>
          <a:off x="2571750"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4149566C-1F63-4D39-8998-997B86E05D6A}"/>
            </a:ext>
          </a:extLst>
        </xdr:cNvPr>
        <xdr:cNvSpPr/>
      </xdr:nvSpPr>
      <xdr:spPr>
        <a:xfrm>
          <a:off x="1781175" y="13394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3CEE4153-0708-4899-A8DE-DFAB36D45E16}"/>
            </a:ext>
          </a:extLst>
        </xdr:cNvPr>
        <xdr:cNvSpPr/>
      </xdr:nvSpPr>
      <xdr:spPr>
        <a:xfrm>
          <a:off x="9810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F20EBF2-8E20-4403-B8CB-B02F4F6DB02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9775A69-9104-4EE8-A8EC-7D2109F6A10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A0E790-D93D-46B3-B22B-7B0496F690D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0FFA1B8-C9FC-46CA-A24A-11C0BF401FE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2D26FD-0F97-4D62-9748-8259F29A18C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3" name="楕円 302">
          <a:extLst>
            <a:ext uri="{FF2B5EF4-FFF2-40B4-BE49-F238E27FC236}">
              <a16:creationId xmlns:a16="http://schemas.microsoft.com/office/drawing/2014/main" id="{11B8C567-05EE-414A-BCC0-32E5CDFA8A8C}"/>
            </a:ext>
          </a:extLst>
        </xdr:cNvPr>
        <xdr:cNvSpPr/>
      </xdr:nvSpPr>
      <xdr:spPr>
        <a:xfrm>
          <a:off x="4124325" y="1343814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8545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97331910-AA7E-495E-9187-652CDFCAFC74}"/>
            </a:ext>
          </a:extLst>
        </xdr:cNvPr>
        <xdr:cNvSpPr txBox="1"/>
      </xdr:nvSpPr>
      <xdr:spPr>
        <a:xfrm>
          <a:off x="4219575" y="1328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162016</xdr:rowOff>
    </xdr:from>
    <xdr:to>
      <xdr:col>20</xdr:col>
      <xdr:colOff>38100</xdr:colOff>
      <xdr:row>82</xdr:row>
      <xdr:rowOff>92166</xdr:rowOff>
    </xdr:to>
    <xdr:sp macro="" textlink="">
      <xdr:nvSpPr>
        <xdr:cNvPr id="305" name="楕円 304">
          <a:extLst>
            <a:ext uri="{FF2B5EF4-FFF2-40B4-BE49-F238E27FC236}">
              <a16:creationId xmlns:a16="http://schemas.microsoft.com/office/drawing/2014/main" id="{66B3745A-D38D-4CBB-B87C-C491760E1FD4}"/>
            </a:ext>
          </a:extLst>
        </xdr:cNvPr>
        <xdr:cNvSpPr/>
      </xdr:nvSpPr>
      <xdr:spPr>
        <a:xfrm>
          <a:off x="3381375" y="132747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83</xdr:row>
      <xdr:rowOff>36468</xdr:rowOff>
    </xdr:to>
    <xdr:cxnSp macro="">
      <xdr:nvCxnSpPr>
        <xdr:cNvPr id="306" name="直線コネクタ 305">
          <a:extLst>
            <a:ext uri="{FF2B5EF4-FFF2-40B4-BE49-F238E27FC236}">
              <a16:creationId xmlns:a16="http://schemas.microsoft.com/office/drawing/2014/main" id="{7AF5E071-2852-43A2-9B62-4854AE8395E9}"/>
            </a:ext>
          </a:extLst>
        </xdr:cNvPr>
        <xdr:cNvCxnSpPr/>
      </xdr:nvCxnSpPr>
      <xdr:spPr>
        <a:xfrm>
          <a:off x="3429000" y="13322391"/>
          <a:ext cx="752475" cy="1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307" name="楕円 306">
          <a:extLst>
            <a:ext uri="{FF2B5EF4-FFF2-40B4-BE49-F238E27FC236}">
              <a16:creationId xmlns:a16="http://schemas.microsoft.com/office/drawing/2014/main" id="{917C6E02-0BBC-4DBE-9E75-3029324EC6E2}"/>
            </a:ext>
          </a:extLst>
        </xdr:cNvPr>
        <xdr:cNvSpPr/>
      </xdr:nvSpPr>
      <xdr:spPr>
        <a:xfrm>
          <a:off x="2571750" y="132421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41366</xdr:rowOff>
    </xdr:to>
    <xdr:cxnSp macro="">
      <xdr:nvCxnSpPr>
        <xdr:cNvPr id="308" name="直線コネクタ 307">
          <a:extLst>
            <a:ext uri="{FF2B5EF4-FFF2-40B4-BE49-F238E27FC236}">
              <a16:creationId xmlns:a16="http://schemas.microsoft.com/office/drawing/2014/main" id="{E076F97A-B4DF-415A-889E-38CEFD7AF986}"/>
            </a:ext>
          </a:extLst>
        </xdr:cNvPr>
        <xdr:cNvCxnSpPr/>
      </xdr:nvCxnSpPr>
      <xdr:spPr>
        <a:xfrm>
          <a:off x="2619375" y="13289733"/>
          <a:ext cx="80962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9" name="楕円 308">
          <a:extLst>
            <a:ext uri="{FF2B5EF4-FFF2-40B4-BE49-F238E27FC236}">
              <a16:creationId xmlns:a16="http://schemas.microsoft.com/office/drawing/2014/main" id="{DD08C708-B331-463A-85C8-2E02DA723E57}"/>
            </a:ext>
          </a:extLst>
        </xdr:cNvPr>
        <xdr:cNvSpPr/>
      </xdr:nvSpPr>
      <xdr:spPr>
        <a:xfrm>
          <a:off x="17811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8708</xdr:rowOff>
    </xdr:to>
    <xdr:cxnSp macro="">
      <xdr:nvCxnSpPr>
        <xdr:cNvPr id="310" name="直線コネクタ 309">
          <a:extLst>
            <a:ext uri="{FF2B5EF4-FFF2-40B4-BE49-F238E27FC236}">
              <a16:creationId xmlns:a16="http://schemas.microsoft.com/office/drawing/2014/main" id="{ED0FC359-05F7-4626-AFED-F116F9964E0C}"/>
            </a:ext>
          </a:extLst>
        </xdr:cNvPr>
        <xdr:cNvCxnSpPr/>
      </xdr:nvCxnSpPr>
      <xdr:spPr>
        <a:xfrm>
          <a:off x="1828800" y="13260070"/>
          <a:ext cx="790575"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1" name="楕円 310">
          <a:extLst>
            <a:ext uri="{FF2B5EF4-FFF2-40B4-BE49-F238E27FC236}">
              <a16:creationId xmlns:a16="http://schemas.microsoft.com/office/drawing/2014/main" id="{3AECC7A9-A5A2-40A4-8F1A-7BBF3F956073}"/>
            </a:ext>
          </a:extLst>
        </xdr:cNvPr>
        <xdr:cNvSpPr/>
      </xdr:nvSpPr>
      <xdr:spPr>
        <a:xfrm>
          <a:off x="981075" y="13237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3811</xdr:rowOff>
    </xdr:to>
    <xdr:cxnSp macro="">
      <xdr:nvCxnSpPr>
        <xdr:cNvPr id="312" name="直線コネクタ 311">
          <a:extLst>
            <a:ext uri="{FF2B5EF4-FFF2-40B4-BE49-F238E27FC236}">
              <a16:creationId xmlns:a16="http://schemas.microsoft.com/office/drawing/2014/main" id="{67A21D01-998C-4C5F-B2FB-09E5A9E2C3ED}"/>
            </a:ext>
          </a:extLst>
        </xdr:cNvPr>
        <xdr:cNvCxnSpPr/>
      </xdr:nvCxnSpPr>
      <xdr:spPr>
        <a:xfrm flipV="1">
          <a:off x="1028700" y="13260070"/>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285B2764-63F8-4D73-A7B9-60B09F25AA98}"/>
            </a:ext>
          </a:extLst>
        </xdr:cNvPr>
        <xdr:cNvSpPr txBox="1"/>
      </xdr:nvSpPr>
      <xdr:spPr>
        <a:xfrm>
          <a:off x="323914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1A1423DC-B65B-44C8-9D9A-3AECDE1394B0}"/>
            </a:ext>
          </a:extLst>
        </xdr:cNvPr>
        <xdr:cNvSpPr txBox="1"/>
      </xdr:nvSpPr>
      <xdr:spPr>
        <a:xfrm>
          <a:off x="2439044" y="1351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E6483DEF-71A4-4432-838E-14A1F295B207}"/>
            </a:ext>
          </a:extLst>
        </xdr:cNvPr>
        <xdr:cNvSpPr txBox="1"/>
      </xdr:nvSpPr>
      <xdr:spPr>
        <a:xfrm>
          <a:off x="1648469" y="1347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EC079F39-9CF3-476B-B2C5-AB2067E3730A}"/>
            </a:ext>
          </a:extLst>
        </xdr:cNvPr>
        <xdr:cNvSpPr txBox="1"/>
      </xdr:nvSpPr>
      <xdr:spPr>
        <a:xfrm>
          <a:off x="848369" y="134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108693</xdr:rowOff>
    </xdr:from>
    <xdr:ext cx="405111" cy="259045"/>
    <xdr:sp macro="" textlink="">
      <xdr:nvSpPr>
        <xdr:cNvPr id="317" name="n_1mainValue【福祉施設】&#10;有形固定資産減価償却率">
          <a:extLst>
            <a:ext uri="{FF2B5EF4-FFF2-40B4-BE49-F238E27FC236}">
              <a16:creationId xmlns:a16="http://schemas.microsoft.com/office/drawing/2014/main" id="{D321C516-AD7D-49BF-9BFC-25B96B974AE9}"/>
            </a:ext>
          </a:extLst>
        </xdr:cNvPr>
        <xdr:cNvSpPr txBox="1"/>
      </xdr:nvSpPr>
      <xdr:spPr>
        <a:xfrm>
          <a:off x="3239144" y="1305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76035</xdr:rowOff>
    </xdr:from>
    <xdr:ext cx="405111" cy="259045"/>
    <xdr:sp macro="" textlink="">
      <xdr:nvSpPr>
        <xdr:cNvPr id="318" name="n_2mainValue【福祉施設】&#10;有形固定資産減価償却率">
          <a:extLst>
            <a:ext uri="{FF2B5EF4-FFF2-40B4-BE49-F238E27FC236}">
              <a16:creationId xmlns:a16="http://schemas.microsoft.com/office/drawing/2014/main" id="{7A3012DE-0239-477E-B5BC-B8F103FBE2D6}"/>
            </a:ext>
          </a:extLst>
        </xdr:cNvPr>
        <xdr:cNvSpPr txBox="1"/>
      </xdr:nvSpPr>
      <xdr:spPr>
        <a:xfrm>
          <a:off x="2439044" y="1303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9" name="n_3mainValue【福祉施設】&#10;有形固定資産減価償却率">
          <a:extLst>
            <a:ext uri="{FF2B5EF4-FFF2-40B4-BE49-F238E27FC236}">
              <a16:creationId xmlns:a16="http://schemas.microsoft.com/office/drawing/2014/main" id="{FCCEA418-2C47-43C8-84E8-D1DC09F11E39}"/>
            </a:ext>
          </a:extLst>
        </xdr:cNvPr>
        <xdr:cNvSpPr txBox="1"/>
      </xdr:nvSpPr>
      <xdr:spPr>
        <a:xfrm>
          <a:off x="16484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20" name="n_4mainValue【福祉施設】&#10;有形固定資産減価償却率">
          <a:extLst>
            <a:ext uri="{FF2B5EF4-FFF2-40B4-BE49-F238E27FC236}">
              <a16:creationId xmlns:a16="http://schemas.microsoft.com/office/drawing/2014/main" id="{F8CD061A-AD7F-43C3-8271-7B668E579E67}"/>
            </a:ext>
          </a:extLst>
        </xdr:cNvPr>
        <xdr:cNvSpPr txBox="1"/>
      </xdr:nvSpPr>
      <xdr:spPr>
        <a:xfrm>
          <a:off x="848369" y="1302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DE01321-8A7A-4F56-926E-27EB50CB22E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B4B1CAA-FAFB-4ADB-BB03-8B23250681C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E1E27FA-77D3-4F90-A0E1-2ECEB415B96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AF3A55A-41C8-4078-B890-732D8293129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D752DAA-3F2C-4F6C-95E7-03114DC37F3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8E8D61-50E8-4E15-B9CB-45EA2002FF0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009DF1C-8116-431A-92DF-C7CC808EA935}"/>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C7FE6BA-793F-4987-861E-CF262E80B1C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F18E692-90D6-4307-AF7F-374254E9F12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B649632-9F56-4E29-9766-5788ED83791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2F9528F-18C5-4B09-BF10-657463B78B02}"/>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193E203-58C7-4358-889F-0F6B8E449CE0}"/>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5CF29DE-43FA-4760-9AF9-358866C416B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917A9385-B97C-4759-8783-EB4ACCBB15F6}"/>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57FDEA22-9E28-466B-A3D0-BA6AA7AF4820}"/>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7C198AEC-55CA-4C9E-B387-DBD671E37439}"/>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EC6A16-BABE-4A4C-B947-84534848BD7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6EBDA7B-05DF-4B32-A7E9-DC03E48BAFF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26D770D1-2C83-4284-B517-ABCF4F79FB5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3E9C319A-A29E-4123-924C-60C854B2362F}"/>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C5DC2255-FA6E-4A68-A923-E92A334661A5}"/>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E27F3DD3-653C-4427-86C5-9897AE9D2971}"/>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5E951E2E-5C8B-4A74-9479-0B9521E3D4DD}"/>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7933C0F0-6142-4E91-9763-212414A95E02}"/>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4F168E1C-9F34-4BD1-9C8F-BE7EC7A4EDD6}"/>
            </a:ext>
          </a:extLst>
        </xdr:cNvPr>
        <xdr:cNvSpPr txBox="1"/>
      </xdr:nvSpPr>
      <xdr:spPr>
        <a:xfrm>
          <a:off x="9467850" y="13441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73E5AC48-BBFD-45AF-B05A-FB3F41504DF0}"/>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ED2C6C14-4258-4C89-9B3A-23E1327239AD}"/>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A3114E23-6B2A-4FD4-BB9C-8E2AB6D99C0E}"/>
            </a:ext>
          </a:extLst>
        </xdr:cNvPr>
        <xdr:cNvSpPr/>
      </xdr:nvSpPr>
      <xdr:spPr>
        <a:xfrm>
          <a:off x="78390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39C9D59E-D1DE-40F9-9FEB-2557AF183F68}"/>
            </a:ext>
          </a:extLst>
        </xdr:cNvPr>
        <xdr:cNvSpPr/>
      </xdr:nvSpPr>
      <xdr:spPr>
        <a:xfrm>
          <a:off x="7029450" y="13495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51534C74-5344-494A-AD25-FD0E49CCED50}"/>
            </a:ext>
          </a:extLst>
        </xdr:cNvPr>
        <xdr:cNvSpPr/>
      </xdr:nvSpPr>
      <xdr:spPr>
        <a:xfrm>
          <a:off x="6238875" y="13486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53FE8FD-B535-44F7-94DF-5D9BBDFF3B9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8744BF2-B124-4161-B2FE-B7DE479B239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E7FEE4D-457C-4D0C-9462-40D3629F623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5C80154-ED6E-47EE-B441-CD20E8E5DCA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90831DD-19D1-498C-995B-6A61B98C045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4445</xdr:rowOff>
    </xdr:from>
    <xdr:to>
      <xdr:col>55</xdr:col>
      <xdr:colOff>50800</xdr:colOff>
      <xdr:row>82</xdr:row>
      <xdr:rowOff>106045</xdr:rowOff>
    </xdr:to>
    <xdr:sp macro="" textlink="">
      <xdr:nvSpPr>
        <xdr:cNvPr id="356" name="楕円 355">
          <a:extLst>
            <a:ext uri="{FF2B5EF4-FFF2-40B4-BE49-F238E27FC236}">
              <a16:creationId xmlns:a16="http://schemas.microsoft.com/office/drawing/2014/main" id="{DFBCC4C5-4A3A-4B79-975A-DC138DA13AE2}"/>
            </a:ext>
          </a:extLst>
        </xdr:cNvPr>
        <xdr:cNvSpPr/>
      </xdr:nvSpPr>
      <xdr:spPr>
        <a:xfrm>
          <a:off x="9401175" y="132854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27322</xdr:rowOff>
    </xdr:from>
    <xdr:ext cx="469744" cy="259045"/>
    <xdr:sp macro="" textlink="">
      <xdr:nvSpPr>
        <xdr:cNvPr id="357" name="【福祉施設】&#10;一人当たり面積該当値テキスト">
          <a:extLst>
            <a:ext uri="{FF2B5EF4-FFF2-40B4-BE49-F238E27FC236}">
              <a16:creationId xmlns:a16="http://schemas.microsoft.com/office/drawing/2014/main" id="{26C26089-5272-4BA9-A0D1-613B32EB764E}"/>
            </a:ext>
          </a:extLst>
        </xdr:cNvPr>
        <xdr:cNvSpPr txBox="1"/>
      </xdr:nvSpPr>
      <xdr:spPr>
        <a:xfrm>
          <a:off x="946785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58" name="楕円 357">
          <a:extLst>
            <a:ext uri="{FF2B5EF4-FFF2-40B4-BE49-F238E27FC236}">
              <a16:creationId xmlns:a16="http://schemas.microsoft.com/office/drawing/2014/main" id="{44E1CC5B-85FC-4468-99F5-2D939F77B27E}"/>
            </a:ext>
          </a:extLst>
        </xdr:cNvPr>
        <xdr:cNvSpPr/>
      </xdr:nvSpPr>
      <xdr:spPr>
        <a:xfrm>
          <a:off x="8639175" y="134391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55245</xdr:rowOff>
    </xdr:from>
    <xdr:to>
      <xdr:col>55</xdr:col>
      <xdr:colOff>0</xdr:colOff>
      <xdr:row>83</xdr:row>
      <xdr:rowOff>43814</xdr:rowOff>
    </xdr:to>
    <xdr:cxnSp macro="">
      <xdr:nvCxnSpPr>
        <xdr:cNvPr id="359" name="直線コネクタ 358">
          <a:extLst>
            <a:ext uri="{FF2B5EF4-FFF2-40B4-BE49-F238E27FC236}">
              <a16:creationId xmlns:a16="http://schemas.microsoft.com/office/drawing/2014/main" id="{DAAD43EB-6A26-435A-B6A4-8F1C1AA6C4CF}"/>
            </a:ext>
          </a:extLst>
        </xdr:cNvPr>
        <xdr:cNvCxnSpPr/>
      </xdr:nvCxnSpPr>
      <xdr:spPr>
        <a:xfrm flipV="1">
          <a:off x="8686800" y="13333095"/>
          <a:ext cx="742950" cy="1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60" name="楕円 359">
          <a:extLst>
            <a:ext uri="{FF2B5EF4-FFF2-40B4-BE49-F238E27FC236}">
              <a16:creationId xmlns:a16="http://schemas.microsoft.com/office/drawing/2014/main" id="{2146FE55-9CF9-4116-9C70-3199891E7E50}"/>
            </a:ext>
          </a:extLst>
        </xdr:cNvPr>
        <xdr:cNvSpPr/>
      </xdr:nvSpPr>
      <xdr:spPr>
        <a:xfrm>
          <a:off x="7839075" y="134391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43814</xdr:rowOff>
    </xdr:to>
    <xdr:cxnSp macro="">
      <xdr:nvCxnSpPr>
        <xdr:cNvPr id="361" name="直線コネクタ 360">
          <a:extLst>
            <a:ext uri="{FF2B5EF4-FFF2-40B4-BE49-F238E27FC236}">
              <a16:creationId xmlns:a16="http://schemas.microsoft.com/office/drawing/2014/main" id="{3C6CFA2A-8AD5-412C-80D1-28D4FBD52A88}"/>
            </a:ext>
          </a:extLst>
        </xdr:cNvPr>
        <xdr:cNvCxnSpPr/>
      </xdr:nvCxnSpPr>
      <xdr:spPr>
        <a:xfrm>
          <a:off x="7886700" y="134867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164464</xdr:rowOff>
    </xdr:from>
    <xdr:to>
      <xdr:col>41</xdr:col>
      <xdr:colOff>101600</xdr:colOff>
      <xdr:row>83</xdr:row>
      <xdr:rowOff>94614</xdr:rowOff>
    </xdr:to>
    <xdr:sp macro="" textlink="">
      <xdr:nvSpPr>
        <xdr:cNvPr id="362" name="楕円 361">
          <a:extLst>
            <a:ext uri="{FF2B5EF4-FFF2-40B4-BE49-F238E27FC236}">
              <a16:creationId xmlns:a16="http://schemas.microsoft.com/office/drawing/2014/main" id="{AF59BD95-B84A-456C-BE1B-DD0C3840638D}"/>
            </a:ext>
          </a:extLst>
        </xdr:cNvPr>
        <xdr:cNvSpPr/>
      </xdr:nvSpPr>
      <xdr:spPr>
        <a:xfrm>
          <a:off x="7029450" y="134391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43814</xdr:rowOff>
    </xdr:to>
    <xdr:cxnSp macro="">
      <xdr:nvCxnSpPr>
        <xdr:cNvPr id="363" name="直線コネクタ 362">
          <a:extLst>
            <a:ext uri="{FF2B5EF4-FFF2-40B4-BE49-F238E27FC236}">
              <a16:creationId xmlns:a16="http://schemas.microsoft.com/office/drawing/2014/main" id="{E8822C85-11AA-4A55-9B14-912E6D1EBB8C}"/>
            </a:ext>
          </a:extLst>
        </xdr:cNvPr>
        <xdr:cNvCxnSpPr/>
      </xdr:nvCxnSpPr>
      <xdr:spPr>
        <a:xfrm>
          <a:off x="7077075" y="13486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90170</xdr:rowOff>
    </xdr:from>
    <xdr:to>
      <xdr:col>36</xdr:col>
      <xdr:colOff>165100</xdr:colOff>
      <xdr:row>84</xdr:row>
      <xdr:rowOff>20320</xdr:rowOff>
    </xdr:to>
    <xdr:sp macro="" textlink="">
      <xdr:nvSpPr>
        <xdr:cNvPr id="364" name="楕円 363">
          <a:extLst>
            <a:ext uri="{FF2B5EF4-FFF2-40B4-BE49-F238E27FC236}">
              <a16:creationId xmlns:a16="http://schemas.microsoft.com/office/drawing/2014/main" id="{16579084-88F6-4542-BA8E-2F3C8825F74C}"/>
            </a:ext>
          </a:extLst>
        </xdr:cNvPr>
        <xdr:cNvSpPr/>
      </xdr:nvSpPr>
      <xdr:spPr>
        <a:xfrm>
          <a:off x="6238875" y="1352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43814</xdr:rowOff>
    </xdr:from>
    <xdr:to>
      <xdr:col>41</xdr:col>
      <xdr:colOff>50800</xdr:colOff>
      <xdr:row>83</xdr:row>
      <xdr:rowOff>140970</xdr:rowOff>
    </xdr:to>
    <xdr:cxnSp macro="">
      <xdr:nvCxnSpPr>
        <xdr:cNvPr id="365" name="直線コネクタ 364">
          <a:extLst>
            <a:ext uri="{FF2B5EF4-FFF2-40B4-BE49-F238E27FC236}">
              <a16:creationId xmlns:a16="http://schemas.microsoft.com/office/drawing/2014/main" id="{F5139BE1-41DE-4642-AE82-7072A07D5662}"/>
            </a:ext>
          </a:extLst>
        </xdr:cNvPr>
        <xdr:cNvCxnSpPr/>
      </xdr:nvCxnSpPr>
      <xdr:spPr>
        <a:xfrm flipV="1">
          <a:off x="6286500" y="13486764"/>
          <a:ext cx="790575"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A85268B2-2B3D-462D-A36E-1ABE26350B25}"/>
            </a:ext>
          </a:extLst>
        </xdr:cNvPr>
        <xdr:cNvSpPr txBox="1"/>
      </xdr:nvSpPr>
      <xdr:spPr>
        <a:xfrm>
          <a:off x="8458277"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172930A3-587B-4C9C-B3D4-1CEFFC3611B2}"/>
            </a:ext>
          </a:extLst>
        </xdr:cNvPr>
        <xdr:cNvSpPr txBox="1"/>
      </xdr:nvSpPr>
      <xdr:spPr>
        <a:xfrm>
          <a:off x="76772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9F57FB9D-7D1D-4A5F-B5AB-9FDED4387224}"/>
            </a:ext>
          </a:extLst>
        </xdr:cNvPr>
        <xdr:cNvSpPr txBox="1"/>
      </xdr:nvSpPr>
      <xdr:spPr>
        <a:xfrm>
          <a:off x="6867602"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473AD1D9-496C-47FF-A34A-9CF93A485285}"/>
            </a:ext>
          </a:extLst>
        </xdr:cNvPr>
        <xdr:cNvSpPr txBox="1"/>
      </xdr:nvSpPr>
      <xdr:spPr>
        <a:xfrm>
          <a:off x="6067502"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70" name="n_1mainValue【福祉施設】&#10;一人当たり面積">
          <a:extLst>
            <a:ext uri="{FF2B5EF4-FFF2-40B4-BE49-F238E27FC236}">
              <a16:creationId xmlns:a16="http://schemas.microsoft.com/office/drawing/2014/main" id="{296144DE-63E9-460E-A0EC-C84791E1C6C7}"/>
            </a:ext>
          </a:extLst>
        </xdr:cNvPr>
        <xdr:cNvSpPr txBox="1"/>
      </xdr:nvSpPr>
      <xdr:spPr>
        <a:xfrm>
          <a:off x="845827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71" name="n_2mainValue【福祉施設】&#10;一人当たり面積">
          <a:extLst>
            <a:ext uri="{FF2B5EF4-FFF2-40B4-BE49-F238E27FC236}">
              <a16:creationId xmlns:a16="http://schemas.microsoft.com/office/drawing/2014/main" id="{6B8DA6CD-0E74-4A10-8CA2-8FF935E5EA52}"/>
            </a:ext>
          </a:extLst>
        </xdr:cNvPr>
        <xdr:cNvSpPr txBox="1"/>
      </xdr:nvSpPr>
      <xdr:spPr>
        <a:xfrm>
          <a:off x="76772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111141</xdr:rowOff>
    </xdr:from>
    <xdr:ext cx="469744" cy="259045"/>
    <xdr:sp macro="" textlink="">
      <xdr:nvSpPr>
        <xdr:cNvPr id="372" name="n_3mainValue【福祉施設】&#10;一人当たり面積">
          <a:extLst>
            <a:ext uri="{FF2B5EF4-FFF2-40B4-BE49-F238E27FC236}">
              <a16:creationId xmlns:a16="http://schemas.microsoft.com/office/drawing/2014/main" id="{84C145FA-E999-42A3-840F-E861F695F128}"/>
            </a:ext>
          </a:extLst>
        </xdr:cNvPr>
        <xdr:cNvSpPr txBox="1"/>
      </xdr:nvSpPr>
      <xdr:spPr>
        <a:xfrm>
          <a:off x="6867602"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11447</xdr:rowOff>
    </xdr:from>
    <xdr:ext cx="469744" cy="259045"/>
    <xdr:sp macro="" textlink="">
      <xdr:nvSpPr>
        <xdr:cNvPr id="373" name="n_4mainValue【福祉施設】&#10;一人当たり面積">
          <a:extLst>
            <a:ext uri="{FF2B5EF4-FFF2-40B4-BE49-F238E27FC236}">
              <a16:creationId xmlns:a16="http://schemas.microsoft.com/office/drawing/2014/main" id="{E42FFE35-2A61-46B7-824E-4DE1256E301F}"/>
            </a:ext>
          </a:extLst>
        </xdr:cNvPr>
        <xdr:cNvSpPr txBox="1"/>
      </xdr:nvSpPr>
      <xdr:spPr>
        <a:xfrm>
          <a:off x="6067502"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C73FCBE-AB59-4CA4-9125-1FC329C3620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FE20EFE-F966-4814-80D8-C94B2471996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84A762A-DC43-4891-B550-12EEE8125B79}"/>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AF49C32-DDF6-46DB-BDCA-4CE989209EF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F5647DF-88FF-4560-8D9F-8465848B4C7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D079C16-4211-434B-B974-59B10D4FDE2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9A86320-CA03-404B-9DE2-38FD4B13F05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C1315BA-071B-4C7A-9551-4F766CC7927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9D6EE2AA-5C30-4EFC-AEE1-4BDD7704093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5D58DD24-90EC-4D03-B899-2D50EBA0007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21C841D-A236-4150-B6EC-32BF5B5C77F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2612A4D6-420E-4393-86FC-2805BDCA8EB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6C0B4324-DCD4-4A8E-A221-FE8418F708E0}"/>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0235D65-F80B-4763-A465-8701086B34D0}"/>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DABC877-CD3C-4DE0-92F3-E2E325B8537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8CB4004-A09F-4981-AC9F-0CD5204D3AB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A86F3A2C-C95E-4CC9-8092-D52BDE16407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4CF0F1CB-6B42-4A92-AA64-49B9FCD9ECC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9E6392DD-193A-4377-8176-F5019B6CEC5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7A664479-2455-4197-9B4A-13D15777ACC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FF66B51D-3494-4719-BA47-01B21619C35B}"/>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D08AE4D4-A0E5-4A8F-B3D0-129D1B8C680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55147A86-989F-417C-B15C-47FA9EF83BB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79E3F37C-14C1-47B7-BB45-85484BCE882D}"/>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5A5F156-DE01-4AF2-B960-C4FE386551ED}"/>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A4FE5869-CAE2-4DD0-A9BA-8BB8197A5310}"/>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58901073-511E-4298-A20F-042405CD7DDD}"/>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465D3A45-53CC-4792-A2C7-3B0CA17F01C5}"/>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1D6CE310-229B-485A-81F7-1AC47FA2A1F1}"/>
            </a:ext>
          </a:extLst>
        </xdr:cNvPr>
        <xdr:cNvSpPr txBox="1"/>
      </xdr:nvSpPr>
      <xdr:spPr>
        <a:xfrm>
          <a:off x="4219575" y="1684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374372AF-C40C-49A9-9F49-EA962E3475ED}"/>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340B2709-320B-42AC-A009-6F4BC24D6D05}"/>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38C9C07F-A411-47CA-824E-4274C286052D}"/>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4C0E2681-B49F-41DA-B0C9-95CD0C19C0F9}"/>
            </a:ext>
          </a:extLst>
        </xdr:cNvPr>
        <xdr:cNvSpPr/>
      </xdr:nvSpPr>
      <xdr:spPr>
        <a:xfrm>
          <a:off x="1781175" y="16847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AC55CB1B-2EB7-4E44-9CB2-52BE19ABABC9}"/>
            </a:ext>
          </a:extLst>
        </xdr:cNvPr>
        <xdr:cNvSpPr/>
      </xdr:nvSpPr>
      <xdr:spPr>
        <a:xfrm>
          <a:off x="981075" y="16838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6988084-3716-450E-A5D3-9BAD014BE62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D338CEF-67CC-4FAD-B224-AFA46C7B00C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D02AD29-763F-4753-BFB6-041C899D688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C293BEF-215E-40DB-B825-5A36677E278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32E63F2-12D3-45FC-B84A-A4F28ECF926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7620</xdr:rowOff>
    </xdr:from>
    <xdr:to>
      <xdr:col>24</xdr:col>
      <xdr:colOff>114300</xdr:colOff>
      <xdr:row>104</xdr:row>
      <xdr:rowOff>109220</xdr:rowOff>
    </xdr:to>
    <xdr:sp macro="" textlink="">
      <xdr:nvSpPr>
        <xdr:cNvPr id="413" name="楕円 412">
          <a:extLst>
            <a:ext uri="{FF2B5EF4-FFF2-40B4-BE49-F238E27FC236}">
              <a16:creationId xmlns:a16="http://schemas.microsoft.com/office/drawing/2014/main" id="{6DB02AA3-DAD4-41F5-8797-8F11C3C80B03}"/>
            </a:ext>
          </a:extLst>
        </xdr:cNvPr>
        <xdr:cNvSpPr/>
      </xdr:nvSpPr>
      <xdr:spPr>
        <a:xfrm>
          <a:off x="4124325" y="16850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30497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1279F296-688A-4C33-9B4A-D0BEF201637F}"/>
            </a:ext>
          </a:extLst>
        </xdr:cNvPr>
        <xdr:cNvSpPr txBox="1"/>
      </xdr:nvSpPr>
      <xdr:spPr>
        <a:xfrm>
          <a:off x="4219575" y="1670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148589</xdr:rowOff>
    </xdr:from>
    <xdr:to>
      <xdr:col>20</xdr:col>
      <xdr:colOff>38100</xdr:colOff>
      <xdr:row>104</xdr:row>
      <xdr:rowOff>78739</xdr:rowOff>
    </xdr:to>
    <xdr:sp macro="" textlink="">
      <xdr:nvSpPr>
        <xdr:cNvPr id="415" name="楕円 414">
          <a:extLst>
            <a:ext uri="{FF2B5EF4-FFF2-40B4-BE49-F238E27FC236}">
              <a16:creationId xmlns:a16="http://schemas.microsoft.com/office/drawing/2014/main" id="{9481E019-6E29-4E86-B357-4F0DDD169DBE}"/>
            </a:ext>
          </a:extLst>
        </xdr:cNvPr>
        <xdr:cNvSpPr/>
      </xdr:nvSpPr>
      <xdr:spPr>
        <a:xfrm>
          <a:off x="3381375" y="16823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27939</xdr:rowOff>
    </xdr:from>
    <xdr:to>
      <xdr:col>24</xdr:col>
      <xdr:colOff>63500</xdr:colOff>
      <xdr:row>104</xdr:row>
      <xdr:rowOff>58420</xdr:rowOff>
    </xdr:to>
    <xdr:cxnSp macro="">
      <xdr:nvCxnSpPr>
        <xdr:cNvPr id="416" name="直線コネクタ 415">
          <a:extLst>
            <a:ext uri="{FF2B5EF4-FFF2-40B4-BE49-F238E27FC236}">
              <a16:creationId xmlns:a16="http://schemas.microsoft.com/office/drawing/2014/main" id="{B3C7BB41-1673-462A-95E8-C12E5A2F00D0}"/>
            </a:ext>
          </a:extLst>
        </xdr:cNvPr>
        <xdr:cNvCxnSpPr/>
      </xdr:nvCxnSpPr>
      <xdr:spPr>
        <a:xfrm>
          <a:off x="3429000" y="16871314"/>
          <a:ext cx="7524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133350</xdr:rowOff>
    </xdr:from>
    <xdr:to>
      <xdr:col>15</xdr:col>
      <xdr:colOff>101600</xdr:colOff>
      <xdr:row>104</xdr:row>
      <xdr:rowOff>63500</xdr:rowOff>
    </xdr:to>
    <xdr:sp macro="" textlink="">
      <xdr:nvSpPr>
        <xdr:cNvPr id="417" name="楕円 416">
          <a:extLst>
            <a:ext uri="{FF2B5EF4-FFF2-40B4-BE49-F238E27FC236}">
              <a16:creationId xmlns:a16="http://schemas.microsoft.com/office/drawing/2014/main" id="{5743B11B-7B4E-4CA8-8065-AFD1795C41E3}"/>
            </a:ext>
          </a:extLst>
        </xdr:cNvPr>
        <xdr:cNvSpPr/>
      </xdr:nvSpPr>
      <xdr:spPr>
        <a:xfrm>
          <a:off x="2571750" y="16811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12700</xdr:rowOff>
    </xdr:from>
    <xdr:to>
      <xdr:col>19</xdr:col>
      <xdr:colOff>177800</xdr:colOff>
      <xdr:row>104</xdr:row>
      <xdr:rowOff>27939</xdr:rowOff>
    </xdr:to>
    <xdr:cxnSp macro="">
      <xdr:nvCxnSpPr>
        <xdr:cNvPr id="418" name="直線コネクタ 417">
          <a:extLst>
            <a:ext uri="{FF2B5EF4-FFF2-40B4-BE49-F238E27FC236}">
              <a16:creationId xmlns:a16="http://schemas.microsoft.com/office/drawing/2014/main" id="{0969E9F6-7139-49DD-AA14-D5A04EC91FF7}"/>
            </a:ext>
          </a:extLst>
        </xdr:cNvPr>
        <xdr:cNvCxnSpPr/>
      </xdr:nvCxnSpPr>
      <xdr:spPr>
        <a:xfrm>
          <a:off x="2619375" y="16849725"/>
          <a:ext cx="809625"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19" name="楕円 418">
          <a:extLst>
            <a:ext uri="{FF2B5EF4-FFF2-40B4-BE49-F238E27FC236}">
              <a16:creationId xmlns:a16="http://schemas.microsoft.com/office/drawing/2014/main" id="{189D91F6-FC5A-4AA0-861E-53168F2CAB69}"/>
            </a:ext>
          </a:extLst>
        </xdr:cNvPr>
        <xdr:cNvSpPr/>
      </xdr:nvSpPr>
      <xdr:spPr>
        <a:xfrm>
          <a:off x="1781175" y="16780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12700</xdr:rowOff>
    </xdr:to>
    <xdr:cxnSp macro="">
      <xdr:nvCxnSpPr>
        <xdr:cNvPr id="420" name="直線コネクタ 419">
          <a:extLst>
            <a:ext uri="{FF2B5EF4-FFF2-40B4-BE49-F238E27FC236}">
              <a16:creationId xmlns:a16="http://schemas.microsoft.com/office/drawing/2014/main" id="{BD108458-2BAF-4E1B-9898-4B7EA9B9DB10}"/>
            </a:ext>
          </a:extLst>
        </xdr:cNvPr>
        <xdr:cNvCxnSpPr/>
      </xdr:nvCxnSpPr>
      <xdr:spPr>
        <a:xfrm>
          <a:off x="1828800" y="16837661"/>
          <a:ext cx="79057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77470</xdr:rowOff>
    </xdr:from>
    <xdr:to>
      <xdr:col>6</xdr:col>
      <xdr:colOff>38100</xdr:colOff>
      <xdr:row>104</xdr:row>
      <xdr:rowOff>7620</xdr:rowOff>
    </xdr:to>
    <xdr:sp macro="" textlink="">
      <xdr:nvSpPr>
        <xdr:cNvPr id="421" name="楕円 420">
          <a:extLst>
            <a:ext uri="{FF2B5EF4-FFF2-40B4-BE49-F238E27FC236}">
              <a16:creationId xmlns:a16="http://schemas.microsoft.com/office/drawing/2014/main" id="{DE05A148-753E-45BD-A70A-0A9ED15B96B2}"/>
            </a:ext>
          </a:extLst>
        </xdr:cNvPr>
        <xdr:cNvSpPr/>
      </xdr:nvSpPr>
      <xdr:spPr>
        <a:xfrm>
          <a:off x="981075" y="16755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128270</xdr:rowOff>
    </xdr:from>
    <xdr:to>
      <xdr:col>10</xdr:col>
      <xdr:colOff>114300</xdr:colOff>
      <xdr:row>103</xdr:row>
      <xdr:rowOff>156211</xdr:rowOff>
    </xdr:to>
    <xdr:cxnSp macro="">
      <xdr:nvCxnSpPr>
        <xdr:cNvPr id="422" name="直線コネクタ 421">
          <a:extLst>
            <a:ext uri="{FF2B5EF4-FFF2-40B4-BE49-F238E27FC236}">
              <a16:creationId xmlns:a16="http://schemas.microsoft.com/office/drawing/2014/main" id="{39499F91-83A5-43EA-9E8B-0FCDA612A913}"/>
            </a:ext>
          </a:extLst>
        </xdr:cNvPr>
        <xdr:cNvCxnSpPr/>
      </xdr:nvCxnSpPr>
      <xdr:spPr>
        <a:xfrm>
          <a:off x="1028700" y="16803370"/>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77D4C8B3-54A1-4708-B579-70309E0E03D2}"/>
            </a:ext>
          </a:extLst>
        </xdr:cNvPr>
        <xdr:cNvSpPr txBox="1"/>
      </xdr:nvSpPr>
      <xdr:spPr>
        <a:xfrm>
          <a:off x="3239144"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57138674-5C8E-42D7-BB35-4222CD296AE9}"/>
            </a:ext>
          </a:extLst>
        </xdr:cNvPr>
        <xdr:cNvSpPr txBox="1"/>
      </xdr:nvSpPr>
      <xdr:spPr>
        <a:xfrm>
          <a:off x="2439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69B140FF-33BA-4B56-940D-EE6A99E296D2}"/>
            </a:ext>
          </a:extLst>
        </xdr:cNvPr>
        <xdr:cNvSpPr txBox="1"/>
      </xdr:nvSpPr>
      <xdr:spPr>
        <a:xfrm>
          <a:off x="1648469" y="1693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BD2F5957-77F3-4337-BFBA-032A877FB81C}"/>
            </a:ext>
          </a:extLst>
        </xdr:cNvPr>
        <xdr:cNvSpPr txBox="1"/>
      </xdr:nvSpPr>
      <xdr:spPr>
        <a:xfrm>
          <a:off x="848369"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95266</xdr:rowOff>
    </xdr:from>
    <xdr:ext cx="405111" cy="259045"/>
    <xdr:sp macro="" textlink="">
      <xdr:nvSpPr>
        <xdr:cNvPr id="427" name="n_1mainValue【市民会館】&#10;有形固定資産減価償却率">
          <a:extLst>
            <a:ext uri="{FF2B5EF4-FFF2-40B4-BE49-F238E27FC236}">
              <a16:creationId xmlns:a16="http://schemas.microsoft.com/office/drawing/2014/main" id="{8A03A7D1-F544-45A3-A4AA-C0002A9997D2}"/>
            </a:ext>
          </a:extLst>
        </xdr:cNvPr>
        <xdr:cNvSpPr txBox="1"/>
      </xdr:nvSpPr>
      <xdr:spPr>
        <a:xfrm>
          <a:off x="3239144" y="1661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80027</xdr:rowOff>
    </xdr:from>
    <xdr:ext cx="405111" cy="259045"/>
    <xdr:sp macro="" textlink="">
      <xdr:nvSpPr>
        <xdr:cNvPr id="428" name="n_2mainValue【市民会館】&#10;有形固定資産減価償却率">
          <a:extLst>
            <a:ext uri="{FF2B5EF4-FFF2-40B4-BE49-F238E27FC236}">
              <a16:creationId xmlns:a16="http://schemas.microsoft.com/office/drawing/2014/main" id="{C9A6A051-B4AB-4331-ADA6-06A7D06D23CE}"/>
            </a:ext>
          </a:extLst>
        </xdr:cNvPr>
        <xdr:cNvSpPr txBox="1"/>
      </xdr:nvSpPr>
      <xdr:spPr>
        <a:xfrm>
          <a:off x="2439044"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29" name="n_3mainValue【市民会館】&#10;有形固定資産減価償却率">
          <a:extLst>
            <a:ext uri="{FF2B5EF4-FFF2-40B4-BE49-F238E27FC236}">
              <a16:creationId xmlns:a16="http://schemas.microsoft.com/office/drawing/2014/main" id="{1E51B592-EEE1-4B4B-ACEF-45F273AC11B0}"/>
            </a:ext>
          </a:extLst>
        </xdr:cNvPr>
        <xdr:cNvSpPr txBox="1"/>
      </xdr:nvSpPr>
      <xdr:spPr>
        <a:xfrm>
          <a:off x="1648469" y="1656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24147</xdr:rowOff>
    </xdr:from>
    <xdr:ext cx="405111" cy="259045"/>
    <xdr:sp macro="" textlink="">
      <xdr:nvSpPr>
        <xdr:cNvPr id="430" name="n_4mainValue【市民会館】&#10;有形固定資産減価償却率">
          <a:extLst>
            <a:ext uri="{FF2B5EF4-FFF2-40B4-BE49-F238E27FC236}">
              <a16:creationId xmlns:a16="http://schemas.microsoft.com/office/drawing/2014/main" id="{D8F84786-A29F-4BC7-B595-AA56A602A850}"/>
            </a:ext>
          </a:extLst>
        </xdr:cNvPr>
        <xdr:cNvSpPr txBox="1"/>
      </xdr:nvSpPr>
      <xdr:spPr>
        <a:xfrm>
          <a:off x="848369" y="1654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F2EBB4C0-0288-401C-9069-19279620A09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4B52D5C3-6785-4954-B489-EAEAC5293BF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987F7718-6826-4246-BC99-D0CBC121E72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18B12312-BB91-428A-B4AC-A3B6DB0D49C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F886B17-B70D-468D-A920-36BF128E62D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A31F5FF-6239-4028-81C3-419700566CA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A1B4133F-1184-4515-A756-E5F71F5AACD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FEAD14A7-A95A-482D-823C-B997B80E14F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D745113-979F-4D2E-922A-133F63E7E67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2BAA70AB-C3E0-4744-AA23-9AEEC140D11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B164DDF8-297A-41EF-9B10-CC8CB7153A6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886BD642-3E12-4985-80C6-9503571D0D9B}"/>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16D02D26-4E55-43BB-BE70-F832006FC24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BC376993-4AF5-4F26-82A3-5F402F63A6FA}"/>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A530340-34E6-45A3-8143-3C70C76C9E1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9E517BC3-83D9-4525-A788-62A389EF707A}"/>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C1C65369-9E94-4CA5-B06A-1B313A6C3710}"/>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8A49E8AE-53B8-4715-ADEB-5E99B6F7EB85}"/>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69EA470A-EF5F-47C8-98AC-F60DB7B2832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83C3AE11-F750-4443-A734-587929C9653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9A260266-BE5E-44B1-B9A4-BECB364DA69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12DF09A7-D8A6-4F2B-9BF7-8FB8CD8FE4BE}"/>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36426518-850B-400C-9DDC-5AF75E0DCB0E}"/>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486DABCD-2A4C-4F7E-AAB0-1522281C3875}"/>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AE63A3BE-8334-459C-B0A1-4FB7E6C36930}"/>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CD3987E9-42B2-4E49-8D0E-D7D0CBCED158}"/>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7588AA6-76AA-4AC4-B1ED-E37D4C682CE8}"/>
            </a:ext>
          </a:extLst>
        </xdr:cNvPr>
        <xdr:cNvSpPr txBox="1"/>
      </xdr:nvSpPr>
      <xdr:spPr>
        <a:xfrm>
          <a:off x="9467850" y="1711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F1B7ADEB-6A90-450A-915B-A65FAE98CC4A}"/>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C8A85A60-C888-49E1-B6B4-30173030A0DC}"/>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BC33E798-859B-4C6A-B07C-B8BAAA7136E3}"/>
            </a:ext>
          </a:extLst>
        </xdr:cNvPr>
        <xdr:cNvSpPr/>
      </xdr:nvSpPr>
      <xdr:spPr>
        <a:xfrm>
          <a:off x="7839075" y="17249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8E7FEF54-29DF-49B3-AC9B-A597C1F99942}"/>
            </a:ext>
          </a:extLst>
        </xdr:cNvPr>
        <xdr:cNvSpPr/>
      </xdr:nvSpPr>
      <xdr:spPr>
        <a:xfrm>
          <a:off x="7029450" y="17247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4B3A4A61-92CB-49A5-BCF7-136CEA942512}"/>
            </a:ext>
          </a:extLst>
        </xdr:cNvPr>
        <xdr:cNvSpPr/>
      </xdr:nvSpPr>
      <xdr:spPr>
        <a:xfrm>
          <a:off x="6238875" y="1724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B401084-B949-461B-9304-987FEF66EB7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5E4CD6D-6B44-4498-ADAC-E678EF9BCD5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E5C10A8-7A04-4692-8072-75A2B3D3D08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8F06F4B-D50A-4E65-AA0D-B39560BF7F91}"/>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E787264-1904-4555-9C30-221C7B15B46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64263</xdr:rowOff>
    </xdr:from>
    <xdr:to>
      <xdr:col>55</xdr:col>
      <xdr:colOff>50800</xdr:colOff>
      <xdr:row>107</xdr:row>
      <xdr:rowOff>165863</xdr:rowOff>
    </xdr:to>
    <xdr:sp macro="" textlink="">
      <xdr:nvSpPr>
        <xdr:cNvPr id="468" name="楕円 467">
          <a:extLst>
            <a:ext uri="{FF2B5EF4-FFF2-40B4-BE49-F238E27FC236}">
              <a16:creationId xmlns:a16="http://schemas.microsoft.com/office/drawing/2014/main" id="{FF3DC95C-C9A8-41E9-8F84-02D028D810DA}"/>
            </a:ext>
          </a:extLst>
        </xdr:cNvPr>
        <xdr:cNvSpPr/>
      </xdr:nvSpPr>
      <xdr:spPr>
        <a:xfrm>
          <a:off x="9401175" y="1739341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150640</xdr:rowOff>
    </xdr:from>
    <xdr:ext cx="469744" cy="259045"/>
    <xdr:sp macro="" textlink="">
      <xdr:nvSpPr>
        <xdr:cNvPr id="469" name="【市民会館】&#10;一人当たり面積該当値テキスト">
          <a:extLst>
            <a:ext uri="{FF2B5EF4-FFF2-40B4-BE49-F238E27FC236}">
              <a16:creationId xmlns:a16="http://schemas.microsoft.com/office/drawing/2014/main" id="{25B1B6AF-05D4-4213-A5E6-9FFA97E5037B}"/>
            </a:ext>
          </a:extLst>
        </xdr:cNvPr>
        <xdr:cNvSpPr txBox="1"/>
      </xdr:nvSpPr>
      <xdr:spPr>
        <a:xfrm>
          <a:off x="9467850" y="173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64263</xdr:rowOff>
    </xdr:from>
    <xdr:to>
      <xdr:col>50</xdr:col>
      <xdr:colOff>165100</xdr:colOff>
      <xdr:row>107</xdr:row>
      <xdr:rowOff>165863</xdr:rowOff>
    </xdr:to>
    <xdr:sp macro="" textlink="">
      <xdr:nvSpPr>
        <xdr:cNvPr id="470" name="楕円 469">
          <a:extLst>
            <a:ext uri="{FF2B5EF4-FFF2-40B4-BE49-F238E27FC236}">
              <a16:creationId xmlns:a16="http://schemas.microsoft.com/office/drawing/2014/main" id="{0CA95216-A492-4454-80CA-194BB310EB6A}"/>
            </a:ext>
          </a:extLst>
        </xdr:cNvPr>
        <xdr:cNvSpPr/>
      </xdr:nvSpPr>
      <xdr:spPr>
        <a:xfrm>
          <a:off x="8639175" y="173934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115063</xdr:rowOff>
    </xdr:from>
    <xdr:to>
      <xdr:col>55</xdr:col>
      <xdr:colOff>0</xdr:colOff>
      <xdr:row>107</xdr:row>
      <xdr:rowOff>115063</xdr:rowOff>
    </xdr:to>
    <xdr:cxnSp macro="">
      <xdr:nvCxnSpPr>
        <xdr:cNvPr id="471" name="直線コネクタ 470">
          <a:extLst>
            <a:ext uri="{FF2B5EF4-FFF2-40B4-BE49-F238E27FC236}">
              <a16:creationId xmlns:a16="http://schemas.microsoft.com/office/drawing/2014/main" id="{4A822A83-8276-4F73-BB8A-792F6492501B}"/>
            </a:ext>
          </a:extLst>
        </xdr:cNvPr>
        <xdr:cNvCxnSpPr/>
      </xdr:nvCxnSpPr>
      <xdr:spPr>
        <a:xfrm>
          <a:off x="8686800" y="174410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61976</xdr:rowOff>
    </xdr:from>
    <xdr:to>
      <xdr:col>46</xdr:col>
      <xdr:colOff>38100</xdr:colOff>
      <xdr:row>107</xdr:row>
      <xdr:rowOff>163576</xdr:rowOff>
    </xdr:to>
    <xdr:sp macro="" textlink="">
      <xdr:nvSpPr>
        <xdr:cNvPr id="472" name="楕円 471">
          <a:extLst>
            <a:ext uri="{FF2B5EF4-FFF2-40B4-BE49-F238E27FC236}">
              <a16:creationId xmlns:a16="http://schemas.microsoft.com/office/drawing/2014/main" id="{84993CF8-CB1E-4F29-9B34-40EF0BD129A9}"/>
            </a:ext>
          </a:extLst>
        </xdr:cNvPr>
        <xdr:cNvSpPr/>
      </xdr:nvSpPr>
      <xdr:spPr>
        <a:xfrm>
          <a:off x="7839075" y="173911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112776</xdr:rowOff>
    </xdr:from>
    <xdr:to>
      <xdr:col>50</xdr:col>
      <xdr:colOff>114300</xdr:colOff>
      <xdr:row>107</xdr:row>
      <xdr:rowOff>115063</xdr:rowOff>
    </xdr:to>
    <xdr:cxnSp macro="">
      <xdr:nvCxnSpPr>
        <xdr:cNvPr id="473" name="直線コネクタ 472">
          <a:extLst>
            <a:ext uri="{FF2B5EF4-FFF2-40B4-BE49-F238E27FC236}">
              <a16:creationId xmlns:a16="http://schemas.microsoft.com/office/drawing/2014/main" id="{3366423F-5126-424B-9CC2-4F1FE7D235A7}"/>
            </a:ext>
          </a:extLst>
        </xdr:cNvPr>
        <xdr:cNvCxnSpPr/>
      </xdr:nvCxnSpPr>
      <xdr:spPr>
        <a:xfrm>
          <a:off x="7886700" y="17438751"/>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61976</xdr:rowOff>
    </xdr:from>
    <xdr:to>
      <xdr:col>41</xdr:col>
      <xdr:colOff>101600</xdr:colOff>
      <xdr:row>107</xdr:row>
      <xdr:rowOff>163576</xdr:rowOff>
    </xdr:to>
    <xdr:sp macro="" textlink="">
      <xdr:nvSpPr>
        <xdr:cNvPr id="474" name="楕円 473">
          <a:extLst>
            <a:ext uri="{FF2B5EF4-FFF2-40B4-BE49-F238E27FC236}">
              <a16:creationId xmlns:a16="http://schemas.microsoft.com/office/drawing/2014/main" id="{B245EC0F-BFE8-4476-AA70-A30D39F49148}"/>
            </a:ext>
          </a:extLst>
        </xdr:cNvPr>
        <xdr:cNvSpPr/>
      </xdr:nvSpPr>
      <xdr:spPr>
        <a:xfrm>
          <a:off x="7029450" y="173911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112776</xdr:rowOff>
    </xdr:from>
    <xdr:to>
      <xdr:col>45</xdr:col>
      <xdr:colOff>177800</xdr:colOff>
      <xdr:row>107</xdr:row>
      <xdr:rowOff>112776</xdr:rowOff>
    </xdr:to>
    <xdr:cxnSp macro="">
      <xdr:nvCxnSpPr>
        <xdr:cNvPr id="475" name="直線コネクタ 474">
          <a:extLst>
            <a:ext uri="{FF2B5EF4-FFF2-40B4-BE49-F238E27FC236}">
              <a16:creationId xmlns:a16="http://schemas.microsoft.com/office/drawing/2014/main" id="{7EBE9792-C73E-4DC7-9E5D-8996F5BD2B5B}"/>
            </a:ext>
          </a:extLst>
        </xdr:cNvPr>
        <xdr:cNvCxnSpPr/>
      </xdr:nvCxnSpPr>
      <xdr:spPr>
        <a:xfrm>
          <a:off x="7077075" y="1743875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61976</xdr:rowOff>
    </xdr:from>
    <xdr:to>
      <xdr:col>36</xdr:col>
      <xdr:colOff>165100</xdr:colOff>
      <xdr:row>107</xdr:row>
      <xdr:rowOff>163576</xdr:rowOff>
    </xdr:to>
    <xdr:sp macro="" textlink="">
      <xdr:nvSpPr>
        <xdr:cNvPr id="476" name="楕円 475">
          <a:extLst>
            <a:ext uri="{FF2B5EF4-FFF2-40B4-BE49-F238E27FC236}">
              <a16:creationId xmlns:a16="http://schemas.microsoft.com/office/drawing/2014/main" id="{BCF7015E-323E-4D68-9A36-1377F52A1B3E}"/>
            </a:ext>
          </a:extLst>
        </xdr:cNvPr>
        <xdr:cNvSpPr/>
      </xdr:nvSpPr>
      <xdr:spPr>
        <a:xfrm>
          <a:off x="6238875" y="173911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112776</xdr:rowOff>
    </xdr:from>
    <xdr:to>
      <xdr:col>41</xdr:col>
      <xdr:colOff>50800</xdr:colOff>
      <xdr:row>107</xdr:row>
      <xdr:rowOff>112776</xdr:rowOff>
    </xdr:to>
    <xdr:cxnSp macro="">
      <xdr:nvCxnSpPr>
        <xdr:cNvPr id="477" name="直線コネクタ 476">
          <a:extLst>
            <a:ext uri="{FF2B5EF4-FFF2-40B4-BE49-F238E27FC236}">
              <a16:creationId xmlns:a16="http://schemas.microsoft.com/office/drawing/2014/main" id="{CC402147-704B-4837-94B9-0CC9A18A4FB1}"/>
            </a:ext>
          </a:extLst>
        </xdr:cNvPr>
        <xdr:cNvCxnSpPr/>
      </xdr:nvCxnSpPr>
      <xdr:spPr>
        <a:xfrm>
          <a:off x="6286500" y="174387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B3B57702-D1AC-439C-B349-AF50AA8E5ED6}"/>
            </a:ext>
          </a:extLst>
        </xdr:cNvPr>
        <xdr:cNvSpPr txBox="1"/>
      </xdr:nvSpPr>
      <xdr:spPr>
        <a:xfrm>
          <a:off x="8458277" y="170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E20CE2A7-4715-4E49-9FA0-E839715A3E95}"/>
            </a:ext>
          </a:extLst>
        </xdr:cNvPr>
        <xdr:cNvSpPr txBox="1"/>
      </xdr:nvSpPr>
      <xdr:spPr>
        <a:xfrm>
          <a:off x="7677227"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C51281D9-F199-4ECE-B1D5-BE65D48B601D}"/>
            </a:ext>
          </a:extLst>
        </xdr:cNvPr>
        <xdr:cNvSpPr txBox="1"/>
      </xdr:nvSpPr>
      <xdr:spPr>
        <a:xfrm>
          <a:off x="6867602" y="170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ECB8CF0F-6F3D-4AC9-B789-1ACBF60694DE}"/>
            </a:ext>
          </a:extLst>
        </xdr:cNvPr>
        <xdr:cNvSpPr txBox="1"/>
      </xdr:nvSpPr>
      <xdr:spPr>
        <a:xfrm>
          <a:off x="6067502" y="1703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156990</xdr:rowOff>
    </xdr:from>
    <xdr:ext cx="469744" cy="259045"/>
    <xdr:sp macro="" textlink="">
      <xdr:nvSpPr>
        <xdr:cNvPr id="482" name="n_1mainValue【市民会館】&#10;一人当たり面積">
          <a:extLst>
            <a:ext uri="{FF2B5EF4-FFF2-40B4-BE49-F238E27FC236}">
              <a16:creationId xmlns:a16="http://schemas.microsoft.com/office/drawing/2014/main" id="{E5886201-4F36-41E3-925E-BEDDBE7858D6}"/>
            </a:ext>
          </a:extLst>
        </xdr:cNvPr>
        <xdr:cNvSpPr txBox="1"/>
      </xdr:nvSpPr>
      <xdr:spPr>
        <a:xfrm>
          <a:off x="8458277" y="174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154703</xdr:rowOff>
    </xdr:from>
    <xdr:ext cx="469744" cy="259045"/>
    <xdr:sp macro="" textlink="">
      <xdr:nvSpPr>
        <xdr:cNvPr id="483" name="n_2mainValue【市民会館】&#10;一人当たり面積">
          <a:extLst>
            <a:ext uri="{FF2B5EF4-FFF2-40B4-BE49-F238E27FC236}">
              <a16:creationId xmlns:a16="http://schemas.microsoft.com/office/drawing/2014/main" id="{686B8DE9-FE6F-4738-B658-E4A4E7F0131B}"/>
            </a:ext>
          </a:extLst>
        </xdr:cNvPr>
        <xdr:cNvSpPr txBox="1"/>
      </xdr:nvSpPr>
      <xdr:spPr>
        <a:xfrm>
          <a:off x="7677227" y="174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154703</xdr:rowOff>
    </xdr:from>
    <xdr:ext cx="469744" cy="259045"/>
    <xdr:sp macro="" textlink="">
      <xdr:nvSpPr>
        <xdr:cNvPr id="484" name="n_3mainValue【市民会館】&#10;一人当たり面積">
          <a:extLst>
            <a:ext uri="{FF2B5EF4-FFF2-40B4-BE49-F238E27FC236}">
              <a16:creationId xmlns:a16="http://schemas.microsoft.com/office/drawing/2014/main" id="{4064729B-2296-4E98-B743-031AD386F273}"/>
            </a:ext>
          </a:extLst>
        </xdr:cNvPr>
        <xdr:cNvSpPr txBox="1"/>
      </xdr:nvSpPr>
      <xdr:spPr>
        <a:xfrm>
          <a:off x="6867602" y="174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154703</xdr:rowOff>
    </xdr:from>
    <xdr:ext cx="469744" cy="259045"/>
    <xdr:sp macro="" textlink="">
      <xdr:nvSpPr>
        <xdr:cNvPr id="485" name="n_4mainValue【市民会館】&#10;一人当たり面積">
          <a:extLst>
            <a:ext uri="{FF2B5EF4-FFF2-40B4-BE49-F238E27FC236}">
              <a16:creationId xmlns:a16="http://schemas.microsoft.com/office/drawing/2014/main" id="{7BB2B308-E885-463D-AFE3-36C982F15CBA}"/>
            </a:ext>
          </a:extLst>
        </xdr:cNvPr>
        <xdr:cNvSpPr txBox="1"/>
      </xdr:nvSpPr>
      <xdr:spPr>
        <a:xfrm>
          <a:off x="6067502" y="174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8490EAAC-5199-4C1C-BD15-5BD0769F78B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FF6B1A94-1C0A-4115-B395-735F27576C9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E3514FB-E5EC-4EEF-9587-19B7F15E7B4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F65FB7F-9F48-498F-B5FD-6B5BED567F9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F94CF76C-1949-46AC-AEC5-A21AB298977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5919F338-BAF4-4C34-8FBF-7156CF0B205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5AD9B86B-B089-40C1-9177-6683BE11450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0C516BC-8EA9-4F02-9453-C38AC035BAD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C132638F-B1B7-47BF-8141-3ECFE175694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B1ACFBC6-B274-4A07-B161-CAC9A6DC46C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668B77B-8339-4AC6-A095-7DA73FAD76D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9B36091D-C15D-4920-8B9B-5A21E87D666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435F6E9C-6631-4B9C-8ED8-78D8512375EC}"/>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3A3BD902-0C41-416B-A957-5B34D83542A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21555B55-E85C-489F-89E5-9E5B56019E22}"/>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ACB5DA-7935-4E90-8DCB-B55BE9DAC408}"/>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19D2566D-9174-4ED0-AF96-02F54A129E9C}"/>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6EF77DB-EFBE-4AC3-9D0F-4E077743AD2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12F4A09D-856D-4AFE-B0AE-315ECEC48679}"/>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919D3E65-BCEB-47A7-87BF-489360CC6CA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3439C560-159F-4AE4-B66C-746D6D2C90AF}"/>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A24DF607-F6D8-45D1-85D7-756DD3C44CFD}"/>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7E8AEFD8-C15C-4271-A33A-3856463D258A}"/>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BB5EF4D1-923F-445D-BF0E-29DD437CB80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FA89A7E1-9337-4121-8326-745C8E4EE27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E95621C3-4B12-4D80-BA7C-AD4E91C4F0C0}"/>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F4462D2A-00F8-46AA-AE86-41612B9456CD}"/>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E00BCC68-8A66-4154-93BA-3FFF26873893}"/>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CC16C54E-1A84-434D-988D-3E9AF0423DDF}"/>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E3C99081-14F0-4784-9A76-FE47DCF5F581}"/>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C89ADCD4-4B1C-4A80-A905-540C071F90F2}"/>
            </a:ext>
          </a:extLst>
        </xdr:cNvPr>
        <xdr:cNvSpPr txBox="1"/>
      </xdr:nvSpPr>
      <xdr:spPr>
        <a:xfrm>
          <a:off x="14735175" y="61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7BF3DF49-A9AB-4D57-8A2A-E6CDA7C34672}"/>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4EDD36BA-3CA3-4DF4-A266-19B3FCE0C338}"/>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97BF21B0-0DD5-414D-ABBC-6847EC4C7C12}"/>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307FDE5A-1767-4C15-825F-D9D1CF64C126}"/>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AD335794-CE01-4E8B-BD59-E244B05FA647}"/>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43E307A-0AAD-44B8-97B6-6996BA4B003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FF64EB8-59BF-402B-AB33-49E2DEEC9BD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96DB21C-6CD2-4F54-9D7F-26DA7E829AA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5F9C733-9AA9-4A46-9C6B-1966BA4CDD0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9F6C714-B9B9-4251-9A53-C83B6BB75A6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527" name="楕円 526">
          <a:extLst>
            <a:ext uri="{FF2B5EF4-FFF2-40B4-BE49-F238E27FC236}">
              <a16:creationId xmlns:a16="http://schemas.microsoft.com/office/drawing/2014/main" id="{64EB4E29-D6D0-44F5-889E-D8B1F806D995}"/>
            </a:ext>
          </a:extLst>
        </xdr:cNvPr>
        <xdr:cNvSpPr/>
      </xdr:nvSpPr>
      <xdr:spPr>
        <a:xfrm>
          <a:off x="14649450" y="6603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34FF9C98-4688-4BC2-9557-DF7FCEF3E0C0}"/>
            </a:ext>
          </a:extLst>
        </xdr:cNvPr>
        <xdr:cNvSpPr txBox="1"/>
      </xdr:nvSpPr>
      <xdr:spPr>
        <a:xfrm>
          <a:off x="14735175" y="658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529" name="楕円 528">
          <a:extLst>
            <a:ext uri="{FF2B5EF4-FFF2-40B4-BE49-F238E27FC236}">
              <a16:creationId xmlns:a16="http://schemas.microsoft.com/office/drawing/2014/main" id="{FA980307-FF6C-4ECA-ABF4-23F502C07080}"/>
            </a:ext>
          </a:extLst>
        </xdr:cNvPr>
        <xdr:cNvSpPr/>
      </xdr:nvSpPr>
      <xdr:spPr>
        <a:xfrm>
          <a:off x="13887450" y="6570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9253</xdr:rowOff>
    </xdr:to>
    <xdr:cxnSp macro="">
      <xdr:nvCxnSpPr>
        <xdr:cNvPr id="530" name="直線コネクタ 529">
          <a:extLst>
            <a:ext uri="{FF2B5EF4-FFF2-40B4-BE49-F238E27FC236}">
              <a16:creationId xmlns:a16="http://schemas.microsoft.com/office/drawing/2014/main" id="{B03EBAC1-CF66-4626-9589-AC6787DE9665}"/>
            </a:ext>
          </a:extLst>
        </xdr:cNvPr>
        <xdr:cNvCxnSpPr/>
      </xdr:nvCxnSpPr>
      <xdr:spPr>
        <a:xfrm>
          <a:off x="13935075" y="6618605"/>
          <a:ext cx="762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531" name="楕円 530">
          <a:extLst>
            <a:ext uri="{FF2B5EF4-FFF2-40B4-BE49-F238E27FC236}">
              <a16:creationId xmlns:a16="http://schemas.microsoft.com/office/drawing/2014/main" id="{AA792403-4C1C-4102-88D2-64D3A1BF43EA}"/>
            </a:ext>
          </a:extLst>
        </xdr:cNvPr>
        <xdr:cNvSpPr/>
      </xdr:nvSpPr>
      <xdr:spPr>
        <a:xfrm>
          <a:off x="13096875" y="6543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144780</xdr:rowOff>
    </xdr:to>
    <xdr:cxnSp macro="">
      <xdr:nvCxnSpPr>
        <xdr:cNvPr id="532" name="直線コネクタ 531">
          <a:extLst>
            <a:ext uri="{FF2B5EF4-FFF2-40B4-BE49-F238E27FC236}">
              <a16:creationId xmlns:a16="http://schemas.microsoft.com/office/drawing/2014/main" id="{11E270A6-FEE3-423A-9B7A-D4204DDFCEAB}"/>
            </a:ext>
          </a:extLst>
        </xdr:cNvPr>
        <xdr:cNvCxnSpPr/>
      </xdr:nvCxnSpPr>
      <xdr:spPr>
        <a:xfrm>
          <a:off x="13144500" y="6590756"/>
          <a:ext cx="7905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533" name="楕円 532">
          <a:extLst>
            <a:ext uri="{FF2B5EF4-FFF2-40B4-BE49-F238E27FC236}">
              <a16:creationId xmlns:a16="http://schemas.microsoft.com/office/drawing/2014/main" id="{39B46783-92AD-4770-8C37-F1715531431E}"/>
            </a:ext>
          </a:extLst>
        </xdr:cNvPr>
        <xdr:cNvSpPr/>
      </xdr:nvSpPr>
      <xdr:spPr>
        <a:xfrm>
          <a:off x="12296775" y="65072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113756</xdr:rowOff>
    </xdr:to>
    <xdr:cxnSp macro="">
      <xdr:nvCxnSpPr>
        <xdr:cNvPr id="534" name="直線コネクタ 533">
          <a:extLst>
            <a:ext uri="{FF2B5EF4-FFF2-40B4-BE49-F238E27FC236}">
              <a16:creationId xmlns:a16="http://schemas.microsoft.com/office/drawing/2014/main" id="{E006E93C-A513-42F4-9C2F-24403D341C1C}"/>
            </a:ext>
          </a:extLst>
        </xdr:cNvPr>
        <xdr:cNvCxnSpPr/>
      </xdr:nvCxnSpPr>
      <xdr:spPr>
        <a:xfrm>
          <a:off x="12344400" y="6554833"/>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160927</xdr:rowOff>
    </xdr:from>
    <xdr:to>
      <xdr:col>67</xdr:col>
      <xdr:colOff>101600</xdr:colOff>
      <xdr:row>40</xdr:row>
      <xdr:rowOff>91077</xdr:rowOff>
    </xdr:to>
    <xdr:sp macro="" textlink="">
      <xdr:nvSpPr>
        <xdr:cNvPr id="535" name="楕円 534">
          <a:extLst>
            <a:ext uri="{FF2B5EF4-FFF2-40B4-BE49-F238E27FC236}">
              <a16:creationId xmlns:a16="http://schemas.microsoft.com/office/drawing/2014/main" id="{DA97D350-84B8-442D-89C9-76ABCDE8E7FA}"/>
            </a:ext>
          </a:extLst>
        </xdr:cNvPr>
        <xdr:cNvSpPr/>
      </xdr:nvSpPr>
      <xdr:spPr>
        <a:xfrm>
          <a:off x="11487150" y="64791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40277</xdr:rowOff>
    </xdr:from>
    <xdr:to>
      <xdr:col>71</xdr:col>
      <xdr:colOff>177800</xdr:colOff>
      <xdr:row>40</xdr:row>
      <xdr:rowOff>77833</xdr:rowOff>
    </xdr:to>
    <xdr:cxnSp macro="">
      <xdr:nvCxnSpPr>
        <xdr:cNvPr id="536" name="直線コネクタ 535">
          <a:extLst>
            <a:ext uri="{FF2B5EF4-FFF2-40B4-BE49-F238E27FC236}">
              <a16:creationId xmlns:a16="http://schemas.microsoft.com/office/drawing/2014/main" id="{8C82C6E1-44D9-431A-BC53-5BB254E6A0B3}"/>
            </a:ext>
          </a:extLst>
        </xdr:cNvPr>
        <xdr:cNvCxnSpPr/>
      </xdr:nvCxnSpPr>
      <xdr:spPr>
        <a:xfrm>
          <a:off x="11534775" y="6517277"/>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6E334CC5-50F7-4C98-83F4-D20793345F55}"/>
            </a:ext>
          </a:extLst>
        </xdr:cNvPr>
        <xdr:cNvSpPr txBox="1"/>
      </xdr:nvSpPr>
      <xdr:spPr>
        <a:xfrm>
          <a:off x="13745219"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5BD7E4C5-A0DC-4F37-B33E-C72F4ABAD32E}"/>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749957B-F51B-4C2D-8772-0AF0DA6EF014}"/>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95F7F693-DBFD-42B9-8A7B-7AFD69D5F9F4}"/>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66B9C5F8-E7B2-428E-AC73-3EAFBCAF5C03}"/>
            </a:ext>
          </a:extLst>
        </xdr:cNvPr>
        <xdr:cNvSpPr txBox="1"/>
      </xdr:nvSpPr>
      <xdr:spPr>
        <a:xfrm>
          <a:off x="13745219"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28FA52B7-7BE2-4440-881D-07C93DC40738}"/>
            </a:ext>
          </a:extLst>
        </xdr:cNvPr>
        <xdr:cNvSpPr txBox="1"/>
      </xdr:nvSpPr>
      <xdr:spPr>
        <a:xfrm>
          <a:off x="12964169" y="6635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DEB8FB4F-2131-412A-B564-4310E7AEB2E5}"/>
            </a:ext>
          </a:extLst>
        </xdr:cNvPr>
        <xdr:cNvSpPr txBox="1"/>
      </xdr:nvSpPr>
      <xdr:spPr>
        <a:xfrm>
          <a:off x="12164069" y="659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82204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DD854990-CFC7-47D6-939C-7CA04554AB88}"/>
            </a:ext>
          </a:extLst>
        </xdr:cNvPr>
        <xdr:cNvSpPr txBox="1"/>
      </xdr:nvSpPr>
      <xdr:spPr>
        <a:xfrm>
          <a:off x="11354444" y="656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C21701EF-EF2B-453D-BF0F-2BA0FE8D0E2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3B9A9CAB-1EF9-4EE0-90DF-C76EE5BA8C5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EB42728A-CCA4-4483-9EFF-4A8D0C70A48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4486D34E-1C2C-4077-8DF7-7422BFAB3A1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D4BF01F0-EDD4-4124-B101-7743E8FA18E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CF32115C-EFED-4149-B277-A47B4F1ADEE3}"/>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E42A43D7-F2D9-4184-BC91-41102E5CF7B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72A8F904-07A7-4729-ADF6-73AC8D58DE3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9B61B511-E268-4929-80CE-8370703F324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B77B482C-FADE-4E99-98E9-F5E1A56C6D3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66AC1ECA-3B52-4DF9-90B7-92CA98AE635F}"/>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64242301-3769-427F-BA9E-E6659F1F8A0A}"/>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60A60011-A14E-454D-AA14-D708ED9FBEE8}"/>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E424DA68-1681-41E4-AE02-15CA4AD0CB7C}"/>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4D9A38AA-7DBB-43E5-9BB6-767D8FF7EF7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F9F13059-1B9C-4D68-AE07-D2B801C01CF3}"/>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62217B71-B164-4CF8-9254-C633F4E8E8A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915DEBB1-4A5B-43E3-9ABA-76ABDB3C8E74}"/>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ED34740F-C29B-453A-BD16-DEBD6BB4016D}"/>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AEF25DDC-250D-4B21-BFCC-A691AC7EF578}"/>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CC89A270-B262-40B4-B867-0B1A6490723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2E157379-206B-4E48-BC54-DD28ED616B8C}"/>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714D316E-645C-4011-8B33-D2FEE5A1BAC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88A035A2-C5AE-4BAC-9D14-110CA4669908}"/>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4CEF4921-8DA5-448D-AE51-CD3A2EB61BBD}"/>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A7846FEF-6D69-4778-BB9F-82C816670918}"/>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440F640A-9191-4F22-A157-FC12D374BE42}"/>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52CF078C-FC8F-46DB-B0DC-C2C798C828B6}"/>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C50C8C51-4FDD-486F-8C81-A80622883CED}"/>
            </a:ext>
          </a:extLst>
        </xdr:cNvPr>
        <xdr:cNvSpPr txBox="1"/>
      </xdr:nvSpPr>
      <xdr:spPr>
        <a:xfrm>
          <a:off x="19992975" y="6496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30D10D36-8502-409A-A107-1C640F9EF110}"/>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22718EC2-4D27-4D57-943A-904D2ACDE8EA}"/>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91C9AEB5-4150-4157-831F-6CDEAD6F6E87}"/>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7F23B31C-68BA-4381-9C11-8047233EAE0B}"/>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409F61D8-E0EC-4410-B01C-6C2E263D9695}"/>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A5E2CE9-F24A-465B-8725-EFDE1FF98E4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749FF43-A4DA-4AE7-BC86-922C2F02A5B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0AEF6EB-B0E4-4E14-9EAB-600F5265623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352632D-1B28-42C2-9FB5-E90EE3298B4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16068D7-8368-460A-8B18-802C8011B4C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76571</xdr:rowOff>
    </xdr:from>
    <xdr:to>
      <xdr:col>116</xdr:col>
      <xdr:colOff>114300</xdr:colOff>
      <xdr:row>42</xdr:row>
      <xdr:rowOff>6721</xdr:rowOff>
    </xdr:to>
    <xdr:sp macro="" textlink="">
      <xdr:nvSpPr>
        <xdr:cNvPr id="584" name="楕円 583">
          <a:extLst>
            <a:ext uri="{FF2B5EF4-FFF2-40B4-BE49-F238E27FC236}">
              <a16:creationId xmlns:a16="http://schemas.microsoft.com/office/drawing/2014/main" id="{DBA5A229-C103-4C38-BE6F-38444E3D5CBB}"/>
            </a:ext>
          </a:extLst>
        </xdr:cNvPr>
        <xdr:cNvSpPr/>
      </xdr:nvSpPr>
      <xdr:spPr>
        <a:xfrm>
          <a:off x="19897725" y="67154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162948</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4AB52881-7EC7-4725-8A23-F6D0C81CEBDD}"/>
            </a:ext>
          </a:extLst>
        </xdr:cNvPr>
        <xdr:cNvSpPr txBox="1"/>
      </xdr:nvSpPr>
      <xdr:spPr>
        <a:xfrm>
          <a:off x="19992975" y="66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76023</xdr:rowOff>
    </xdr:from>
    <xdr:to>
      <xdr:col>112</xdr:col>
      <xdr:colOff>38100</xdr:colOff>
      <xdr:row>42</xdr:row>
      <xdr:rowOff>6173</xdr:rowOff>
    </xdr:to>
    <xdr:sp macro="" textlink="">
      <xdr:nvSpPr>
        <xdr:cNvPr id="586" name="楕円 585">
          <a:extLst>
            <a:ext uri="{FF2B5EF4-FFF2-40B4-BE49-F238E27FC236}">
              <a16:creationId xmlns:a16="http://schemas.microsoft.com/office/drawing/2014/main" id="{3396B26C-62E6-463A-B369-AD78836D7794}"/>
            </a:ext>
          </a:extLst>
        </xdr:cNvPr>
        <xdr:cNvSpPr/>
      </xdr:nvSpPr>
      <xdr:spPr>
        <a:xfrm>
          <a:off x="19154775" y="67149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126823</xdr:rowOff>
    </xdr:from>
    <xdr:to>
      <xdr:col>116</xdr:col>
      <xdr:colOff>63500</xdr:colOff>
      <xdr:row>41</xdr:row>
      <xdr:rowOff>127371</xdr:rowOff>
    </xdr:to>
    <xdr:cxnSp macro="">
      <xdr:nvCxnSpPr>
        <xdr:cNvPr id="587" name="直線コネクタ 586">
          <a:extLst>
            <a:ext uri="{FF2B5EF4-FFF2-40B4-BE49-F238E27FC236}">
              <a16:creationId xmlns:a16="http://schemas.microsoft.com/office/drawing/2014/main" id="{BC0E7634-63BD-43B4-AA94-D52654AC661D}"/>
            </a:ext>
          </a:extLst>
        </xdr:cNvPr>
        <xdr:cNvCxnSpPr/>
      </xdr:nvCxnSpPr>
      <xdr:spPr>
        <a:xfrm>
          <a:off x="19202400" y="6762573"/>
          <a:ext cx="752475"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75988</xdr:rowOff>
    </xdr:from>
    <xdr:to>
      <xdr:col>107</xdr:col>
      <xdr:colOff>101600</xdr:colOff>
      <xdr:row>42</xdr:row>
      <xdr:rowOff>6138</xdr:rowOff>
    </xdr:to>
    <xdr:sp macro="" textlink="">
      <xdr:nvSpPr>
        <xdr:cNvPr id="588" name="楕円 587">
          <a:extLst>
            <a:ext uri="{FF2B5EF4-FFF2-40B4-BE49-F238E27FC236}">
              <a16:creationId xmlns:a16="http://schemas.microsoft.com/office/drawing/2014/main" id="{9F426E2B-9F8F-425A-863B-AD2D8CDC9448}"/>
            </a:ext>
          </a:extLst>
        </xdr:cNvPr>
        <xdr:cNvSpPr/>
      </xdr:nvSpPr>
      <xdr:spPr>
        <a:xfrm>
          <a:off x="18345150" y="6714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126788</xdr:rowOff>
    </xdr:from>
    <xdr:to>
      <xdr:col>111</xdr:col>
      <xdr:colOff>177800</xdr:colOff>
      <xdr:row>41</xdr:row>
      <xdr:rowOff>126823</xdr:rowOff>
    </xdr:to>
    <xdr:cxnSp macro="">
      <xdr:nvCxnSpPr>
        <xdr:cNvPr id="589" name="直線コネクタ 588">
          <a:extLst>
            <a:ext uri="{FF2B5EF4-FFF2-40B4-BE49-F238E27FC236}">
              <a16:creationId xmlns:a16="http://schemas.microsoft.com/office/drawing/2014/main" id="{0EB76035-DAF6-4F93-9DC6-712ED7183D00}"/>
            </a:ext>
          </a:extLst>
        </xdr:cNvPr>
        <xdr:cNvCxnSpPr/>
      </xdr:nvCxnSpPr>
      <xdr:spPr>
        <a:xfrm>
          <a:off x="18392775" y="6762538"/>
          <a:ext cx="809625"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78182</xdr:rowOff>
    </xdr:from>
    <xdr:to>
      <xdr:col>102</xdr:col>
      <xdr:colOff>165100</xdr:colOff>
      <xdr:row>42</xdr:row>
      <xdr:rowOff>8332</xdr:rowOff>
    </xdr:to>
    <xdr:sp macro="" textlink="">
      <xdr:nvSpPr>
        <xdr:cNvPr id="590" name="楕円 589">
          <a:extLst>
            <a:ext uri="{FF2B5EF4-FFF2-40B4-BE49-F238E27FC236}">
              <a16:creationId xmlns:a16="http://schemas.microsoft.com/office/drawing/2014/main" id="{EB8B11E8-327A-4147-ABDF-32A993A9F455}"/>
            </a:ext>
          </a:extLst>
        </xdr:cNvPr>
        <xdr:cNvSpPr/>
      </xdr:nvSpPr>
      <xdr:spPr>
        <a:xfrm>
          <a:off x="17554575" y="6717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126788</xdr:rowOff>
    </xdr:from>
    <xdr:to>
      <xdr:col>107</xdr:col>
      <xdr:colOff>50800</xdr:colOff>
      <xdr:row>41</xdr:row>
      <xdr:rowOff>128982</xdr:rowOff>
    </xdr:to>
    <xdr:cxnSp macro="">
      <xdr:nvCxnSpPr>
        <xdr:cNvPr id="591" name="直線コネクタ 590">
          <a:extLst>
            <a:ext uri="{FF2B5EF4-FFF2-40B4-BE49-F238E27FC236}">
              <a16:creationId xmlns:a16="http://schemas.microsoft.com/office/drawing/2014/main" id="{7D03D675-B0FD-426A-A349-F4753455FA59}"/>
            </a:ext>
          </a:extLst>
        </xdr:cNvPr>
        <xdr:cNvCxnSpPr/>
      </xdr:nvCxnSpPr>
      <xdr:spPr>
        <a:xfrm flipV="1">
          <a:off x="17602200" y="6762538"/>
          <a:ext cx="790575"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77645</xdr:rowOff>
    </xdr:from>
    <xdr:to>
      <xdr:col>98</xdr:col>
      <xdr:colOff>38100</xdr:colOff>
      <xdr:row>42</xdr:row>
      <xdr:rowOff>7795</xdr:rowOff>
    </xdr:to>
    <xdr:sp macro="" textlink="">
      <xdr:nvSpPr>
        <xdr:cNvPr id="592" name="楕円 591">
          <a:extLst>
            <a:ext uri="{FF2B5EF4-FFF2-40B4-BE49-F238E27FC236}">
              <a16:creationId xmlns:a16="http://schemas.microsoft.com/office/drawing/2014/main" id="{1D97AD68-7F6A-4716-B880-8B06B7FF9E77}"/>
            </a:ext>
          </a:extLst>
        </xdr:cNvPr>
        <xdr:cNvSpPr/>
      </xdr:nvSpPr>
      <xdr:spPr>
        <a:xfrm>
          <a:off x="16754475" y="6716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128445</xdr:rowOff>
    </xdr:from>
    <xdr:to>
      <xdr:col>102</xdr:col>
      <xdr:colOff>114300</xdr:colOff>
      <xdr:row>41</xdr:row>
      <xdr:rowOff>128982</xdr:rowOff>
    </xdr:to>
    <xdr:cxnSp macro="">
      <xdr:nvCxnSpPr>
        <xdr:cNvPr id="593" name="直線コネクタ 592">
          <a:extLst>
            <a:ext uri="{FF2B5EF4-FFF2-40B4-BE49-F238E27FC236}">
              <a16:creationId xmlns:a16="http://schemas.microsoft.com/office/drawing/2014/main" id="{29B8F315-98CC-40F8-8786-26478E458AEB}"/>
            </a:ext>
          </a:extLst>
        </xdr:cNvPr>
        <xdr:cNvCxnSpPr/>
      </xdr:nvCxnSpPr>
      <xdr:spPr>
        <a:xfrm>
          <a:off x="16802100" y="6764195"/>
          <a:ext cx="8001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A86B4DB9-BCB5-4A5E-8A82-65ADB851B6A1}"/>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5DA4719C-66AA-4FF2-AAE6-47B4F34469DB}"/>
            </a:ext>
          </a:extLst>
        </xdr:cNvPr>
        <xdr:cNvSpPr txBox="1"/>
      </xdr:nvSpPr>
      <xdr:spPr>
        <a:xfrm>
          <a:off x="18163686" y="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592CF238-5765-42FB-AAB9-EFCA384B2C2D}"/>
            </a:ext>
          </a:extLst>
        </xdr:cNvPr>
        <xdr:cNvSpPr txBox="1"/>
      </xdr:nvSpPr>
      <xdr:spPr>
        <a:xfrm>
          <a:off x="17354061" y="6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10464258-CD0B-4BBE-B116-B19C79A8B62B}"/>
            </a:ext>
          </a:extLst>
        </xdr:cNvPr>
        <xdr:cNvSpPr txBox="1"/>
      </xdr:nvSpPr>
      <xdr:spPr>
        <a:xfrm>
          <a:off x="16563486" y="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168750</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EE5540A8-7A6A-43EC-9F13-434258E60845}"/>
            </a:ext>
          </a:extLst>
        </xdr:cNvPr>
        <xdr:cNvSpPr txBox="1"/>
      </xdr:nvSpPr>
      <xdr:spPr>
        <a:xfrm>
          <a:off x="18944736" y="67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168715</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985AB751-804B-45BB-8764-FC6194322759}"/>
            </a:ext>
          </a:extLst>
        </xdr:cNvPr>
        <xdr:cNvSpPr txBox="1"/>
      </xdr:nvSpPr>
      <xdr:spPr>
        <a:xfrm>
          <a:off x="18163686" y="67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170909</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2F1E5EDC-022A-4425-8B93-E20508491C64}"/>
            </a:ext>
          </a:extLst>
        </xdr:cNvPr>
        <xdr:cNvSpPr txBox="1"/>
      </xdr:nvSpPr>
      <xdr:spPr>
        <a:xfrm>
          <a:off x="17354061" y="68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170372</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5F267BCD-1B0E-4692-8ADD-38E141667CAC}"/>
            </a:ext>
          </a:extLst>
        </xdr:cNvPr>
        <xdr:cNvSpPr txBox="1"/>
      </xdr:nvSpPr>
      <xdr:spPr>
        <a:xfrm>
          <a:off x="16563486" y="679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9EDAE89B-8452-44D7-8613-83E33C686EE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6E720320-F663-4010-B53D-92A8352445E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DD9FB0D3-2466-4FF0-BE53-C556EF1A8E2B}"/>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C14B4C21-3A24-405A-80BB-7AC6909EAF1B}"/>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569AB210-18BB-48AF-B8A8-F2B979778E2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35701F30-E181-4BFC-A621-47FDE8B38AE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B8D2F0CF-F8A4-42EC-A77F-9E55F33C984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21D24971-EF1C-4D4D-A973-30D313C127D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4E7C78AF-A955-4201-B5FB-12FEF420E85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5B03545-B072-4252-B150-D0DCD80DCEC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C2BFC0D-BD79-4225-8E9C-280696E8EDC2}"/>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319BDD91-3D97-4B6D-9042-97F10F4BA540}"/>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1DB31DC2-E811-4529-92DB-730A54D8A69A}"/>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F657A595-4012-4B6E-8CFF-430CA29215A2}"/>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85D7E53-EA10-4F93-8378-68C3D4119292}"/>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A7141417-D754-4C6D-83FB-A1F3EB15E40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7A16CD10-06FB-4841-BBA4-7EB7CCEF128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59DBD95-963C-4A0F-A91B-5D830145B19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BD874ACF-A442-45A9-9508-14F2047CAEE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38008AEA-9BAC-47F6-A6F0-EB264DA4B076}"/>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33E2F4DA-4700-4269-84DF-791B1287C605}"/>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40F9FD8-E370-413A-9D4D-B28BF494E101}"/>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6AAA146-8647-45D9-83D9-F62C34C1EB43}"/>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D838F685-4036-4FD9-89FD-D295141B696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98F42F0B-EE99-45BA-A529-53E439C8E94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B6EB98D7-8464-49A1-A5D3-1078BCD4D8D4}"/>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701FB89E-A56B-4018-A125-52BD6F278FAE}"/>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4FB3BE94-3FC3-4B72-92EF-D21E91855FAA}"/>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CD20DAA9-77D2-43AE-BF8D-EB87FA2E84C1}"/>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B3480263-0AED-4338-8E31-70779197FA82}"/>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73FBC068-1ECE-4238-9C28-FE7F679CBF30}"/>
            </a:ext>
          </a:extLst>
        </xdr:cNvPr>
        <xdr:cNvSpPr txBox="1"/>
      </xdr:nvSpPr>
      <xdr:spPr>
        <a:xfrm>
          <a:off x="14735175" y="9487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D64837FB-90A0-4B58-BA2B-0654EC741E02}"/>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E7472115-2ABF-4810-B21B-57A3F1B8A6E0}"/>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D4854AB4-5208-4C8F-956F-445EA42BC6C5}"/>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563FF9D5-BB1D-4597-9D3A-1AEE35F69242}"/>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9192AE4D-8312-4E77-8BDD-CE875DCA49CF}"/>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09594ED-FFE3-4241-81E5-9804B2FD2F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BD7B491-A2CA-4AA7-8153-519645969B8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77A9FEF-8E07-4B98-AA8A-D1BBF0776B15}"/>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A8B6D28-6802-497C-85F2-1457FB4C9EE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1BB956A-6DCB-4633-825A-5C7EC01E2F8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643" name="楕円 642">
          <a:extLst>
            <a:ext uri="{FF2B5EF4-FFF2-40B4-BE49-F238E27FC236}">
              <a16:creationId xmlns:a16="http://schemas.microsoft.com/office/drawing/2014/main" id="{71A8E128-5737-4F5B-8250-067BBE5B70F3}"/>
            </a:ext>
          </a:extLst>
        </xdr:cNvPr>
        <xdr:cNvSpPr/>
      </xdr:nvSpPr>
      <xdr:spPr>
        <a:xfrm>
          <a:off x="14649450" y="10011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F10ABD94-B4E6-4DCC-BBBA-42C65072A92B}"/>
            </a:ext>
          </a:extLst>
        </xdr:cNvPr>
        <xdr:cNvSpPr txBox="1"/>
      </xdr:nvSpPr>
      <xdr:spPr>
        <a:xfrm>
          <a:off x="14735175" y="99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151674</xdr:rowOff>
    </xdr:from>
    <xdr:to>
      <xdr:col>81</xdr:col>
      <xdr:colOff>101600</xdr:colOff>
      <xdr:row>62</xdr:row>
      <xdr:rowOff>81824</xdr:rowOff>
    </xdr:to>
    <xdr:sp macro="" textlink="">
      <xdr:nvSpPr>
        <xdr:cNvPr id="645" name="楕円 644">
          <a:extLst>
            <a:ext uri="{FF2B5EF4-FFF2-40B4-BE49-F238E27FC236}">
              <a16:creationId xmlns:a16="http://schemas.microsoft.com/office/drawing/2014/main" id="{CA9A2B2B-C7F7-415F-A530-45550628D097}"/>
            </a:ext>
          </a:extLst>
        </xdr:cNvPr>
        <xdr:cNvSpPr/>
      </xdr:nvSpPr>
      <xdr:spPr>
        <a:xfrm>
          <a:off x="13887450" y="100290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31024</xdr:rowOff>
    </xdr:to>
    <xdr:cxnSp macro="">
      <xdr:nvCxnSpPr>
        <xdr:cNvPr id="646" name="直線コネクタ 645">
          <a:extLst>
            <a:ext uri="{FF2B5EF4-FFF2-40B4-BE49-F238E27FC236}">
              <a16:creationId xmlns:a16="http://schemas.microsoft.com/office/drawing/2014/main" id="{77D8AC70-F067-40FA-968B-B5B70721E20A}"/>
            </a:ext>
          </a:extLst>
        </xdr:cNvPr>
        <xdr:cNvCxnSpPr/>
      </xdr:nvCxnSpPr>
      <xdr:spPr>
        <a:xfrm flipV="1">
          <a:off x="13935075" y="10049238"/>
          <a:ext cx="762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115751</xdr:rowOff>
    </xdr:from>
    <xdr:to>
      <xdr:col>76</xdr:col>
      <xdr:colOff>165100</xdr:colOff>
      <xdr:row>62</xdr:row>
      <xdr:rowOff>45901</xdr:rowOff>
    </xdr:to>
    <xdr:sp macro="" textlink="">
      <xdr:nvSpPr>
        <xdr:cNvPr id="647" name="楕円 646">
          <a:extLst>
            <a:ext uri="{FF2B5EF4-FFF2-40B4-BE49-F238E27FC236}">
              <a16:creationId xmlns:a16="http://schemas.microsoft.com/office/drawing/2014/main" id="{B17585FF-0B66-4D78-AFC4-A8E12E5D4D16}"/>
            </a:ext>
          </a:extLst>
        </xdr:cNvPr>
        <xdr:cNvSpPr/>
      </xdr:nvSpPr>
      <xdr:spPr>
        <a:xfrm>
          <a:off x="13096875" y="9993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166551</xdr:rowOff>
    </xdr:from>
    <xdr:to>
      <xdr:col>81</xdr:col>
      <xdr:colOff>50800</xdr:colOff>
      <xdr:row>62</xdr:row>
      <xdr:rowOff>31024</xdr:rowOff>
    </xdr:to>
    <xdr:cxnSp macro="">
      <xdr:nvCxnSpPr>
        <xdr:cNvPr id="648" name="直線コネクタ 647">
          <a:extLst>
            <a:ext uri="{FF2B5EF4-FFF2-40B4-BE49-F238E27FC236}">
              <a16:creationId xmlns:a16="http://schemas.microsoft.com/office/drawing/2014/main" id="{5C4683D2-7045-4C7D-B40C-059FC9AED953}"/>
            </a:ext>
          </a:extLst>
        </xdr:cNvPr>
        <xdr:cNvCxnSpPr/>
      </xdr:nvCxnSpPr>
      <xdr:spPr>
        <a:xfrm>
          <a:off x="13144500" y="10040801"/>
          <a:ext cx="7905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81462</xdr:rowOff>
    </xdr:from>
    <xdr:to>
      <xdr:col>72</xdr:col>
      <xdr:colOff>38100</xdr:colOff>
      <xdr:row>62</xdr:row>
      <xdr:rowOff>11612</xdr:rowOff>
    </xdr:to>
    <xdr:sp macro="" textlink="">
      <xdr:nvSpPr>
        <xdr:cNvPr id="649" name="楕円 648">
          <a:extLst>
            <a:ext uri="{FF2B5EF4-FFF2-40B4-BE49-F238E27FC236}">
              <a16:creationId xmlns:a16="http://schemas.microsoft.com/office/drawing/2014/main" id="{1E38D408-8D7D-4547-A6FC-B548F06387F4}"/>
            </a:ext>
          </a:extLst>
        </xdr:cNvPr>
        <xdr:cNvSpPr/>
      </xdr:nvSpPr>
      <xdr:spPr>
        <a:xfrm>
          <a:off x="12296775" y="99620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132262</xdr:rowOff>
    </xdr:from>
    <xdr:to>
      <xdr:col>76</xdr:col>
      <xdr:colOff>114300</xdr:colOff>
      <xdr:row>61</xdr:row>
      <xdr:rowOff>166551</xdr:rowOff>
    </xdr:to>
    <xdr:cxnSp macro="">
      <xdr:nvCxnSpPr>
        <xdr:cNvPr id="650" name="直線コネクタ 649">
          <a:extLst>
            <a:ext uri="{FF2B5EF4-FFF2-40B4-BE49-F238E27FC236}">
              <a16:creationId xmlns:a16="http://schemas.microsoft.com/office/drawing/2014/main" id="{99B32D60-01E4-4987-8418-E03AA46A55C8}"/>
            </a:ext>
          </a:extLst>
        </xdr:cNvPr>
        <xdr:cNvCxnSpPr/>
      </xdr:nvCxnSpPr>
      <xdr:spPr>
        <a:xfrm>
          <a:off x="12344400" y="10009687"/>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45538</xdr:rowOff>
    </xdr:from>
    <xdr:to>
      <xdr:col>67</xdr:col>
      <xdr:colOff>101600</xdr:colOff>
      <xdr:row>61</xdr:row>
      <xdr:rowOff>147138</xdr:rowOff>
    </xdr:to>
    <xdr:sp macro="" textlink="">
      <xdr:nvSpPr>
        <xdr:cNvPr id="651" name="楕円 650">
          <a:extLst>
            <a:ext uri="{FF2B5EF4-FFF2-40B4-BE49-F238E27FC236}">
              <a16:creationId xmlns:a16="http://schemas.microsoft.com/office/drawing/2014/main" id="{3241F2C5-577D-412F-AD5B-F81F8CA01960}"/>
            </a:ext>
          </a:extLst>
        </xdr:cNvPr>
        <xdr:cNvSpPr/>
      </xdr:nvSpPr>
      <xdr:spPr>
        <a:xfrm>
          <a:off x="11487150" y="99261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96338</xdr:rowOff>
    </xdr:from>
    <xdr:to>
      <xdr:col>71</xdr:col>
      <xdr:colOff>177800</xdr:colOff>
      <xdr:row>61</xdr:row>
      <xdr:rowOff>132262</xdr:rowOff>
    </xdr:to>
    <xdr:cxnSp macro="">
      <xdr:nvCxnSpPr>
        <xdr:cNvPr id="652" name="直線コネクタ 651">
          <a:extLst>
            <a:ext uri="{FF2B5EF4-FFF2-40B4-BE49-F238E27FC236}">
              <a16:creationId xmlns:a16="http://schemas.microsoft.com/office/drawing/2014/main" id="{A1892BCE-CDC1-4C45-B746-97D8CABAF683}"/>
            </a:ext>
          </a:extLst>
        </xdr:cNvPr>
        <xdr:cNvCxnSpPr/>
      </xdr:nvCxnSpPr>
      <xdr:spPr>
        <a:xfrm>
          <a:off x="11534775" y="9973763"/>
          <a:ext cx="80962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ABBD3C18-F748-46C0-988D-EC3250363A84}"/>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440A84E2-252D-4DBD-9332-78043EEC822F}"/>
            </a:ext>
          </a:extLst>
        </xdr:cNvPr>
        <xdr:cNvSpPr txBox="1"/>
      </xdr:nvSpPr>
      <xdr:spPr>
        <a:xfrm>
          <a:off x="12964169" y="936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E0A5E6BC-5C5E-42CC-A065-760CBC8B7C17}"/>
            </a:ext>
          </a:extLst>
        </xdr:cNvPr>
        <xdr:cNvSpPr txBox="1"/>
      </xdr:nvSpPr>
      <xdr:spPr>
        <a:xfrm>
          <a:off x="12164069" y="933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F9EC38E7-5C95-4F1A-844C-E987ECAB2C1A}"/>
            </a:ext>
          </a:extLst>
        </xdr:cNvPr>
        <xdr:cNvSpPr txBox="1"/>
      </xdr:nvSpPr>
      <xdr:spPr>
        <a:xfrm>
          <a:off x="11354444" y="930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72951</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81B267F0-2941-4801-A4DA-C354CF06705D}"/>
            </a:ext>
          </a:extLst>
        </xdr:cNvPr>
        <xdr:cNvSpPr txBox="1"/>
      </xdr:nvSpPr>
      <xdr:spPr>
        <a:xfrm>
          <a:off x="13745219" y="1010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37028</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C34B9F9-AB0F-4C80-80FA-6DE1764504EE}"/>
            </a:ext>
          </a:extLst>
        </xdr:cNvPr>
        <xdr:cNvSpPr txBox="1"/>
      </xdr:nvSpPr>
      <xdr:spPr>
        <a:xfrm>
          <a:off x="12964169" y="1007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2739</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4C1FD9A6-C29D-4C0D-BB6B-05E085D4BC3C}"/>
            </a:ext>
          </a:extLst>
        </xdr:cNvPr>
        <xdr:cNvSpPr txBox="1"/>
      </xdr:nvSpPr>
      <xdr:spPr>
        <a:xfrm>
          <a:off x="12164069" y="1004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138265</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B33B4C66-CA12-4037-84DE-5A7C662D8B75}"/>
            </a:ext>
          </a:extLst>
        </xdr:cNvPr>
        <xdr:cNvSpPr txBox="1"/>
      </xdr:nvSpPr>
      <xdr:spPr>
        <a:xfrm>
          <a:off x="11354444" y="1001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BEF23531-6B3E-4349-9992-1DA6855D4DB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CABF0E26-BFB9-40FE-A81A-8E84A561B79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5F430472-A656-470B-88DB-DBBE9F5A15B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DBAF37A0-7746-41F3-AEE6-F038A9CBE5B2}"/>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FD52C4DD-2A88-4DCD-821B-3074E7D431D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CDFFD765-4550-43C0-A420-063D92A87EDC}"/>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DBF070FF-7893-4609-96DC-C92E4BF2139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BAAA0A2A-B7FF-4FCD-B718-50008A5EC17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6DBE1AF6-3068-4CAC-91E9-5D4A276D29E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1A337D88-CF32-4D53-8997-D18F90170DB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4B265CF6-DE62-43FD-9EE6-54040EAFFEA4}"/>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7E83804B-DA9B-40FE-BFB4-C88C8B436DE3}"/>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1566B245-627F-4638-B801-0E3A26CB4AF0}"/>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47A1F32C-E231-4D31-92FB-B548C1D205D0}"/>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4D95A3E5-790A-4B05-A45A-315A4F0CE88F}"/>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F6C8B89-E62B-4D21-9FDF-96DA9586DCEA}"/>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15B57B65-D1D9-4ABC-839D-EF7079E409C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84A2A7BC-3554-4B22-9D85-389BFE177C7E}"/>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A934A7DE-0BA5-4562-ACFC-9EF7827048F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F89B2CD2-2F22-4B98-BF12-4CD74654703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1D44EE38-BD89-4C9C-985D-DE463B4D97B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FFE7759-7575-4FF1-A619-9D358D2B6712}"/>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AAAD38A2-4F34-4596-9A7B-9C6E1B3316EF}"/>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EDA9E9A3-AF6E-4560-8619-A57EA052242C}"/>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EADFFF86-EFC0-497E-84B8-213F47FE6716}"/>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7E5CA54F-A8C2-476F-84EE-189E02FA4104}"/>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6D79972B-2C19-415C-97A3-10384F6480FA}"/>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C74A4DFE-8EE1-4187-89B8-1542D8DBEB4F}"/>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5132B7F5-3AD2-46C4-9D68-DD9F9F859317}"/>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7A056032-AF06-4431-94BD-A660946B6FFF}"/>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C94086D7-F961-407E-B18D-19A5723B8632}"/>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1267FFC7-CEFF-4F3D-8D35-EF7FD2D9C673}"/>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784AC94-0F62-4046-A8E7-C689767B605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62788C2-6A1E-49AC-887D-6E3197A687C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FCC2C8A-792B-4C24-B24A-0E3F22D5629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F3A18D5-2FA2-471C-AF5B-7D2AF18741A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3A78E3C-482C-4B06-9CBD-22CD977F290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98" name="楕円 697">
          <a:extLst>
            <a:ext uri="{FF2B5EF4-FFF2-40B4-BE49-F238E27FC236}">
              <a16:creationId xmlns:a16="http://schemas.microsoft.com/office/drawing/2014/main" id="{535797CF-C5A1-4169-ADA0-5AC24B35DDCF}"/>
            </a:ext>
          </a:extLst>
        </xdr:cNvPr>
        <xdr:cNvSpPr/>
      </xdr:nvSpPr>
      <xdr:spPr>
        <a:xfrm>
          <a:off x="19897725"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F92A5017-E9CA-40B3-A8D8-989B0937DD20}"/>
            </a:ext>
          </a:extLst>
        </xdr:cNvPr>
        <xdr:cNvSpPr txBox="1"/>
      </xdr:nvSpPr>
      <xdr:spPr>
        <a:xfrm>
          <a:off x="19992975"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700" name="楕円 699">
          <a:extLst>
            <a:ext uri="{FF2B5EF4-FFF2-40B4-BE49-F238E27FC236}">
              <a16:creationId xmlns:a16="http://schemas.microsoft.com/office/drawing/2014/main" id="{EA6DF64D-32F8-4C6F-BB4F-1F696ABA56A2}"/>
            </a:ext>
          </a:extLst>
        </xdr:cNvPr>
        <xdr:cNvSpPr/>
      </xdr:nvSpPr>
      <xdr:spPr>
        <a:xfrm>
          <a:off x="19154775" y="102501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701" name="直線コネクタ 700">
          <a:extLst>
            <a:ext uri="{FF2B5EF4-FFF2-40B4-BE49-F238E27FC236}">
              <a16:creationId xmlns:a16="http://schemas.microsoft.com/office/drawing/2014/main" id="{4A1D00BA-836F-495B-AAC1-FB244D5C5498}"/>
            </a:ext>
          </a:extLst>
        </xdr:cNvPr>
        <xdr:cNvCxnSpPr/>
      </xdr:nvCxnSpPr>
      <xdr:spPr>
        <a:xfrm>
          <a:off x="19202400" y="103073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702" name="楕円 701">
          <a:extLst>
            <a:ext uri="{FF2B5EF4-FFF2-40B4-BE49-F238E27FC236}">
              <a16:creationId xmlns:a16="http://schemas.microsoft.com/office/drawing/2014/main" id="{C39D19EF-2017-4BC7-A6FF-28900EF246E8}"/>
            </a:ext>
          </a:extLst>
        </xdr:cNvPr>
        <xdr:cNvSpPr/>
      </xdr:nvSpPr>
      <xdr:spPr>
        <a:xfrm>
          <a:off x="18345150" y="10250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703" name="直線コネクタ 702">
          <a:extLst>
            <a:ext uri="{FF2B5EF4-FFF2-40B4-BE49-F238E27FC236}">
              <a16:creationId xmlns:a16="http://schemas.microsoft.com/office/drawing/2014/main" id="{822C5CAF-2F26-4876-8348-0BFE6586BA35}"/>
            </a:ext>
          </a:extLst>
        </xdr:cNvPr>
        <xdr:cNvCxnSpPr/>
      </xdr:nvCxnSpPr>
      <xdr:spPr>
        <a:xfrm>
          <a:off x="18392775" y="103073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4" name="楕円 703">
          <a:extLst>
            <a:ext uri="{FF2B5EF4-FFF2-40B4-BE49-F238E27FC236}">
              <a16:creationId xmlns:a16="http://schemas.microsoft.com/office/drawing/2014/main" id="{FCB84910-F8F1-4E73-8FE5-434C49AF15E4}"/>
            </a:ext>
          </a:extLst>
        </xdr:cNvPr>
        <xdr:cNvSpPr/>
      </xdr:nvSpPr>
      <xdr:spPr>
        <a:xfrm>
          <a:off x="17554575" y="102501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705" name="直線コネクタ 704">
          <a:extLst>
            <a:ext uri="{FF2B5EF4-FFF2-40B4-BE49-F238E27FC236}">
              <a16:creationId xmlns:a16="http://schemas.microsoft.com/office/drawing/2014/main" id="{AFC6DECB-056C-47F8-A439-47622A0ECC5E}"/>
            </a:ext>
          </a:extLst>
        </xdr:cNvPr>
        <xdr:cNvCxnSpPr/>
      </xdr:nvCxnSpPr>
      <xdr:spPr>
        <a:xfrm>
          <a:off x="17602200" y="103073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6" name="楕円 705">
          <a:extLst>
            <a:ext uri="{FF2B5EF4-FFF2-40B4-BE49-F238E27FC236}">
              <a16:creationId xmlns:a16="http://schemas.microsoft.com/office/drawing/2014/main" id="{97D139B8-04DB-4BC7-B024-960C8B977F30}"/>
            </a:ext>
          </a:extLst>
        </xdr:cNvPr>
        <xdr:cNvSpPr/>
      </xdr:nvSpPr>
      <xdr:spPr>
        <a:xfrm>
          <a:off x="16754475" y="102501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707" name="直線コネクタ 706">
          <a:extLst>
            <a:ext uri="{FF2B5EF4-FFF2-40B4-BE49-F238E27FC236}">
              <a16:creationId xmlns:a16="http://schemas.microsoft.com/office/drawing/2014/main" id="{C6FA165F-0228-405B-BC34-DF83BB9DF928}"/>
            </a:ext>
          </a:extLst>
        </xdr:cNvPr>
        <xdr:cNvCxnSpPr/>
      </xdr:nvCxnSpPr>
      <xdr:spPr>
        <a:xfrm>
          <a:off x="16802100" y="103073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D9D1C8E9-135E-4819-A772-AEFF6C7A39DC}"/>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2E493B5E-CED0-4BD0-A1E1-9CB9C3AD168F}"/>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3BF56FAB-0E20-4D34-96E0-3289630A4935}"/>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A37EA782-E1A0-46D1-B42B-054F742456BC}"/>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12" name="n_1mainValue【保健センター・保健所】&#10;一人当たり面積">
          <a:extLst>
            <a:ext uri="{FF2B5EF4-FFF2-40B4-BE49-F238E27FC236}">
              <a16:creationId xmlns:a16="http://schemas.microsoft.com/office/drawing/2014/main" id="{05A97D80-651F-42FF-A9A5-CD55B60081D0}"/>
            </a:ext>
          </a:extLst>
        </xdr:cNvPr>
        <xdr:cNvSpPr txBox="1"/>
      </xdr:nvSpPr>
      <xdr:spPr>
        <a:xfrm>
          <a:off x="189834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3" name="n_2mainValue【保健センター・保健所】&#10;一人当たり面積">
          <a:extLst>
            <a:ext uri="{FF2B5EF4-FFF2-40B4-BE49-F238E27FC236}">
              <a16:creationId xmlns:a16="http://schemas.microsoft.com/office/drawing/2014/main" id="{84659DB9-4974-4264-B725-BBC8A52BB73A}"/>
            </a:ext>
          </a:extLst>
        </xdr:cNvPr>
        <xdr:cNvSpPr txBox="1"/>
      </xdr:nvSpPr>
      <xdr:spPr>
        <a:xfrm>
          <a:off x="181833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4" name="n_3mainValue【保健センター・保健所】&#10;一人当たり面積">
          <a:extLst>
            <a:ext uri="{FF2B5EF4-FFF2-40B4-BE49-F238E27FC236}">
              <a16:creationId xmlns:a16="http://schemas.microsoft.com/office/drawing/2014/main" id="{4773198F-A262-41F5-AD8C-A3F2C28D7D31}"/>
            </a:ext>
          </a:extLst>
        </xdr:cNvPr>
        <xdr:cNvSpPr txBox="1"/>
      </xdr:nvSpPr>
      <xdr:spPr>
        <a:xfrm>
          <a:off x="1738320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5" name="n_4mainValue【保健センター・保健所】&#10;一人当たり面積">
          <a:extLst>
            <a:ext uri="{FF2B5EF4-FFF2-40B4-BE49-F238E27FC236}">
              <a16:creationId xmlns:a16="http://schemas.microsoft.com/office/drawing/2014/main" id="{2C93D1CA-4A34-497D-988C-8E74823546DE}"/>
            </a:ext>
          </a:extLst>
        </xdr:cNvPr>
        <xdr:cNvSpPr txBox="1"/>
      </xdr:nvSpPr>
      <xdr:spPr>
        <a:xfrm>
          <a:off x="165926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FE9D7797-2092-47D8-BD37-9CE8921FF84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57C61B34-C616-42AE-AE9C-D344B922242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4AE631A5-DB12-4185-AD08-82C422B4123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61EFB238-4CE6-409E-9177-F84D240BC2D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4ECB44B2-E05B-41AA-A5C0-9AB6A25D004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2D7DDE46-0414-4449-9AA4-00ED84EDDC51}"/>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5DBDF709-97DA-47F9-9084-4305B05B7A6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D835DAC5-2EBD-49CC-AD98-1F2C2865A05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89B1A5A6-85D2-47F5-8110-6D15CB22F7A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4216B4DE-0348-4853-9321-DCD00A887A4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6B76D3E4-174D-4603-B230-092CE4A337C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88AF75DD-3D08-4A31-A323-DDF85CBA3EC8}"/>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F61D8EB0-C247-43BE-8CE8-ED65F6E139D0}"/>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2CBA95B0-BB97-4B9D-B8E0-8F2D9D50C39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6FF8BE5-CABE-4C11-96B4-26DB16B98796}"/>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9A099ED8-E4EA-426B-B8AB-847A41172771}"/>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23C9768-5ED7-410F-845B-02E4A7072D64}"/>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3476B051-04D1-41BA-92E6-436461E585CC}"/>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3B49C4F0-F8D6-489E-BFB2-AF064184E62C}"/>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F5DB1DC0-0276-48D2-984C-F953C599FC22}"/>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FC28FC46-212C-4825-921F-6B1936725D52}"/>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7BA70E9E-E5D8-4A5F-9ED3-CA970F8D5C82}"/>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BF59F087-FAF8-420D-9F39-704238916C1B}"/>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610B05DF-3EDB-4A2C-BB4A-DAFB9744D70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1DDD8CBB-54CE-474F-8138-C648630A915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D1E6308D-D8E4-403D-82EF-AA367256DA48}"/>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542AC2F3-E7F9-4926-9FEA-3A8B777FE0F5}"/>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E11ADB02-3F99-46B3-A95B-2F7773ACF22B}"/>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F305FDCF-4C67-494D-9019-03D454788F30}"/>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BEFCEC36-C47F-4A0E-BC10-DE22E9585605}"/>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134671AE-FECC-404A-A6BC-2633213091D9}"/>
            </a:ext>
          </a:extLst>
        </xdr:cNvPr>
        <xdr:cNvSpPr txBox="1"/>
      </xdr:nvSpPr>
      <xdr:spPr>
        <a:xfrm>
          <a:off x="14735175" y="13374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2CA4A2C1-C530-4DB1-BB73-99B385BD1ECF}"/>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B37B49BB-FEC5-4930-A2AA-7D980DB64EF8}"/>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9534B10D-A978-4CA4-9CCF-7FDB006C53C8}"/>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1CAD3376-B57A-465C-9A40-FC99F6321CF9}"/>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49F9A974-9328-49F5-8161-542EC024E044}"/>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820A751-6A7B-40E5-AAFB-0CF99E6163C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2162AD2-3A89-4AEB-8A98-42E29846F6E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35FEC5C-CE53-46EB-9B47-00B7CD2DCD1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D0F7448-BEF4-4370-BC7B-124AAA034CB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D06E921-19D8-4417-BEF8-3B2A1EEE6FA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111398</xdr:rowOff>
    </xdr:from>
    <xdr:to>
      <xdr:col>85</xdr:col>
      <xdr:colOff>177800</xdr:colOff>
      <xdr:row>85</xdr:row>
      <xdr:rowOff>41548</xdr:rowOff>
    </xdr:to>
    <xdr:sp macro="" textlink="">
      <xdr:nvSpPr>
        <xdr:cNvPr id="757" name="楕円 756">
          <a:extLst>
            <a:ext uri="{FF2B5EF4-FFF2-40B4-BE49-F238E27FC236}">
              <a16:creationId xmlns:a16="http://schemas.microsoft.com/office/drawing/2014/main" id="{138F2573-C828-449C-BDC3-759CBE9094E8}"/>
            </a:ext>
          </a:extLst>
        </xdr:cNvPr>
        <xdr:cNvSpPr/>
      </xdr:nvSpPr>
      <xdr:spPr>
        <a:xfrm>
          <a:off x="14649450" y="137130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89825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32B1065C-6E46-4F27-8AF8-C0B406A85B81}"/>
            </a:ext>
          </a:extLst>
        </xdr:cNvPr>
        <xdr:cNvSpPr txBox="1"/>
      </xdr:nvSpPr>
      <xdr:spPr>
        <a:xfrm>
          <a:off x="14735175" y="1368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759" name="楕円 758">
          <a:extLst>
            <a:ext uri="{FF2B5EF4-FFF2-40B4-BE49-F238E27FC236}">
              <a16:creationId xmlns:a16="http://schemas.microsoft.com/office/drawing/2014/main" id="{E1673D5F-00B2-4EDE-A2C9-2171A06F5D90}"/>
            </a:ext>
          </a:extLst>
        </xdr:cNvPr>
        <xdr:cNvSpPr/>
      </xdr:nvSpPr>
      <xdr:spPr>
        <a:xfrm>
          <a:off x="13887450" y="137456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162198</xdr:rowOff>
    </xdr:from>
    <xdr:to>
      <xdr:col>85</xdr:col>
      <xdr:colOff>127000</xdr:colOff>
      <xdr:row>85</xdr:row>
      <xdr:rowOff>20138</xdr:rowOff>
    </xdr:to>
    <xdr:cxnSp macro="">
      <xdr:nvCxnSpPr>
        <xdr:cNvPr id="760" name="直線コネクタ 759">
          <a:extLst>
            <a:ext uri="{FF2B5EF4-FFF2-40B4-BE49-F238E27FC236}">
              <a16:creationId xmlns:a16="http://schemas.microsoft.com/office/drawing/2014/main" id="{A2F6B191-7242-4DA3-8490-5026FFA00BFE}"/>
            </a:ext>
          </a:extLst>
        </xdr:cNvPr>
        <xdr:cNvCxnSpPr/>
      </xdr:nvCxnSpPr>
      <xdr:spPr>
        <a:xfrm flipV="1">
          <a:off x="13935075" y="13760723"/>
          <a:ext cx="7620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122827</xdr:rowOff>
    </xdr:from>
    <xdr:to>
      <xdr:col>76</xdr:col>
      <xdr:colOff>165100</xdr:colOff>
      <xdr:row>85</xdr:row>
      <xdr:rowOff>52977</xdr:rowOff>
    </xdr:to>
    <xdr:sp macro="" textlink="">
      <xdr:nvSpPr>
        <xdr:cNvPr id="761" name="楕円 760">
          <a:extLst>
            <a:ext uri="{FF2B5EF4-FFF2-40B4-BE49-F238E27FC236}">
              <a16:creationId xmlns:a16="http://schemas.microsoft.com/office/drawing/2014/main" id="{8194297C-62D8-4B97-BCAF-0D65F6EF36F6}"/>
            </a:ext>
          </a:extLst>
        </xdr:cNvPr>
        <xdr:cNvSpPr/>
      </xdr:nvSpPr>
      <xdr:spPr>
        <a:xfrm>
          <a:off x="13096875" y="137277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2177</xdr:rowOff>
    </xdr:from>
    <xdr:to>
      <xdr:col>81</xdr:col>
      <xdr:colOff>50800</xdr:colOff>
      <xdr:row>85</xdr:row>
      <xdr:rowOff>20138</xdr:rowOff>
    </xdr:to>
    <xdr:cxnSp macro="">
      <xdr:nvCxnSpPr>
        <xdr:cNvPr id="762" name="直線コネクタ 761">
          <a:extLst>
            <a:ext uri="{FF2B5EF4-FFF2-40B4-BE49-F238E27FC236}">
              <a16:creationId xmlns:a16="http://schemas.microsoft.com/office/drawing/2014/main" id="{EB90C804-C721-44A0-9352-BEF1B58C4DC5}"/>
            </a:ext>
          </a:extLst>
        </xdr:cNvPr>
        <xdr:cNvCxnSpPr/>
      </xdr:nvCxnSpPr>
      <xdr:spPr>
        <a:xfrm>
          <a:off x="13144500" y="13765802"/>
          <a:ext cx="7905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108131</xdr:rowOff>
    </xdr:from>
    <xdr:to>
      <xdr:col>72</xdr:col>
      <xdr:colOff>38100</xdr:colOff>
      <xdr:row>85</xdr:row>
      <xdr:rowOff>38281</xdr:rowOff>
    </xdr:to>
    <xdr:sp macro="" textlink="">
      <xdr:nvSpPr>
        <xdr:cNvPr id="763" name="楕円 762">
          <a:extLst>
            <a:ext uri="{FF2B5EF4-FFF2-40B4-BE49-F238E27FC236}">
              <a16:creationId xmlns:a16="http://schemas.microsoft.com/office/drawing/2014/main" id="{35C4D175-2F8D-4D86-8804-91427CEF5DBE}"/>
            </a:ext>
          </a:extLst>
        </xdr:cNvPr>
        <xdr:cNvSpPr/>
      </xdr:nvSpPr>
      <xdr:spPr>
        <a:xfrm>
          <a:off x="12296775" y="13706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158931</xdr:rowOff>
    </xdr:from>
    <xdr:to>
      <xdr:col>76</xdr:col>
      <xdr:colOff>114300</xdr:colOff>
      <xdr:row>85</xdr:row>
      <xdr:rowOff>2177</xdr:rowOff>
    </xdr:to>
    <xdr:cxnSp macro="">
      <xdr:nvCxnSpPr>
        <xdr:cNvPr id="764" name="直線コネクタ 763">
          <a:extLst>
            <a:ext uri="{FF2B5EF4-FFF2-40B4-BE49-F238E27FC236}">
              <a16:creationId xmlns:a16="http://schemas.microsoft.com/office/drawing/2014/main" id="{FE251288-F089-401E-86B0-29052F1323DC}"/>
            </a:ext>
          </a:extLst>
        </xdr:cNvPr>
        <xdr:cNvCxnSpPr/>
      </xdr:nvCxnSpPr>
      <xdr:spPr>
        <a:xfrm>
          <a:off x="12344400" y="13763806"/>
          <a:ext cx="8001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103232</xdr:rowOff>
    </xdr:from>
    <xdr:to>
      <xdr:col>67</xdr:col>
      <xdr:colOff>101600</xdr:colOff>
      <xdr:row>85</xdr:row>
      <xdr:rowOff>33382</xdr:rowOff>
    </xdr:to>
    <xdr:sp macro="" textlink="">
      <xdr:nvSpPr>
        <xdr:cNvPr id="765" name="楕円 764">
          <a:extLst>
            <a:ext uri="{FF2B5EF4-FFF2-40B4-BE49-F238E27FC236}">
              <a16:creationId xmlns:a16="http://schemas.microsoft.com/office/drawing/2014/main" id="{11C6CDB4-575D-4B0C-9616-9CB07C10B406}"/>
            </a:ext>
          </a:extLst>
        </xdr:cNvPr>
        <xdr:cNvSpPr/>
      </xdr:nvSpPr>
      <xdr:spPr>
        <a:xfrm>
          <a:off x="11487150" y="1370810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154032</xdr:rowOff>
    </xdr:from>
    <xdr:to>
      <xdr:col>71</xdr:col>
      <xdr:colOff>177800</xdr:colOff>
      <xdr:row>84</xdr:row>
      <xdr:rowOff>158931</xdr:rowOff>
    </xdr:to>
    <xdr:cxnSp macro="">
      <xdr:nvCxnSpPr>
        <xdr:cNvPr id="766" name="直線コネクタ 765">
          <a:extLst>
            <a:ext uri="{FF2B5EF4-FFF2-40B4-BE49-F238E27FC236}">
              <a16:creationId xmlns:a16="http://schemas.microsoft.com/office/drawing/2014/main" id="{6797B42F-8B11-41D9-B664-FB929493C08A}"/>
            </a:ext>
          </a:extLst>
        </xdr:cNvPr>
        <xdr:cNvCxnSpPr/>
      </xdr:nvCxnSpPr>
      <xdr:spPr>
        <a:xfrm>
          <a:off x="11534775" y="13755732"/>
          <a:ext cx="80962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EEC34309-2AE9-4AE2-BDA9-4BC8C4E6608F}"/>
            </a:ext>
          </a:extLst>
        </xdr:cNvPr>
        <xdr:cNvSpPr txBox="1"/>
      </xdr:nvSpPr>
      <xdr:spPr>
        <a:xfrm>
          <a:off x="13745219" y="132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88F87520-2C9E-426A-9497-2718FFFE4046}"/>
            </a:ext>
          </a:extLst>
        </xdr:cNvPr>
        <xdr:cNvSpPr txBox="1"/>
      </xdr:nvSpPr>
      <xdr:spPr>
        <a:xfrm>
          <a:off x="129641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D71BF1E7-7077-4AA1-807D-3C69C54C3805}"/>
            </a:ext>
          </a:extLst>
        </xdr:cNvPr>
        <xdr:cNvSpPr txBox="1"/>
      </xdr:nvSpPr>
      <xdr:spPr>
        <a:xfrm>
          <a:off x="12164069" y="133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FAFBBA39-8BB4-4A2E-8E68-2FCEAF9DE889}"/>
            </a:ext>
          </a:extLst>
        </xdr:cNvPr>
        <xdr:cNvSpPr txBox="1"/>
      </xdr:nvSpPr>
      <xdr:spPr>
        <a:xfrm>
          <a:off x="113544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62065</xdr:rowOff>
    </xdr:from>
    <xdr:ext cx="405111" cy="259045"/>
    <xdr:sp macro="" textlink="">
      <xdr:nvSpPr>
        <xdr:cNvPr id="771" name="n_1mainValue【消防施設】&#10;有形固定資産減価償却率">
          <a:extLst>
            <a:ext uri="{FF2B5EF4-FFF2-40B4-BE49-F238E27FC236}">
              <a16:creationId xmlns:a16="http://schemas.microsoft.com/office/drawing/2014/main" id="{03378F53-EF08-437A-989C-00263BBF4083}"/>
            </a:ext>
          </a:extLst>
        </xdr:cNvPr>
        <xdr:cNvSpPr txBox="1"/>
      </xdr:nvSpPr>
      <xdr:spPr>
        <a:xfrm>
          <a:off x="13745219" y="1382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44104</xdr:rowOff>
    </xdr:from>
    <xdr:ext cx="405111" cy="259045"/>
    <xdr:sp macro="" textlink="">
      <xdr:nvSpPr>
        <xdr:cNvPr id="772" name="n_2mainValue【消防施設】&#10;有形固定資産減価償却率">
          <a:extLst>
            <a:ext uri="{FF2B5EF4-FFF2-40B4-BE49-F238E27FC236}">
              <a16:creationId xmlns:a16="http://schemas.microsoft.com/office/drawing/2014/main" id="{A8A967A8-6CDE-49D1-9018-F9914F7CA32C}"/>
            </a:ext>
          </a:extLst>
        </xdr:cNvPr>
        <xdr:cNvSpPr txBox="1"/>
      </xdr:nvSpPr>
      <xdr:spPr>
        <a:xfrm>
          <a:off x="12964169" y="1381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29408</xdr:rowOff>
    </xdr:from>
    <xdr:ext cx="405111" cy="259045"/>
    <xdr:sp macro="" textlink="">
      <xdr:nvSpPr>
        <xdr:cNvPr id="773" name="n_3mainValue【消防施設】&#10;有形固定資産減価償却率">
          <a:extLst>
            <a:ext uri="{FF2B5EF4-FFF2-40B4-BE49-F238E27FC236}">
              <a16:creationId xmlns:a16="http://schemas.microsoft.com/office/drawing/2014/main" id="{7B49B65C-A0FC-4C7F-A425-7DB964962CC9}"/>
            </a:ext>
          </a:extLst>
        </xdr:cNvPr>
        <xdr:cNvSpPr txBox="1"/>
      </xdr:nvSpPr>
      <xdr:spPr>
        <a:xfrm>
          <a:off x="12164069"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24509</xdr:rowOff>
    </xdr:from>
    <xdr:ext cx="405111" cy="259045"/>
    <xdr:sp macro="" textlink="">
      <xdr:nvSpPr>
        <xdr:cNvPr id="774" name="n_4mainValue【消防施設】&#10;有形固定資産減価償却率">
          <a:extLst>
            <a:ext uri="{FF2B5EF4-FFF2-40B4-BE49-F238E27FC236}">
              <a16:creationId xmlns:a16="http://schemas.microsoft.com/office/drawing/2014/main" id="{EEF9109A-3FB7-4E8D-870C-4AF050D4601D}"/>
            </a:ext>
          </a:extLst>
        </xdr:cNvPr>
        <xdr:cNvSpPr txBox="1"/>
      </xdr:nvSpPr>
      <xdr:spPr>
        <a:xfrm>
          <a:off x="11354444" y="13791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E3061021-007E-469C-91A2-4F8C5EEEB29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A1DA9B81-D1AC-4A2E-B3A8-EF548C8713F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E6000891-EF26-4BBB-B063-40F99E92178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794F8082-5D19-4051-ADE5-C5981536396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22C4D82F-FD4A-45DC-87D6-913E7117264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16F00D56-9266-4E95-861E-95783DF8E24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D0051256-6997-406D-9A4A-1A6FB7AB7C3B}"/>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D9298C9D-13E8-4037-9CF2-D5BC0322BD3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5E30F33C-117A-49BD-940D-8B494795CF1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39008783-974C-441B-927F-A11CAAAB840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D8085992-D10F-43F1-9BC8-CDAE110AA6F9}"/>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BBCCB975-BEA1-4558-A429-BEC294113DCA}"/>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54171860-D0DF-4CD5-A76F-332A4101E370}"/>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ED853B1B-B778-4D72-B036-386E4BBCCB8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C664D01C-4EF5-441E-BCD6-2FFF8A7B52DC}"/>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3B2DB90C-BE5F-4E89-A076-C4B5EC22B95C}"/>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7265186D-F4F1-48BE-9839-78CAEE5633F3}"/>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56256A8A-34A3-49B8-BBBA-AE37AF2636D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1003378B-A681-47DE-A705-857CA43E5F7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188B8E16-1D27-4AD4-967A-A974EE16364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DF4AA06C-4FF7-4D67-ADF0-8B1D5673E7D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CEC53A29-977A-4FB0-B37B-94A630E97A17}"/>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748072F-8E9C-4EAA-AC12-FF4B5A7B1E05}"/>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C7EAEAF8-75F4-4A29-AACE-AA8186C19625}"/>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5D552498-25CE-40BE-A5D5-232A22798F51}"/>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AE03C390-E0CE-4578-AC47-2DD620D49AFF}"/>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B68100B5-DC0E-44BA-93C2-F2B56BCC9D3E}"/>
            </a:ext>
          </a:extLst>
        </xdr:cNvPr>
        <xdr:cNvSpPr txBox="1"/>
      </xdr:nvSpPr>
      <xdr:spPr>
        <a:xfrm>
          <a:off x="19992975" y="13503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64E6341F-EC73-41AD-9A65-47809D3CD135}"/>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3D5713A6-214C-4329-A69E-D5249E306047}"/>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2BE98C24-3519-4DD2-B9E1-D4584E6C36E2}"/>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34B30F66-936B-4718-9C49-ED195DFA3C93}"/>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DB4E2712-8370-47DB-A5B4-94D8AEA4590A}"/>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0F94836-E1E9-401B-A2A0-4274327A28A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841096A1-5B82-4612-B249-E187D9E3EE8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EDE7F3E-9468-4C56-8FE7-32B31AD2468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0BF24EA-9C30-4419-9808-13CFF4BCDAE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FE93E27-282E-4C4D-8E9D-4328F310CF9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12" name="楕円 811">
          <a:extLst>
            <a:ext uri="{FF2B5EF4-FFF2-40B4-BE49-F238E27FC236}">
              <a16:creationId xmlns:a16="http://schemas.microsoft.com/office/drawing/2014/main" id="{8EB7FA03-5B64-4897-AE39-E5D91F6BA9B4}"/>
            </a:ext>
          </a:extLst>
        </xdr:cNvPr>
        <xdr:cNvSpPr/>
      </xdr:nvSpPr>
      <xdr:spPr>
        <a:xfrm>
          <a:off x="19897725" y="137613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813" name="【消防施設】&#10;一人当たり面積該当値テキスト">
          <a:extLst>
            <a:ext uri="{FF2B5EF4-FFF2-40B4-BE49-F238E27FC236}">
              <a16:creationId xmlns:a16="http://schemas.microsoft.com/office/drawing/2014/main" id="{46C8406F-87A8-481C-8B70-39151BB96BEF}"/>
            </a:ext>
          </a:extLst>
        </xdr:cNvPr>
        <xdr:cNvSpPr txBox="1"/>
      </xdr:nvSpPr>
      <xdr:spPr>
        <a:xfrm>
          <a:off x="19992975"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14" name="楕円 813">
          <a:extLst>
            <a:ext uri="{FF2B5EF4-FFF2-40B4-BE49-F238E27FC236}">
              <a16:creationId xmlns:a16="http://schemas.microsoft.com/office/drawing/2014/main" id="{BA11E195-CAF0-4FD0-8EB4-94A5F8F67DB8}"/>
            </a:ext>
          </a:extLst>
        </xdr:cNvPr>
        <xdr:cNvSpPr/>
      </xdr:nvSpPr>
      <xdr:spPr>
        <a:xfrm>
          <a:off x="19154775" y="13762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49530</xdr:rowOff>
    </xdr:to>
    <xdr:cxnSp macro="">
      <xdr:nvCxnSpPr>
        <xdr:cNvPr id="815" name="直線コネクタ 814">
          <a:extLst>
            <a:ext uri="{FF2B5EF4-FFF2-40B4-BE49-F238E27FC236}">
              <a16:creationId xmlns:a16="http://schemas.microsoft.com/office/drawing/2014/main" id="{579CDDC7-948E-43BA-90AF-74CB0DF5CB50}"/>
            </a:ext>
          </a:extLst>
        </xdr:cNvPr>
        <xdr:cNvCxnSpPr/>
      </xdr:nvCxnSpPr>
      <xdr:spPr>
        <a:xfrm flipV="1">
          <a:off x="19202400" y="13799438"/>
          <a:ext cx="752475"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16" name="楕円 815">
          <a:extLst>
            <a:ext uri="{FF2B5EF4-FFF2-40B4-BE49-F238E27FC236}">
              <a16:creationId xmlns:a16="http://schemas.microsoft.com/office/drawing/2014/main" id="{17579246-D35A-423D-94C3-2826820CEDDC}"/>
            </a:ext>
          </a:extLst>
        </xdr:cNvPr>
        <xdr:cNvSpPr/>
      </xdr:nvSpPr>
      <xdr:spPr>
        <a:xfrm>
          <a:off x="18345150" y="13762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817" name="直線コネクタ 816">
          <a:extLst>
            <a:ext uri="{FF2B5EF4-FFF2-40B4-BE49-F238E27FC236}">
              <a16:creationId xmlns:a16="http://schemas.microsoft.com/office/drawing/2014/main" id="{F8F30542-E56D-4553-A133-194769FD1122}"/>
            </a:ext>
          </a:extLst>
        </xdr:cNvPr>
        <xdr:cNvCxnSpPr/>
      </xdr:nvCxnSpPr>
      <xdr:spPr>
        <a:xfrm>
          <a:off x="18392775" y="138099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8" name="楕円 817">
          <a:extLst>
            <a:ext uri="{FF2B5EF4-FFF2-40B4-BE49-F238E27FC236}">
              <a16:creationId xmlns:a16="http://schemas.microsoft.com/office/drawing/2014/main" id="{943D9EFF-3835-4CF9-9994-071F5C029F43}"/>
            </a:ext>
          </a:extLst>
        </xdr:cNvPr>
        <xdr:cNvSpPr/>
      </xdr:nvSpPr>
      <xdr:spPr>
        <a:xfrm>
          <a:off x="17554575" y="13762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819" name="直線コネクタ 818">
          <a:extLst>
            <a:ext uri="{FF2B5EF4-FFF2-40B4-BE49-F238E27FC236}">
              <a16:creationId xmlns:a16="http://schemas.microsoft.com/office/drawing/2014/main" id="{E97902C4-B8FF-4835-9439-0FEF927F293C}"/>
            </a:ext>
          </a:extLst>
        </xdr:cNvPr>
        <xdr:cNvCxnSpPr/>
      </xdr:nvCxnSpPr>
      <xdr:spPr>
        <a:xfrm>
          <a:off x="17602200" y="138099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820" name="楕円 819">
          <a:extLst>
            <a:ext uri="{FF2B5EF4-FFF2-40B4-BE49-F238E27FC236}">
              <a16:creationId xmlns:a16="http://schemas.microsoft.com/office/drawing/2014/main" id="{A64CEC2B-2A06-4524-9AF3-9A846559C859}"/>
            </a:ext>
          </a:extLst>
        </xdr:cNvPr>
        <xdr:cNvSpPr/>
      </xdr:nvSpPr>
      <xdr:spPr>
        <a:xfrm>
          <a:off x="16754475" y="137728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63246</xdr:rowOff>
    </xdr:to>
    <xdr:cxnSp macro="">
      <xdr:nvCxnSpPr>
        <xdr:cNvPr id="821" name="直線コネクタ 820">
          <a:extLst>
            <a:ext uri="{FF2B5EF4-FFF2-40B4-BE49-F238E27FC236}">
              <a16:creationId xmlns:a16="http://schemas.microsoft.com/office/drawing/2014/main" id="{BCFBE1C1-BD74-4A11-B50E-9BF0CFEBEFDF}"/>
            </a:ext>
          </a:extLst>
        </xdr:cNvPr>
        <xdr:cNvCxnSpPr/>
      </xdr:nvCxnSpPr>
      <xdr:spPr>
        <a:xfrm flipV="1">
          <a:off x="16802100" y="13809980"/>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A72E5886-D9AB-45FA-8E7E-CBB909BBF740}"/>
            </a:ext>
          </a:extLst>
        </xdr:cNvPr>
        <xdr:cNvSpPr txBox="1"/>
      </xdr:nvSpPr>
      <xdr:spPr>
        <a:xfrm>
          <a:off x="18983402"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3F5200D5-945C-4EA9-A7D6-73FF59ED4F21}"/>
            </a:ext>
          </a:extLst>
        </xdr:cNvPr>
        <xdr:cNvSpPr txBox="1"/>
      </xdr:nvSpPr>
      <xdr:spPr>
        <a:xfrm>
          <a:off x="18183302" y="1344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F4E5B5F0-1113-4218-B798-C54452D36334}"/>
            </a:ext>
          </a:extLst>
        </xdr:cNvPr>
        <xdr:cNvSpPr txBox="1"/>
      </xdr:nvSpPr>
      <xdr:spPr>
        <a:xfrm>
          <a:off x="17383202"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7ACCA84D-61E4-43E9-A3EB-C91D281FC06F}"/>
            </a:ext>
          </a:extLst>
        </xdr:cNvPr>
        <xdr:cNvSpPr txBox="1"/>
      </xdr:nvSpPr>
      <xdr:spPr>
        <a:xfrm>
          <a:off x="16592627" y="134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26" name="n_1mainValue【消防施設】&#10;一人当たり面積">
          <a:extLst>
            <a:ext uri="{FF2B5EF4-FFF2-40B4-BE49-F238E27FC236}">
              <a16:creationId xmlns:a16="http://schemas.microsoft.com/office/drawing/2014/main" id="{A80685D7-B11A-4619-871E-95DF6868F30D}"/>
            </a:ext>
          </a:extLst>
        </xdr:cNvPr>
        <xdr:cNvSpPr txBox="1"/>
      </xdr:nvSpPr>
      <xdr:spPr>
        <a:xfrm>
          <a:off x="18983402"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27" name="n_2mainValue【消防施設】&#10;一人当たり面積">
          <a:extLst>
            <a:ext uri="{FF2B5EF4-FFF2-40B4-BE49-F238E27FC236}">
              <a16:creationId xmlns:a16="http://schemas.microsoft.com/office/drawing/2014/main" id="{103EC89B-2BFD-459F-B726-8C0401E52718}"/>
            </a:ext>
          </a:extLst>
        </xdr:cNvPr>
        <xdr:cNvSpPr txBox="1"/>
      </xdr:nvSpPr>
      <xdr:spPr>
        <a:xfrm>
          <a:off x="18183302"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28" name="n_3mainValue【消防施設】&#10;一人当たり面積">
          <a:extLst>
            <a:ext uri="{FF2B5EF4-FFF2-40B4-BE49-F238E27FC236}">
              <a16:creationId xmlns:a16="http://schemas.microsoft.com/office/drawing/2014/main" id="{B2FFAD99-6D7B-4375-A8B5-3B2A44D2CD4B}"/>
            </a:ext>
          </a:extLst>
        </xdr:cNvPr>
        <xdr:cNvSpPr txBox="1"/>
      </xdr:nvSpPr>
      <xdr:spPr>
        <a:xfrm>
          <a:off x="17383202"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829" name="n_4mainValue【消防施設】&#10;一人当たり面積">
          <a:extLst>
            <a:ext uri="{FF2B5EF4-FFF2-40B4-BE49-F238E27FC236}">
              <a16:creationId xmlns:a16="http://schemas.microsoft.com/office/drawing/2014/main" id="{5A2A45EC-37BB-41A4-ACA7-283AEA2090E0}"/>
            </a:ext>
          </a:extLst>
        </xdr:cNvPr>
        <xdr:cNvSpPr txBox="1"/>
      </xdr:nvSpPr>
      <xdr:spPr>
        <a:xfrm>
          <a:off x="16592627"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11D29C86-222D-4F35-9E85-6376C5ECEEF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C786842-D44B-4B35-BF1C-91A1AB2C16F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8E5141A9-CD57-4ACE-9CCA-1155F06B47A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69037F44-E36B-40C3-BEFC-76DC8176B1D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5CD26EA0-6124-42E4-AD43-8B72CCD47D6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48948AB3-A50F-48CB-9F5C-E80F4774FFB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14261F73-11C4-4A13-A172-CF3203A8B3A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3CBD516-BB2D-4C00-A0BA-92CAB663111A}"/>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5F05DAAC-4B67-4A6C-A69E-58F154F4D27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1BAF9DE5-F61E-4DDB-941A-E257362753D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37FB7B57-35B7-49E7-9A00-FD3F0E5679C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1F577479-3178-4D7F-8B8C-99E95F436959}"/>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BFF024DC-5F52-4EFC-B417-9508CE134416}"/>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D5187E24-D706-4235-9003-F27ECEE7EB94}"/>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79C62834-5F43-4177-B73E-1986D5B50F82}"/>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AE7A22DB-D2DE-488F-88F5-F9965B9D437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A97E879-D456-40D2-8356-D49AC93DEBA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36515993-C83D-48F7-84F9-576768CF7D4E}"/>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3662C830-60AD-459D-AC7B-C749DC02EC38}"/>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A8053E80-2E86-4A23-9D59-928A5BF343CC}"/>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6F3DE74B-CAD5-419B-8D5D-6BCF6551F752}"/>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7899F456-220D-4BC9-B9A6-8A6B86D4F17F}"/>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A74D22B1-091F-4245-B32D-4F5B74603929}"/>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8F057D00-FA8C-42B3-928F-B7FAE600E9A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3AFFA8C9-ED42-4F4C-8736-9C57C23C8D7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B6EA5C8B-058D-4A70-9771-7ABBAFEC3925}"/>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D0C6C99C-F07E-44B1-BC34-82A5F36B3CF9}"/>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E6D666FD-8E0B-48BE-AD1C-51E02B7FF037}"/>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19DD60BD-E131-4E8A-A56D-D98DF8131462}"/>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AF39EE4D-BBA6-48D2-BBA5-5AE61B742690}"/>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891A48ED-CCC4-49F1-977F-2B654A683141}"/>
            </a:ext>
          </a:extLst>
        </xdr:cNvPr>
        <xdr:cNvSpPr txBox="1"/>
      </xdr:nvSpPr>
      <xdr:spPr>
        <a:xfrm>
          <a:off x="14735175" y="16723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D6EAEE07-41AF-450C-A9D2-0B62DC688FA2}"/>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4820608C-49ED-4D79-95BF-B991D79C3069}"/>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827EB4E1-2DF4-4D7E-B636-CA960637DB71}"/>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97100B7-4E9D-48D4-B88F-D1EDD38ED26A}"/>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14EE1BC4-F798-4ADA-B341-B034D2370163}"/>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812B636-7699-4A7F-AECB-AE306E7CBD0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CFF50E1-1186-4E16-83B9-E6A102F2F1B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6E63AEE-C6EB-4B6F-8A8D-629D8E8C472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A2E5E4D-5F5E-4DA7-87CC-6EFB7CFB14B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8522535-25AF-4B64-BC53-77EADE2737A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871" name="楕円 870">
          <a:extLst>
            <a:ext uri="{FF2B5EF4-FFF2-40B4-BE49-F238E27FC236}">
              <a16:creationId xmlns:a16="http://schemas.microsoft.com/office/drawing/2014/main" id="{C0519163-01A8-4AFB-B80E-600E827B2497}"/>
            </a:ext>
          </a:extLst>
        </xdr:cNvPr>
        <xdr:cNvSpPr/>
      </xdr:nvSpPr>
      <xdr:spPr>
        <a:xfrm>
          <a:off x="14649450" y="171812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872" name="【庁舎】&#10;有形固定資産減価償却率該当値テキスト">
          <a:extLst>
            <a:ext uri="{FF2B5EF4-FFF2-40B4-BE49-F238E27FC236}">
              <a16:creationId xmlns:a16="http://schemas.microsoft.com/office/drawing/2014/main" id="{B2186902-880A-44BA-97ED-C32D2E34F16D}"/>
            </a:ext>
          </a:extLst>
        </xdr:cNvPr>
        <xdr:cNvSpPr txBox="1"/>
      </xdr:nvSpPr>
      <xdr:spPr>
        <a:xfrm>
          <a:off x="14735175"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873" name="楕円 872">
          <a:extLst>
            <a:ext uri="{FF2B5EF4-FFF2-40B4-BE49-F238E27FC236}">
              <a16:creationId xmlns:a16="http://schemas.microsoft.com/office/drawing/2014/main" id="{3C4CB3B6-2E54-499A-889D-4B6D45BFA4C6}"/>
            </a:ext>
          </a:extLst>
        </xdr:cNvPr>
        <xdr:cNvSpPr/>
      </xdr:nvSpPr>
      <xdr:spPr>
        <a:xfrm>
          <a:off x="13887450" y="17164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68036</xdr:rowOff>
    </xdr:to>
    <xdr:cxnSp macro="">
      <xdr:nvCxnSpPr>
        <xdr:cNvPr id="874" name="直線コネクタ 873">
          <a:extLst>
            <a:ext uri="{FF2B5EF4-FFF2-40B4-BE49-F238E27FC236}">
              <a16:creationId xmlns:a16="http://schemas.microsoft.com/office/drawing/2014/main" id="{06E5A46E-FBF0-4F77-BEF3-C92ADF09A7B6}"/>
            </a:ext>
          </a:extLst>
        </xdr:cNvPr>
        <xdr:cNvCxnSpPr/>
      </xdr:nvCxnSpPr>
      <xdr:spPr>
        <a:xfrm>
          <a:off x="13935075" y="17212582"/>
          <a:ext cx="762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875" name="楕円 874">
          <a:extLst>
            <a:ext uri="{FF2B5EF4-FFF2-40B4-BE49-F238E27FC236}">
              <a16:creationId xmlns:a16="http://schemas.microsoft.com/office/drawing/2014/main" id="{86004FAD-3FF0-4BE6-A1C5-C8BC4103E90D}"/>
            </a:ext>
          </a:extLst>
        </xdr:cNvPr>
        <xdr:cNvSpPr/>
      </xdr:nvSpPr>
      <xdr:spPr>
        <a:xfrm>
          <a:off x="13096875" y="171433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51707</xdr:rowOff>
    </xdr:to>
    <xdr:cxnSp macro="">
      <xdr:nvCxnSpPr>
        <xdr:cNvPr id="876" name="直線コネクタ 875">
          <a:extLst>
            <a:ext uri="{FF2B5EF4-FFF2-40B4-BE49-F238E27FC236}">
              <a16:creationId xmlns:a16="http://schemas.microsoft.com/office/drawing/2014/main" id="{280ADBFB-E93B-4604-A9FC-22F9BAE11D7B}"/>
            </a:ext>
          </a:extLst>
        </xdr:cNvPr>
        <xdr:cNvCxnSpPr/>
      </xdr:nvCxnSpPr>
      <xdr:spPr>
        <a:xfrm>
          <a:off x="13144500" y="17181468"/>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877" name="楕円 876">
          <a:extLst>
            <a:ext uri="{FF2B5EF4-FFF2-40B4-BE49-F238E27FC236}">
              <a16:creationId xmlns:a16="http://schemas.microsoft.com/office/drawing/2014/main" id="{3FB26307-E7D5-406C-8128-95B94D867ECD}"/>
            </a:ext>
          </a:extLst>
        </xdr:cNvPr>
        <xdr:cNvSpPr/>
      </xdr:nvSpPr>
      <xdr:spPr>
        <a:xfrm>
          <a:off x="12296775" y="171090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17418</xdr:rowOff>
    </xdr:to>
    <xdr:cxnSp macro="">
      <xdr:nvCxnSpPr>
        <xdr:cNvPr id="878" name="直線コネクタ 877">
          <a:extLst>
            <a:ext uri="{FF2B5EF4-FFF2-40B4-BE49-F238E27FC236}">
              <a16:creationId xmlns:a16="http://schemas.microsoft.com/office/drawing/2014/main" id="{A289B07F-297F-4342-A3E6-C4642BE831F8}"/>
            </a:ext>
          </a:extLst>
        </xdr:cNvPr>
        <xdr:cNvCxnSpPr/>
      </xdr:nvCxnSpPr>
      <xdr:spPr>
        <a:xfrm>
          <a:off x="12344400" y="17156702"/>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69487</xdr:rowOff>
    </xdr:from>
    <xdr:to>
      <xdr:col>67</xdr:col>
      <xdr:colOff>101600</xdr:colOff>
      <xdr:row>105</xdr:row>
      <xdr:rowOff>171087</xdr:rowOff>
    </xdr:to>
    <xdr:sp macro="" textlink="">
      <xdr:nvSpPr>
        <xdr:cNvPr id="879" name="楕円 878">
          <a:extLst>
            <a:ext uri="{FF2B5EF4-FFF2-40B4-BE49-F238E27FC236}">
              <a16:creationId xmlns:a16="http://schemas.microsoft.com/office/drawing/2014/main" id="{97D83E73-C2C8-4EC9-8886-CBF8B57BC4E3}"/>
            </a:ext>
          </a:extLst>
        </xdr:cNvPr>
        <xdr:cNvSpPr/>
      </xdr:nvSpPr>
      <xdr:spPr>
        <a:xfrm>
          <a:off x="11487150" y="170684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154577</xdr:rowOff>
    </xdr:to>
    <xdr:cxnSp macro="">
      <xdr:nvCxnSpPr>
        <xdr:cNvPr id="880" name="直線コネクタ 879">
          <a:extLst>
            <a:ext uri="{FF2B5EF4-FFF2-40B4-BE49-F238E27FC236}">
              <a16:creationId xmlns:a16="http://schemas.microsoft.com/office/drawing/2014/main" id="{DFCE9D0C-5C13-4B70-BAF0-4F628EF02750}"/>
            </a:ext>
          </a:extLst>
        </xdr:cNvPr>
        <xdr:cNvCxnSpPr/>
      </xdr:nvCxnSpPr>
      <xdr:spPr>
        <a:xfrm>
          <a:off x="11534775" y="17125587"/>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73F543D4-E373-492B-A719-B86B2D5520EA}"/>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2133E380-3A1C-40BB-9ACE-4EC81C816C13}"/>
            </a:ext>
          </a:extLst>
        </xdr:cNvPr>
        <xdr:cNvSpPr txBox="1"/>
      </xdr:nvSpPr>
      <xdr:spPr>
        <a:xfrm>
          <a:off x="12964169" y="167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46164A43-7C26-4553-AAF3-2910FD4F680C}"/>
            </a:ext>
          </a:extLst>
        </xdr:cNvPr>
        <xdr:cNvSpPr txBox="1"/>
      </xdr:nvSpPr>
      <xdr:spPr>
        <a:xfrm>
          <a:off x="12164069" y="1671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9ABD6248-1215-4B78-8E97-78105266050F}"/>
            </a:ext>
          </a:extLst>
        </xdr:cNvPr>
        <xdr:cNvSpPr txBox="1"/>
      </xdr:nvSpPr>
      <xdr:spPr>
        <a:xfrm>
          <a:off x="11354444" y="1670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885" name="n_1mainValue【庁舎】&#10;有形固定資産減価償却率">
          <a:extLst>
            <a:ext uri="{FF2B5EF4-FFF2-40B4-BE49-F238E27FC236}">
              <a16:creationId xmlns:a16="http://schemas.microsoft.com/office/drawing/2014/main" id="{F50971F2-0ECA-4E84-96E9-CD7502753236}"/>
            </a:ext>
          </a:extLst>
        </xdr:cNvPr>
        <xdr:cNvSpPr txBox="1"/>
      </xdr:nvSpPr>
      <xdr:spPr>
        <a:xfrm>
          <a:off x="13745219" y="1725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886" name="n_2mainValue【庁舎】&#10;有形固定資産減価償却率">
          <a:extLst>
            <a:ext uri="{FF2B5EF4-FFF2-40B4-BE49-F238E27FC236}">
              <a16:creationId xmlns:a16="http://schemas.microsoft.com/office/drawing/2014/main" id="{C49F3771-C942-4E9C-8A2D-5CB0305C0610}"/>
            </a:ext>
          </a:extLst>
        </xdr:cNvPr>
        <xdr:cNvSpPr txBox="1"/>
      </xdr:nvSpPr>
      <xdr:spPr>
        <a:xfrm>
          <a:off x="12964169" y="1722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887" name="n_3mainValue【庁舎】&#10;有形固定資産減価償却率">
          <a:extLst>
            <a:ext uri="{FF2B5EF4-FFF2-40B4-BE49-F238E27FC236}">
              <a16:creationId xmlns:a16="http://schemas.microsoft.com/office/drawing/2014/main" id="{170DCC67-0052-44FE-8ABA-1995C0E6F0B3}"/>
            </a:ext>
          </a:extLst>
        </xdr:cNvPr>
        <xdr:cNvSpPr txBox="1"/>
      </xdr:nvSpPr>
      <xdr:spPr>
        <a:xfrm>
          <a:off x="12164069" y="1719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888" name="n_4mainValue【庁舎】&#10;有形固定資産減価償却率">
          <a:extLst>
            <a:ext uri="{FF2B5EF4-FFF2-40B4-BE49-F238E27FC236}">
              <a16:creationId xmlns:a16="http://schemas.microsoft.com/office/drawing/2014/main" id="{A4E95E7A-C0DC-41F8-A250-004FB6AF63E3}"/>
            </a:ext>
          </a:extLst>
        </xdr:cNvPr>
        <xdr:cNvSpPr txBox="1"/>
      </xdr:nvSpPr>
      <xdr:spPr>
        <a:xfrm>
          <a:off x="113544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B3C547E0-3270-45A4-9F9E-4EA50E5A978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82710185-7534-4140-AA7C-21E89C7EB0A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A36484A-4212-4B43-96D9-91935BFBEC5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3AC7BCAD-EA28-4CAC-9081-7415962E291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A87B0CB-2BAB-4367-88A3-06B128263395}"/>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8444E526-3A10-4C0B-A78C-1B28A5AEE52A}"/>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CB8E52CE-0B49-485B-828C-8114DB1622A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674EAD1E-32F0-43BD-A8CD-3094A35F563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B70E6AB6-A6C7-4601-AC05-8013DD1D19B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A0403B0-D4D9-45C3-9ABE-F01423CCF4C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5A227616-719E-4B0A-9D1A-4F78B99C4EFB}"/>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4D5E1E95-51B6-4C20-AA22-F37219E29A18}"/>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AC2C8873-8657-4FB0-B554-AE0B3A5AE06E}"/>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11A54F2A-AB44-4CB9-80E6-F7A753C5562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AFFFE8E8-4F10-4699-8C76-66FD1902960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3E1FAF0C-0555-4CF4-92C0-F0FE0B54F3E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E046BE4-57DF-482E-8D80-FB95F7DAC043}"/>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93EABB83-C209-4ABC-A548-C6D7B2431FF2}"/>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88746C6-CC00-4C13-A0B3-C4ABAE77528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11387E4E-1770-4551-B74C-5FAF2510EB11}"/>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49824472-D7BB-44D0-8A3D-E0156DCEBA6A}"/>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9EC8C2E5-7CAD-4938-83A3-60AC6998ED8D}"/>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F1939A45-1B0E-4F15-8042-9B479E3E7147}"/>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9D507808-8AFC-4411-837D-183CD82D693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1FA429-6D54-44A1-8D11-A530AB67FDB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DB567A2E-7AE2-4296-904D-262118EC925D}"/>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93036A32-1233-4B23-9E89-B399F6648723}"/>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C4901BAC-9303-4C39-9752-E6FB7DBC9183}"/>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715B7551-7DC0-4E71-AC14-D25665BF86BF}"/>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1975D94D-B038-43AC-8CF1-C5F2C55A9950}"/>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F03B048F-6931-409F-8E1C-5A84D0CB71CC}"/>
            </a:ext>
          </a:extLst>
        </xdr:cNvPr>
        <xdr:cNvSpPr txBox="1"/>
      </xdr:nvSpPr>
      <xdr:spPr>
        <a:xfrm>
          <a:off x="19992975" y="16932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170FD118-6ADF-41EC-96A0-B8D336FB4098}"/>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96FB1EB6-CB87-4A38-8B20-2AA4473FA4D5}"/>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DB15380-614F-4764-91DE-086BA05ABA7A}"/>
            </a:ext>
          </a:extLst>
        </xdr:cNvPr>
        <xdr:cNvSpPr/>
      </xdr:nvSpPr>
      <xdr:spPr>
        <a:xfrm>
          <a:off x="183451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76AF41A2-1309-450F-8784-9508E690180D}"/>
            </a:ext>
          </a:extLst>
        </xdr:cNvPr>
        <xdr:cNvSpPr/>
      </xdr:nvSpPr>
      <xdr:spPr>
        <a:xfrm>
          <a:off x="17554575" y="17097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5B2A8C48-1BB2-4CFB-BFCA-4CECFD4D1380}"/>
            </a:ext>
          </a:extLst>
        </xdr:cNvPr>
        <xdr:cNvSpPr/>
      </xdr:nvSpPr>
      <xdr:spPr>
        <a:xfrm>
          <a:off x="16754475" y="17097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3990EBD-210C-4A91-9E64-7909637FBFE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0715952-1C6C-48A0-93E7-5B49B1B7763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B35F482-BA48-466A-A9B4-9E8FDF8077A6}"/>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0E27868-23FB-401B-B46E-5D2796AF0CD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E2D5A83-795F-4B49-B8BB-D561860E86A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930" name="楕円 929">
          <a:extLst>
            <a:ext uri="{FF2B5EF4-FFF2-40B4-BE49-F238E27FC236}">
              <a16:creationId xmlns:a16="http://schemas.microsoft.com/office/drawing/2014/main" id="{9E881774-4E9E-4DE9-A05C-BAA43C092017}"/>
            </a:ext>
          </a:extLst>
        </xdr:cNvPr>
        <xdr:cNvSpPr/>
      </xdr:nvSpPr>
      <xdr:spPr>
        <a:xfrm>
          <a:off x="19897725" y="17156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931" name="【庁舎】&#10;一人当たり面積該当値テキスト">
          <a:extLst>
            <a:ext uri="{FF2B5EF4-FFF2-40B4-BE49-F238E27FC236}">
              <a16:creationId xmlns:a16="http://schemas.microsoft.com/office/drawing/2014/main" id="{C66B7361-6419-4CE7-ACE3-648477D40ED5}"/>
            </a:ext>
          </a:extLst>
        </xdr:cNvPr>
        <xdr:cNvSpPr txBox="1"/>
      </xdr:nvSpPr>
      <xdr:spPr>
        <a:xfrm>
          <a:off x="19992975" y="17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32" name="楕円 931">
          <a:extLst>
            <a:ext uri="{FF2B5EF4-FFF2-40B4-BE49-F238E27FC236}">
              <a16:creationId xmlns:a16="http://schemas.microsoft.com/office/drawing/2014/main" id="{B75E4B1F-74AB-49BE-B824-B494B2689922}"/>
            </a:ext>
          </a:extLst>
        </xdr:cNvPr>
        <xdr:cNvSpPr/>
      </xdr:nvSpPr>
      <xdr:spPr>
        <a:xfrm>
          <a:off x="19154775" y="17153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33745</xdr:rowOff>
    </xdr:to>
    <xdr:cxnSp macro="">
      <xdr:nvCxnSpPr>
        <xdr:cNvPr id="933" name="直線コネクタ 932">
          <a:extLst>
            <a:ext uri="{FF2B5EF4-FFF2-40B4-BE49-F238E27FC236}">
              <a16:creationId xmlns:a16="http://schemas.microsoft.com/office/drawing/2014/main" id="{11539E6A-B589-4236-AAB6-EC8546264014}"/>
            </a:ext>
          </a:extLst>
        </xdr:cNvPr>
        <xdr:cNvCxnSpPr/>
      </xdr:nvCxnSpPr>
      <xdr:spPr>
        <a:xfrm>
          <a:off x="19202400" y="17191355"/>
          <a:ext cx="7524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934" name="楕円 933">
          <a:extLst>
            <a:ext uri="{FF2B5EF4-FFF2-40B4-BE49-F238E27FC236}">
              <a16:creationId xmlns:a16="http://schemas.microsoft.com/office/drawing/2014/main" id="{09862193-A5F8-4FBD-B58C-D8C85A3D258E}"/>
            </a:ext>
          </a:extLst>
        </xdr:cNvPr>
        <xdr:cNvSpPr/>
      </xdr:nvSpPr>
      <xdr:spPr>
        <a:xfrm>
          <a:off x="18345150" y="17146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30480</xdr:rowOff>
    </xdr:to>
    <xdr:cxnSp macro="">
      <xdr:nvCxnSpPr>
        <xdr:cNvPr id="935" name="直線コネクタ 934">
          <a:extLst>
            <a:ext uri="{FF2B5EF4-FFF2-40B4-BE49-F238E27FC236}">
              <a16:creationId xmlns:a16="http://schemas.microsoft.com/office/drawing/2014/main" id="{00CBAB9E-7B86-47DD-B76E-BC21FF353896}"/>
            </a:ext>
          </a:extLst>
        </xdr:cNvPr>
        <xdr:cNvCxnSpPr/>
      </xdr:nvCxnSpPr>
      <xdr:spPr>
        <a:xfrm>
          <a:off x="18392775" y="171944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936" name="楕円 935">
          <a:extLst>
            <a:ext uri="{FF2B5EF4-FFF2-40B4-BE49-F238E27FC236}">
              <a16:creationId xmlns:a16="http://schemas.microsoft.com/office/drawing/2014/main" id="{025847F9-DE26-4456-9A42-C5B241A75DBB}"/>
            </a:ext>
          </a:extLst>
        </xdr:cNvPr>
        <xdr:cNvSpPr/>
      </xdr:nvSpPr>
      <xdr:spPr>
        <a:xfrm>
          <a:off x="17554575" y="171435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27214</xdr:rowOff>
    </xdr:to>
    <xdr:cxnSp macro="">
      <xdr:nvCxnSpPr>
        <xdr:cNvPr id="937" name="直線コネクタ 936">
          <a:extLst>
            <a:ext uri="{FF2B5EF4-FFF2-40B4-BE49-F238E27FC236}">
              <a16:creationId xmlns:a16="http://schemas.microsoft.com/office/drawing/2014/main" id="{96313A96-CE6B-4166-82C4-A5A90E826F17}"/>
            </a:ext>
          </a:extLst>
        </xdr:cNvPr>
        <xdr:cNvCxnSpPr/>
      </xdr:nvCxnSpPr>
      <xdr:spPr>
        <a:xfrm>
          <a:off x="17602200" y="17191174"/>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macro="" textlink="">
      <xdr:nvSpPr>
        <xdr:cNvPr id="938" name="楕円 937">
          <a:extLst>
            <a:ext uri="{FF2B5EF4-FFF2-40B4-BE49-F238E27FC236}">
              <a16:creationId xmlns:a16="http://schemas.microsoft.com/office/drawing/2014/main" id="{645327A2-85F7-4786-AE96-C586E69228F4}"/>
            </a:ext>
          </a:extLst>
        </xdr:cNvPr>
        <xdr:cNvSpPr/>
      </xdr:nvSpPr>
      <xdr:spPr>
        <a:xfrm>
          <a:off x="16754475" y="1714663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20682</xdr:rowOff>
    </xdr:from>
    <xdr:to>
      <xdr:col>102</xdr:col>
      <xdr:colOff>114300</xdr:colOff>
      <xdr:row>106</xdr:row>
      <xdr:rowOff>23949</xdr:rowOff>
    </xdr:to>
    <xdr:cxnSp macro="">
      <xdr:nvCxnSpPr>
        <xdr:cNvPr id="939" name="直線コネクタ 938">
          <a:extLst>
            <a:ext uri="{FF2B5EF4-FFF2-40B4-BE49-F238E27FC236}">
              <a16:creationId xmlns:a16="http://schemas.microsoft.com/office/drawing/2014/main" id="{90FAD55C-F431-45D0-9AC0-2B8D59B1265B}"/>
            </a:ext>
          </a:extLst>
        </xdr:cNvPr>
        <xdr:cNvCxnSpPr/>
      </xdr:nvCxnSpPr>
      <xdr:spPr>
        <a:xfrm>
          <a:off x="16802100" y="17184732"/>
          <a:ext cx="8001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97077375-1D85-4453-A72E-9F78AFBC5A04}"/>
            </a:ext>
          </a:extLst>
        </xdr:cNvPr>
        <xdr:cNvSpPr txBox="1"/>
      </xdr:nvSpPr>
      <xdr:spPr>
        <a:xfrm>
          <a:off x="18983402" y="168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01C5678C-DAD2-48D1-87A5-B1570BFFBD25}"/>
            </a:ext>
          </a:extLst>
        </xdr:cNvPr>
        <xdr:cNvSpPr txBox="1"/>
      </xdr:nvSpPr>
      <xdr:spPr>
        <a:xfrm>
          <a:off x="18183302" y="168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746E4548-A04F-4B6E-A153-35F32645F8C0}"/>
            </a:ext>
          </a:extLst>
        </xdr:cNvPr>
        <xdr:cNvSpPr txBox="1"/>
      </xdr:nvSpPr>
      <xdr:spPr>
        <a:xfrm>
          <a:off x="17383202"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F55364F3-EF09-4294-B764-C3F38DF39708}"/>
            </a:ext>
          </a:extLst>
        </xdr:cNvPr>
        <xdr:cNvSpPr txBox="1"/>
      </xdr:nvSpPr>
      <xdr:spPr>
        <a:xfrm>
          <a:off x="16592627" y="168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44" name="n_1mainValue【庁舎】&#10;一人当たり面積">
          <a:extLst>
            <a:ext uri="{FF2B5EF4-FFF2-40B4-BE49-F238E27FC236}">
              <a16:creationId xmlns:a16="http://schemas.microsoft.com/office/drawing/2014/main" id="{AFBC0D7D-07C6-42AB-A121-639AD37CD6C3}"/>
            </a:ext>
          </a:extLst>
        </xdr:cNvPr>
        <xdr:cNvSpPr txBox="1"/>
      </xdr:nvSpPr>
      <xdr:spPr>
        <a:xfrm>
          <a:off x="18983402"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69141</xdr:rowOff>
    </xdr:from>
    <xdr:ext cx="469744" cy="259045"/>
    <xdr:sp macro="" textlink="">
      <xdr:nvSpPr>
        <xdr:cNvPr id="945" name="n_2mainValue【庁舎】&#10;一人当たり面積">
          <a:extLst>
            <a:ext uri="{FF2B5EF4-FFF2-40B4-BE49-F238E27FC236}">
              <a16:creationId xmlns:a16="http://schemas.microsoft.com/office/drawing/2014/main" id="{266AC0E0-A834-4EAB-AB46-A4AB559D8A39}"/>
            </a:ext>
          </a:extLst>
        </xdr:cNvPr>
        <xdr:cNvSpPr txBox="1"/>
      </xdr:nvSpPr>
      <xdr:spPr>
        <a:xfrm>
          <a:off x="18183302" y="172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65876</xdr:rowOff>
    </xdr:from>
    <xdr:ext cx="469744" cy="259045"/>
    <xdr:sp macro="" textlink="">
      <xdr:nvSpPr>
        <xdr:cNvPr id="946" name="n_3mainValue【庁舎】&#10;一人当たり面積">
          <a:extLst>
            <a:ext uri="{FF2B5EF4-FFF2-40B4-BE49-F238E27FC236}">
              <a16:creationId xmlns:a16="http://schemas.microsoft.com/office/drawing/2014/main" id="{60C64F4F-72A2-4E3D-8584-66821D1ABBB6}"/>
            </a:ext>
          </a:extLst>
        </xdr:cNvPr>
        <xdr:cNvSpPr txBox="1"/>
      </xdr:nvSpPr>
      <xdr:spPr>
        <a:xfrm>
          <a:off x="17383202" y="172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62609</xdr:rowOff>
    </xdr:from>
    <xdr:ext cx="469744" cy="259045"/>
    <xdr:sp macro="" textlink="">
      <xdr:nvSpPr>
        <xdr:cNvPr id="947" name="n_4mainValue【庁舎】&#10;一人当たり面積">
          <a:extLst>
            <a:ext uri="{FF2B5EF4-FFF2-40B4-BE49-F238E27FC236}">
              <a16:creationId xmlns:a16="http://schemas.microsoft.com/office/drawing/2014/main" id="{38D4B06D-24D9-4340-8188-09FD7C21EEB0}"/>
            </a:ext>
          </a:extLst>
        </xdr:cNvPr>
        <xdr:cNvSpPr txBox="1"/>
      </xdr:nvSpPr>
      <xdr:spPr>
        <a:xfrm>
          <a:off x="16592627" y="172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31DABD7F-1BAB-4687-BBF7-56BB14BFAB1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8DBFBE0-51D1-4F92-A83D-CEB82DDF6BB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F8650D27-37F5-49C7-B11F-77E19CBCB0B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、保健センター・保健所と庁舎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年から稼働し有形固定資産減価償却率が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％を超える一般廃棄物処理施設は、大阪府枚方市との間で一部事務組合を設立し、可燃ごみ広域処理施設の建設が進められており、令和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年度の稼働までの間は計画的な維持保全を行う。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年度に建築され、築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年近く経過している消防署庁舎においては老朽化が進行しており、有形固定資産減価償却率は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近くを推移している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。消防施設は、複雑・多様化する災害等への迅速かつ的確な対応や消防活動拠点機能の充実強化のため、大規模改修等の検討を進めるとともに、計画的な保全による長寿命化や設備の充実を図っていく。</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保健センター・保健所については、公共施設等総合管理計画に基づき、他の施設整備とあわせて、複合化・集約を含めた施設のあり方について今後検討を進めることとしている。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市民サービスや議会、災害時の拠点としての機能確保のため、計画的な保全による長寿命化を図っていく。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9" t="s">
        <v>82</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81"/>
      <c r="DK1" s="181"/>
      <c r="DL1" s="181"/>
      <c r="DM1" s="181"/>
      <c r="DN1" s="181"/>
      <c r="DO1" s="181"/>
    </row>
    <row r="2" spans="1:119" ht="24" thickBot="1" x14ac:dyDescent="0.25">
      <c r="B2" s="182" t="s">
        <v>83</v>
      </c>
      <c r="C2" s="182"/>
      <c r="D2" s="183"/>
    </row>
    <row r="3" spans="1:119" ht="18.75" customHeight="1" thickBot="1" x14ac:dyDescent="0.25">
      <c r="A3" s="181"/>
      <c r="B3" s="630" t="s">
        <v>84</v>
      </c>
      <c r="C3" s="631"/>
      <c r="D3" s="631"/>
      <c r="E3" s="632"/>
      <c r="F3" s="632"/>
      <c r="G3" s="632"/>
      <c r="H3" s="632"/>
      <c r="I3" s="632"/>
      <c r="J3" s="632"/>
      <c r="K3" s="632"/>
      <c r="L3" s="632" t="s">
        <v>85</v>
      </c>
      <c r="M3" s="632"/>
      <c r="N3" s="632"/>
      <c r="O3" s="632"/>
      <c r="P3" s="632"/>
      <c r="Q3" s="632"/>
      <c r="R3" s="635"/>
      <c r="S3" s="635"/>
      <c r="T3" s="635"/>
      <c r="U3" s="635"/>
      <c r="V3" s="636"/>
      <c r="W3" s="526" t="s">
        <v>86</v>
      </c>
      <c r="X3" s="527"/>
      <c r="Y3" s="527"/>
      <c r="Z3" s="527"/>
      <c r="AA3" s="527"/>
      <c r="AB3" s="631"/>
      <c r="AC3" s="635" t="s">
        <v>87</v>
      </c>
      <c r="AD3" s="527"/>
      <c r="AE3" s="527"/>
      <c r="AF3" s="527"/>
      <c r="AG3" s="527"/>
      <c r="AH3" s="527"/>
      <c r="AI3" s="527"/>
      <c r="AJ3" s="527"/>
      <c r="AK3" s="527"/>
      <c r="AL3" s="597"/>
      <c r="AM3" s="526" t="s">
        <v>88</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89</v>
      </c>
      <c r="BO3" s="527"/>
      <c r="BP3" s="527"/>
      <c r="BQ3" s="527"/>
      <c r="BR3" s="527"/>
      <c r="BS3" s="527"/>
      <c r="BT3" s="527"/>
      <c r="BU3" s="597"/>
      <c r="BV3" s="526" t="s">
        <v>90</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91</v>
      </c>
      <c r="CU3" s="527"/>
      <c r="CV3" s="527"/>
      <c r="CW3" s="527"/>
      <c r="CX3" s="527"/>
      <c r="CY3" s="527"/>
      <c r="CZ3" s="527"/>
      <c r="DA3" s="597"/>
      <c r="DB3" s="526" t="s">
        <v>92</v>
      </c>
      <c r="DC3" s="527"/>
      <c r="DD3" s="527"/>
      <c r="DE3" s="527"/>
      <c r="DF3" s="527"/>
      <c r="DG3" s="527"/>
      <c r="DH3" s="527"/>
      <c r="DI3" s="597"/>
    </row>
    <row r="4" spans="1:119" ht="18.75" customHeight="1" x14ac:dyDescent="0.2">
      <c r="A4" s="181"/>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93</v>
      </c>
      <c r="AZ4" s="484"/>
      <c r="BA4" s="484"/>
      <c r="BB4" s="484"/>
      <c r="BC4" s="484"/>
      <c r="BD4" s="484"/>
      <c r="BE4" s="484"/>
      <c r="BF4" s="484"/>
      <c r="BG4" s="484"/>
      <c r="BH4" s="484"/>
      <c r="BI4" s="484"/>
      <c r="BJ4" s="484"/>
      <c r="BK4" s="484"/>
      <c r="BL4" s="484"/>
      <c r="BM4" s="485"/>
      <c r="BN4" s="486">
        <v>32865820</v>
      </c>
      <c r="BO4" s="487"/>
      <c r="BP4" s="487"/>
      <c r="BQ4" s="487"/>
      <c r="BR4" s="487"/>
      <c r="BS4" s="487"/>
      <c r="BT4" s="487"/>
      <c r="BU4" s="488"/>
      <c r="BV4" s="486">
        <v>29881653</v>
      </c>
      <c r="BW4" s="487"/>
      <c r="BX4" s="487"/>
      <c r="BY4" s="487"/>
      <c r="BZ4" s="487"/>
      <c r="CA4" s="487"/>
      <c r="CB4" s="487"/>
      <c r="CC4" s="488"/>
      <c r="CD4" s="623" t="s">
        <v>94</v>
      </c>
      <c r="CE4" s="624"/>
      <c r="CF4" s="624"/>
      <c r="CG4" s="624"/>
      <c r="CH4" s="624"/>
      <c r="CI4" s="624"/>
      <c r="CJ4" s="624"/>
      <c r="CK4" s="624"/>
      <c r="CL4" s="624"/>
      <c r="CM4" s="624"/>
      <c r="CN4" s="624"/>
      <c r="CO4" s="624"/>
      <c r="CP4" s="624"/>
      <c r="CQ4" s="624"/>
      <c r="CR4" s="624"/>
      <c r="CS4" s="625"/>
      <c r="CT4" s="626">
        <v>3.1</v>
      </c>
      <c r="CU4" s="627"/>
      <c r="CV4" s="627"/>
      <c r="CW4" s="627"/>
      <c r="CX4" s="627"/>
      <c r="CY4" s="627"/>
      <c r="CZ4" s="627"/>
      <c r="DA4" s="628"/>
      <c r="DB4" s="626">
        <v>5.0999999999999996</v>
      </c>
      <c r="DC4" s="627"/>
      <c r="DD4" s="627"/>
      <c r="DE4" s="627"/>
      <c r="DF4" s="627"/>
      <c r="DG4" s="627"/>
      <c r="DH4" s="627"/>
      <c r="DI4" s="628"/>
    </row>
    <row r="5" spans="1:119" ht="18.75" customHeight="1" x14ac:dyDescent="0.2">
      <c r="A5" s="181"/>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95</v>
      </c>
      <c r="AN5" s="414"/>
      <c r="AO5" s="414"/>
      <c r="AP5" s="414"/>
      <c r="AQ5" s="414"/>
      <c r="AR5" s="414"/>
      <c r="AS5" s="414"/>
      <c r="AT5" s="415"/>
      <c r="AU5" s="515" t="s">
        <v>96</v>
      </c>
      <c r="AV5" s="516"/>
      <c r="AW5" s="516"/>
      <c r="AX5" s="516"/>
      <c r="AY5" s="471" t="s">
        <v>97</v>
      </c>
      <c r="AZ5" s="472"/>
      <c r="BA5" s="472"/>
      <c r="BB5" s="472"/>
      <c r="BC5" s="472"/>
      <c r="BD5" s="472"/>
      <c r="BE5" s="472"/>
      <c r="BF5" s="472"/>
      <c r="BG5" s="472"/>
      <c r="BH5" s="472"/>
      <c r="BI5" s="472"/>
      <c r="BJ5" s="472"/>
      <c r="BK5" s="472"/>
      <c r="BL5" s="472"/>
      <c r="BM5" s="473"/>
      <c r="BN5" s="457">
        <v>32121805</v>
      </c>
      <c r="BO5" s="458"/>
      <c r="BP5" s="458"/>
      <c r="BQ5" s="458"/>
      <c r="BR5" s="458"/>
      <c r="BS5" s="458"/>
      <c r="BT5" s="458"/>
      <c r="BU5" s="459"/>
      <c r="BV5" s="457">
        <v>28710449</v>
      </c>
      <c r="BW5" s="458"/>
      <c r="BX5" s="458"/>
      <c r="BY5" s="458"/>
      <c r="BZ5" s="458"/>
      <c r="CA5" s="458"/>
      <c r="CB5" s="458"/>
      <c r="CC5" s="459"/>
      <c r="CD5" s="497" t="s">
        <v>98</v>
      </c>
      <c r="CE5" s="417"/>
      <c r="CF5" s="417"/>
      <c r="CG5" s="417"/>
      <c r="CH5" s="417"/>
      <c r="CI5" s="417"/>
      <c r="CJ5" s="417"/>
      <c r="CK5" s="417"/>
      <c r="CL5" s="417"/>
      <c r="CM5" s="417"/>
      <c r="CN5" s="417"/>
      <c r="CO5" s="417"/>
      <c r="CP5" s="417"/>
      <c r="CQ5" s="417"/>
      <c r="CR5" s="417"/>
      <c r="CS5" s="498"/>
      <c r="CT5" s="454">
        <v>93</v>
      </c>
      <c r="CU5" s="455"/>
      <c r="CV5" s="455"/>
      <c r="CW5" s="455"/>
      <c r="CX5" s="455"/>
      <c r="CY5" s="455"/>
      <c r="CZ5" s="455"/>
      <c r="DA5" s="456"/>
      <c r="DB5" s="454">
        <v>90.1</v>
      </c>
      <c r="DC5" s="455"/>
      <c r="DD5" s="455"/>
      <c r="DE5" s="455"/>
      <c r="DF5" s="455"/>
      <c r="DG5" s="455"/>
      <c r="DH5" s="455"/>
      <c r="DI5" s="456"/>
    </row>
    <row r="6" spans="1:119" ht="18.75" customHeight="1" x14ac:dyDescent="0.2">
      <c r="A6" s="181"/>
      <c r="B6" s="603" t="s">
        <v>99</v>
      </c>
      <c r="C6" s="444"/>
      <c r="D6" s="444"/>
      <c r="E6" s="604"/>
      <c r="F6" s="604"/>
      <c r="G6" s="604"/>
      <c r="H6" s="604"/>
      <c r="I6" s="604"/>
      <c r="J6" s="604"/>
      <c r="K6" s="604"/>
      <c r="L6" s="604" t="s">
        <v>100</v>
      </c>
      <c r="M6" s="604"/>
      <c r="N6" s="604"/>
      <c r="O6" s="604"/>
      <c r="P6" s="604"/>
      <c r="Q6" s="604"/>
      <c r="R6" s="442"/>
      <c r="S6" s="442"/>
      <c r="T6" s="442"/>
      <c r="U6" s="442"/>
      <c r="V6" s="610"/>
      <c r="W6" s="547" t="s">
        <v>101</v>
      </c>
      <c r="X6" s="443"/>
      <c r="Y6" s="443"/>
      <c r="Z6" s="443"/>
      <c r="AA6" s="443"/>
      <c r="AB6" s="444"/>
      <c r="AC6" s="615" t="s">
        <v>102</v>
      </c>
      <c r="AD6" s="616"/>
      <c r="AE6" s="616"/>
      <c r="AF6" s="616"/>
      <c r="AG6" s="616"/>
      <c r="AH6" s="616"/>
      <c r="AI6" s="616"/>
      <c r="AJ6" s="616"/>
      <c r="AK6" s="616"/>
      <c r="AL6" s="617"/>
      <c r="AM6" s="514" t="s">
        <v>103</v>
      </c>
      <c r="AN6" s="414"/>
      <c r="AO6" s="414"/>
      <c r="AP6" s="414"/>
      <c r="AQ6" s="414"/>
      <c r="AR6" s="414"/>
      <c r="AS6" s="414"/>
      <c r="AT6" s="415"/>
      <c r="AU6" s="515" t="s">
        <v>96</v>
      </c>
      <c r="AV6" s="516"/>
      <c r="AW6" s="516"/>
      <c r="AX6" s="516"/>
      <c r="AY6" s="471" t="s">
        <v>104</v>
      </c>
      <c r="AZ6" s="472"/>
      <c r="BA6" s="472"/>
      <c r="BB6" s="472"/>
      <c r="BC6" s="472"/>
      <c r="BD6" s="472"/>
      <c r="BE6" s="472"/>
      <c r="BF6" s="472"/>
      <c r="BG6" s="472"/>
      <c r="BH6" s="472"/>
      <c r="BI6" s="472"/>
      <c r="BJ6" s="472"/>
      <c r="BK6" s="472"/>
      <c r="BL6" s="472"/>
      <c r="BM6" s="473"/>
      <c r="BN6" s="457">
        <v>744015</v>
      </c>
      <c r="BO6" s="458"/>
      <c r="BP6" s="458"/>
      <c r="BQ6" s="458"/>
      <c r="BR6" s="458"/>
      <c r="BS6" s="458"/>
      <c r="BT6" s="458"/>
      <c r="BU6" s="459"/>
      <c r="BV6" s="457">
        <v>1171204</v>
      </c>
      <c r="BW6" s="458"/>
      <c r="BX6" s="458"/>
      <c r="BY6" s="458"/>
      <c r="BZ6" s="458"/>
      <c r="CA6" s="458"/>
      <c r="CB6" s="458"/>
      <c r="CC6" s="459"/>
      <c r="CD6" s="497" t="s">
        <v>105</v>
      </c>
      <c r="CE6" s="417"/>
      <c r="CF6" s="417"/>
      <c r="CG6" s="417"/>
      <c r="CH6" s="417"/>
      <c r="CI6" s="417"/>
      <c r="CJ6" s="417"/>
      <c r="CK6" s="417"/>
      <c r="CL6" s="417"/>
      <c r="CM6" s="417"/>
      <c r="CN6" s="417"/>
      <c r="CO6" s="417"/>
      <c r="CP6" s="417"/>
      <c r="CQ6" s="417"/>
      <c r="CR6" s="417"/>
      <c r="CS6" s="498"/>
      <c r="CT6" s="600">
        <v>95.2</v>
      </c>
      <c r="CU6" s="601"/>
      <c r="CV6" s="601"/>
      <c r="CW6" s="601"/>
      <c r="CX6" s="601"/>
      <c r="CY6" s="601"/>
      <c r="CZ6" s="601"/>
      <c r="DA6" s="602"/>
      <c r="DB6" s="600">
        <v>95.9</v>
      </c>
      <c r="DC6" s="601"/>
      <c r="DD6" s="601"/>
      <c r="DE6" s="601"/>
      <c r="DF6" s="601"/>
      <c r="DG6" s="601"/>
      <c r="DH6" s="601"/>
      <c r="DI6" s="602"/>
    </row>
    <row r="7" spans="1:119" ht="18.75" customHeight="1" x14ac:dyDescent="0.2">
      <c r="A7" s="181"/>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106</v>
      </c>
      <c r="AN7" s="414"/>
      <c r="AO7" s="414"/>
      <c r="AP7" s="414"/>
      <c r="AQ7" s="414"/>
      <c r="AR7" s="414"/>
      <c r="AS7" s="414"/>
      <c r="AT7" s="415"/>
      <c r="AU7" s="515" t="s">
        <v>96</v>
      </c>
      <c r="AV7" s="516"/>
      <c r="AW7" s="516"/>
      <c r="AX7" s="516"/>
      <c r="AY7" s="471" t="s">
        <v>107</v>
      </c>
      <c r="AZ7" s="472"/>
      <c r="BA7" s="472"/>
      <c r="BB7" s="472"/>
      <c r="BC7" s="472"/>
      <c r="BD7" s="472"/>
      <c r="BE7" s="472"/>
      <c r="BF7" s="472"/>
      <c r="BG7" s="472"/>
      <c r="BH7" s="472"/>
      <c r="BI7" s="472"/>
      <c r="BJ7" s="472"/>
      <c r="BK7" s="472"/>
      <c r="BL7" s="472"/>
      <c r="BM7" s="473"/>
      <c r="BN7" s="457">
        <v>239976</v>
      </c>
      <c r="BO7" s="458"/>
      <c r="BP7" s="458"/>
      <c r="BQ7" s="458"/>
      <c r="BR7" s="458"/>
      <c r="BS7" s="458"/>
      <c r="BT7" s="458"/>
      <c r="BU7" s="459"/>
      <c r="BV7" s="457">
        <v>333897</v>
      </c>
      <c r="BW7" s="458"/>
      <c r="BX7" s="458"/>
      <c r="BY7" s="458"/>
      <c r="BZ7" s="458"/>
      <c r="CA7" s="458"/>
      <c r="CB7" s="458"/>
      <c r="CC7" s="459"/>
      <c r="CD7" s="497" t="s">
        <v>108</v>
      </c>
      <c r="CE7" s="417"/>
      <c r="CF7" s="417"/>
      <c r="CG7" s="417"/>
      <c r="CH7" s="417"/>
      <c r="CI7" s="417"/>
      <c r="CJ7" s="417"/>
      <c r="CK7" s="417"/>
      <c r="CL7" s="417"/>
      <c r="CM7" s="417"/>
      <c r="CN7" s="417"/>
      <c r="CO7" s="417"/>
      <c r="CP7" s="417"/>
      <c r="CQ7" s="417"/>
      <c r="CR7" s="417"/>
      <c r="CS7" s="498"/>
      <c r="CT7" s="457">
        <v>16127830</v>
      </c>
      <c r="CU7" s="458"/>
      <c r="CV7" s="458"/>
      <c r="CW7" s="458"/>
      <c r="CX7" s="458"/>
      <c r="CY7" s="458"/>
      <c r="CZ7" s="458"/>
      <c r="DA7" s="459"/>
      <c r="DB7" s="457">
        <v>16504399</v>
      </c>
      <c r="DC7" s="458"/>
      <c r="DD7" s="458"/>
      <c r="DE7" s="458"/>
      <c r="DF7" s="458"/>
      <c r="DG7" s="458"/>
      <c r="DH7" s="458"/>
      <c r="DI7" s="459"/>
    </row>
    <row r="8" spans="1:119" ht="18.75" customHeight="1" thickBot="1" x14ac:dyDescent="0.25">
      <c r="A8" s="181"/>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109</v>
      </c>
      <c r="AN8" s="414"/>
      <c r="AO8" s="414"/>
      <c r="AP8" s="414"/>
      <c r="AQ8" s="414"/>
      <c r="AR8" s="414"/>
      <c r="AS8" s="414"/>
      <c r="AT8" s="415"/>
      <c r="AU8" s="515" t="s">
        <v>110</v>
      </c>
      <c r="AV8" s="516"/>
      <c r="AW8" s="516"/>
      <c r="AX8" s="516"/>
      <c r="AY8" s="471" t="s">
        <v>111</v>
      </c>
      <c r="AZ8" s="472"/>
      <c r="BA8" s="472"/>
      <c r="BB8" s="472"/>
      <c r="BC8" s="472"/>
      <c r="BD8" s="472"/>
      <c r="BE8" s="472"/>
      <c r="BF8" s="472"/>
      <c r="BG8" s="472"/>
      <c r="BH8" s="472"/>
      <c r="BI8" s="472"/>
      <c r="BJ8" s="472"/>
      <c r="BK8" s="472"/>
      <c r="BL8" s="472"/>
      <c r="BM8" s="473"/>
      <c r="BN8" s="457">
        <v>504039</v>
      </c>
      <c r="BO8" s="458"/>
      <c r="BP8" s="458"/>
      <c r="BQ8" s="458"/>
      <c r="BR8" s="458"/>
      <c r="BS8" s="458"/>
      <c r="BT8" s="458"/>
      <c r="BU8" s="459"/>
      <c r="BV8" s="457">
        <v>837307</v>
      </c>
      <c r="BW8" s="458"/>
      <c r="BX8" s="458"/>
      <c r="BY8" s="458"/>
      <c r="BZ8" s="458"/>
      <c r="CA8" s="458"/>
      <c r="CB8" s="458"/>
      <c r="CC8" s="459"/>
      <c r="CD8" s="497" t="s">
        <v>112</v>
      </c>
      <c r="CE8" s="417"/>
      <c r="CF8" s="417"/>
      <c r="CG8" s="417"/>
      <c r="CH8" s="417"/>
      <c r="CI8" s="417"/>
      <c r="CJ8" s="417"/>
      <c r="CK8" s="417"/>
      <c r="CL8" s="417"/>
      <c r="CM8" s="417"/>
      <c r="CN8" s="417"/>
      <c r="CO8" s="417"/>
      <c r="CP8" s="417"/>
      <c r="CQ8" s="417"/>
      <c r="CR8" s="417"/>
      <c r="CS8" s="498"/>
      <c r="CT8" s="560">
        <v>0.77</v>
      </c>
      <c r="CU8" s="561"/>
      <c r="CV8" s="561"/>
      <c r="CW8" s="561"/>
      <c r="CX8" s="561"/>
      <c r="CY8" s="561"/>
      <c r="CZ8" s="561"/>
      <c r="DA8" s="562"/>
      <c r="DB8" s="560">
        <v>0.78</v>
      </c>
      <c r="DC8" s="561"/>
      <c r="DD8" s="561"/>
      <c r="DE8" s="561"/>
      <c r="DF8" s="561"/>
      <c r="DG8" s="561"/>
      <c r="DH8" s="561"/>
      <c r="DI8" s="562"/>
    </row>
    <row r="9" spans="1:119" ht="18.75" customHeight="1" thickBot="1" x14ac:dyDescent="0.25">
      <c r="A9" s="181"/>
      <c r="B9" s="589" t="s">
        <v>113</v>
      </c>
      <c r="C9" s="590"/>
      <c r="D9" s="590"/>
      <c r="E9" s="590"/>
      <c r="F9" s="590"/>
      <c r="G9" s="590"/>
      <c r="H9" s="590"/>
      <c r="I9" s="590"/>
      <c r="J9" s="590"/>
      <c r="K9" s="508"/>
      <c r="L9" s="591" t="s">
        <v>114</v>
      </c>
      <c r="M9" s="592"/>
      <c r="N9" s="592"/>
      <c r="O9" s="592"/>
      <c r="P9" s="592"/>
      <c r="Q9" s="593"/>
      <c r="R9" s="594">
        <v>73753</v>
      </c>
      <c r="S9" s="595"/>
      <c r="T9" s="595"/>
      <c r="U9" s="595"/>
      <c r="V9" s="596"/>
      <c r="W9" s="526" t="s">
        <v>115</v>
      </c>
      <c r="X9" s="527"/>
      <c r="Y9" s="527"/>
      <c r="Z9" s="527"/>
      <c r="AA9" s="527"/>
      <c r="AB9" s="527"/>
      <c r="AC9" s="527"/>
      <c r="AD9" s="527"/>
      <c r="AE9" s="527"/>
      <c r="AF9" s="527"/>
      <c r="AG9" s="527"/>
      <c r="AH9" s="527"/>
      <c r="AI9" s="527"/>
      <c r="AJ9" s="527"/>
      <c r="AK9" s="527"/>
      <c r="AL9" s="597"/>
      <c r="AM9" s="514" t="s">
        <v>116</v>
      </c>
      <c r="AN9" s="414"/>
      <c r="AO9" s="414"/>
      <c r="AP9" s="414"/>
      <c r="AQ9" s="414"/>
      <c r="AR9" s="414"/>
      <c r="AS9" s="414"/>
      <c r="AT9" s="415"/>
      <c r="AU9" s="515" t="s">
        <v>96</v>
      </c>
      <c r="AV9" s="516"/>
      <c r="AW9" s="516"/>
      <c r="AX9" s="516"/>
      <c r="AY9" s="471" t="s">
        <v>117</v>
      </c>
      <c r="AZ9" s="472"/>
      <c r="BA9" s="472"/>
      <c r="BB9" s="472"/>
      <c r="BC9" s="472"/>
      <c r="BD9" s="472"/>
      <c r="BE9" s="472"/>
      <c r="BF9" s="472"/>
      <c r="BG9" s="472"/>
      <c r="BH9" s="472"/>
      <c r="BI9" s="472"/>
      <c r="BJ9" s="472"/>
      <c r="BK9" s="472"/>
      <c r="BL9" s="472"/>
      <c r="BM9" s="473"/>
      <c r="BN9" s="457">
        <v>-333268</v>
      </c>
      <c r="BO9" s="458"/>
      <c r="BP9" s="458"/>
      <c r="BQ9" s="458"/>
      <c r="BR9" s="458"/>
      <c r="BS9" s="458"/>
      <c r="BT9" s="458"/>
      <c r="BU9" s="459"/>
      <c r="BV9" s="457">
        <v>96549</v>
      </c>
      <c r="BW9" s="458"/>
      <c r="BX9" s="458"/>
      <c r="BY9" s="458"/>
      <c r="BZ9" s="458"/>
      <c r="CA9" s="458"/>
      <c r="CB9" s="458"/>
      <c r="CC9" s="459"/>
      <c r="CD9" s="497" t="s">
        <v>118</v>
      </c>
      <c r="CE9" s="417"/>
      <c r="CF9" s="417"/>
      <c r="CG9" s="417"/>
      <c r="CH9" s="417"/>
      <c r="CI9" s="417"/>
      <c r="CJ9" s="417"/>
      <c r="CK9" s="417"/>
      <c r="CL9" s="417"/>
      <c r="CM9" s="417"/>
      <c r="CN9" s="417"/>
      <c r="CO9" s="417"/>
      <c r="CP9" s="417"/>
      <c r="CQ9" s="417"/>
      <c r="CR9" s="417"/>
      <c r="CS9" s="498"/>
      <c r="CT9" s="454">
        <v>10.3</v>
      </c>
      <c r="CU9" s="455"/>
      <c r="CV9" s="455"/>
      <c r="CW9" s="455"/>
      <c r="CX9" s="455"/>
      <c r="CY9" s="455"/>
      <c r="CZ9" s="455"/>
      <c r="DA9" s="456"/>
      <c r="DB9" s="454">
        <v>10.5</v>
      </c>
      <c r="DC9" s="455"/>
      <c r="DD9" s="455"/>
      <c r="DE9" s="455"/>
      <c r="DF9" s="455"/>
      <c r="DG9" s="455"/>
      <c r="DH9" s="455"/>
      <c r="DI9" s="456"/>
    </row>
    <row r="10" spans="1:119" ht="18.75" customHeight="1" thickBot="1" x14ac:dyDescent="0.25">
      <c r="A10" s="181"/>
      <c r="B10" s="589"/>
      <c r="C10" s="590"/>
      <c r="D10" s="590"/>
      <c r="E10" s="590"/>
      <c r="F10" s="590"/>
      <c r="G10" s="590"/>
      <c r="H10" s="590"/>
      <c r="I10" s="590"/>
      <c r="J10" s="590"/>
      <c r="K10" s="508"/>
      <c r="L10" s="413" t="s">
        <v>119</v>
      </c>
      <c r="M10" s="414"/>
      <c r="N10" s="414"/>
      <c r="O10" s="414"/>
      <c r="P10" s="414"/>
      <c r="Q10" s="415"/>
      <c r="R10" s="410">
        <v>70835</v>
      </c>
      <c r="S10" s="411"/>
      <c r="T10" s="411"/>
      <c r="U10" s="411"/>
      <c r="V10" s="470"/>
      <c r="W10" s="598"/>
      <c r="X10" s="408"/>
      <c r="Y10" s="408"/>
      <c r="Z10" s="408"/>
      <c r="AA10" s="408"/>
      <c r="AB10" s="408"/>
      <c r="AC10" s="408"/>
      <c r="AD10" s="408"/>
      <c r="AE10" s="408"/>
      <c r="AF10" s="408"/>
      <c r="AG10" s="408"/>
      <c r="AH10" s="408"/>
      <c r="AI10" s="408"/>
      <c r="AJ10" s="408"/>
      <c r="AK10" s="408"/>
      <c r="AL10" s="599"/>
      <c r="AM10" s="514" t="s">
        <v>120</v>
      </c>
      <c r="AN10" s="414"/>
      <c r="AO10" s="414"/>
      <c r="AP10" s="414"/>
      <c r="AQ10" s="414"/>
      <c r="AR10" s="414"/>
      <c r="AS10" s="414"/>
      <c r="AT10" s="415"/>
      <c r="AU10" s="515" t="s">
        <v>121</v>
      </c>
      <c r="AV10" s="516"/>
      <c r="AW10" s="516"/>
      <c r="AX10" s="516"/>
      <c r="AY10" s="471" t="s">
        <v>122</v>
      </c>
      <c r="AZ10" s="472"/>
      <c r="BA10" s="472"/>
      <c r="BB10" s="472"/>
      <c r="BC10" s="472"/>
      <c r="BD10" s="472"/>
      <c r="BE10" s="472"/>
      <c r="BF10" s="472"/>
      <c r="BG10" s="472"/>
      <c r="BH10" s="472"/>
      <c r="BI10" s="472"/>
      <c r="BJ10" s="472"/>
      <c r="BK10" s="472"/>
      <c r="BL10" s="472"/>
      <c r="BM10" s="473"/>
      <c r="BN10" s="457">
        <v>418630</v>
      </c>
      <c r="BO10" s="458"/>
      <c r="BP10" s="458"/>
      <c r="BQ10" s="458"/>
      <c r="BR10" s="458"/>
      <c r="BS10" s="458"/>
      <c r="BT10" s="458"/>
      <c r="BU10" s="459"/>
      <c r="BV10" s="457">
        <v>370332</v>
      </c>
      <c r="BW10" s="458"/>
      <c r="BX10" s="458"/>
      <c r="BY10" s="458"/>
      <c r="BZ10" s="458"/>
      <c r="CA10" s="458"/>
      <c r="CB10" s="458"/>
      <c r="CC10" s="45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9"/>
      <c r="C11" s="590"/>
      <c r="D11" s="590"/>
      <c r="E11" s="590"/>
      <c r="F11" s="590"/>
      <c r="G11" s="590"/>
      <c r="H11" s="590"/>
      <c r="I11" s="590"/>
      <c r="J11" s="590"/>
      <c r="K11" s="508"/>
      <c r="L11" s="418" t="s">
        <v>124</v>
      </c>
      <c r="M11" s="419"/>
      <c r="N11" s="419"/>
      <c r="O11" s="419"/>
      <c r="P11" s="419"/>
      <c r="Q11" s="420"/>
      <c r="R11" s="586" t="s">
        <v>125</v>
      </c>
      <c r="S11" s="587"/>
      <c r="T11" s="587"/>
      <c r="U11" s="587"/>
      <c r="V11" s="588"/>
      <c r="W11" s="598"/>
      <c r="X11" s="408"/>
      <c r="Y11" s="408"/>
      <c r="Z11" s="408"/>
      <c r="AA11" s="408"/>
      <c r="AB11" s="408"/>
      <c r="AC11" s="408"/>
      <c r="AD11" s="408"/>
      <c r="AE11" s="408"/>
      <c r="AF11" s="408"/>
      <c r="AG11" s="408"/>
      <c r="AH11" s="408"/>
      <c r="AI11" s="408"/>
      <c r="AJ11" s="408"/>
      <c r="AK11" s="408"/>
      <c r="AL11" s="599"/>
      <c r="AM11" s="514" t="s">
        <v>126</v>
      </c>
      <c r="AN11" s="414"/>
      <c r="AO11" s="414"/>
      <c r="AP11" s="414"/>
      <c r="AQ11" s="414"/>
      <c r="AR11" s="414"/>
      <c r="AS11" s="414"/>
      <c r="AT11" s="415"/>
      <c r="AU11" s="515" t="s">
        <v>96</v>
      </c>
      <c r="AV11" s="516"/>
      <c r="AW11" s="516"/>
      <c r="AX11" s="516"/>
      <c r="AY11" s="471" t="s">
        <v>127</v>
      </c>
      <c r="AZ11" s="472"/>
      <c r="BA11" s="472"/>
      <c r="BB11" s="472"/>
      <c r="BC11" s="472"/>
      <c r="BD11" s="472"/>
      <c r="BE11" s="472"/>
      <c r="BF11" s="472"/>
      <c r="BG11" s="472"/>
      <c r="BH11" s="472"/>
      <c r="BI11" s="472"/>
      <c r="BJ11" s="472"/>
      <c r="BK11" s="472"/>
      <c r="BL11" s="472"/>
      <c r="BM11" s="473"/>
      <c r="BN11" s="457">
        <v>0</v>
      </c>
      <c r="BO11" s="458"/>
      <c r="BP11" s="458"/>
      <c r="BQ11" s="458"/>
      <c r="BR11" s="458"/>
      <c r="BS11" s="458"/>
      <c r="BT11" s="458"/>
      <c r="BU11" s="459"/>
      <c r="BV11" s="457">
        <v>0</v>
      </c>
      <c r="BW11" s="458"/>
      <c r="BX11" s="458"/>
      <c r="BY11" s="458"/>
      <c r="BZ11" s="458"/>
      <c r="CA11" s="458"/>
      <c r="CB11" s="458"/>
      <c r="CC11" s="459"/>
      <c r="CD11" s="497" t="s">
        <v>128</v>
      </c>
      <c r="CE11" s="417"/>
      <c r="CF11" s="417"/>
      <c r="CG11" s="417"/>
      <c r="CH11" s="417"/>
      <c r="CI11" s="417"/>
      <c r="CJ11" s="417"/>
      <c r="CK11" s="417"/>
      <c r="CL11" s="417"/>
      <c r="CM11" s="417"/>
      <c r="CN11" s="417"/>
      <c r="CO11" s="417"/>
      <c r="CP11" s="417"/>
      <c r="CQ11" s="417"/>
      <c r="CR11" s="417"/>
      <c r="CS11" s="498"/>
      <c r="CT11" s="560" t="s">
        <v>129</v>
      </c>
      <c r="CU11" s="561"/>
      <c r="CV11" s="561"/>
      <c r="CW11" s="561"/>
      <c r="CX11" s="561"/>
      <c r="CY11" s="561"/>
      <c r="CZ11" s="561"/>
      <c r="DA11" s="562"/>
      <c r="DB11" s="560" t="s">
        <v>130</v>
      </c>
      <c r="DC11" s="561"/>
      <c r="DD11" s="561"/>
      <c r="DE11" s="561"/>
      <c r="DF11" s="561"/>
      <c r="DG11" s="561"/>
      <c r="DH11" s="561"/>
      <c r="DI11" s="562"/>
    </row>
    <row r="12" spans="1:119" ht="18.75" customHeight="1" x14ac:dyDescent="0.2">
      <c r="A12" s="181"/>
      <c r="B12" s="563" t="s">
        <v>131</v>
      </c>
      <c r="C12" s="564"/>
      <c r="D12" s="564"/>
      <c r="E12" s="564"/>
      <c r="F12" s="564"/>
      <c r="G12" s="564"/>
      <c r="H12" s="564"/>
      <c r="I12" s="564"/>
      <c r="J12" s="564"/>
      <c r="K12" s="565"/>
      <c r="L12" s="572" t="s">
        <v>132</v>
      </c>
      <c r="M12" s="573"/>
      <c r="N12" s="573"/>
      <c r="O12" s="573"/>
      <c r="P12" s="573"/>
      <c r="Q12" s="574"/>
      <c r="R12" s="575">
        <v>71367</v>
      </c>
      <c r="S12" s="576"/>
      <c r="T12" s="576"/>
      <c r="U12" s="576"/>
      <c r="V12" s="577"/>
      <c r="W12" s="578" t="s">
        <v>1</v>
      </c>
      <c r="X12" s="516"/>
      <c r="Y12" s="516"/>
      <c r="Z12" s="516"/>
      <c r="AA12" s="516"/>
      <c r="AB12" s="579"/>
      <c r="AC12" s="580" t="s">
        <v>133</v>
      </c>
      <c r="AD12" s="581"/>
      <c r="AE12" s="581"/>
      <c r="AF12" s="581"/>
      <c r="AG12" s="582"/>
      <c r="AH12" s="580" t="s">
        <v>134</v>
      </c>
      <c r="AI12" s="581"/>
      <c r="AJ12" s="581"/>
      <c r="AK12" s="581"/>
      <c r="AL12" s="583"/>
      <c r="AM12" s="514" t="s">
        <v>135</v>
      </c>
      <c r="AN12" s="414"/>
      <c r="AO12" s="414"/>
      <c r="AP12" s="414"/>
      <c r="AQ12" s="414"/>
      <c r="AR12" s="414"/>
      <c r="AS12" s="414"/>
      <c r="AT12" s="415"/>
      <c r="AU12" s="515" t="s">
        <v>96</v>
      </c>
      <c r="AV12" s="516"/>
      <c r="AW12" s="516"/>
      <c r="AX12" s="516"/>
      <c r="AY12" s="471" t="s">
        <v>136</v>
      </c>
      <c r="AZ12" s="472"/>
      <c r="BA12" s="472"/>
      <c r="BB12" s="472"/>
      <c r="BC12" s="472"/>
      <c r="BD12" s="472"/>
      <c r="BE12" s="472"/>
      <c r="BF12" s="472"/>
      <c r="BG12" s="472"/>
      <c r="BH12" s="472"/>
      <c r="BI12" s="472"/>
      <c r="BJ12" s="472"/>
      <c r="BK12" s="472"/>
      <c r="BL12" s="472"/>
      <c r="BM12" s="473"/>
      <c r="BN12" s="457">
        <v>500000</v>
      </c>
      <c r="BO12" s="458"/>
      <c r="BP12" s="458"/>
      <c r="BQ12" s="458"/>
      <c r="BR12" s="458"/>
      <c r="BS12" s="458"/>
      <c r="BT12" s="458"/>
      <c r="BU12" s="459"/>
      <c r="BV12" s="457">
        <v>0</v>
      </c>
      <c r="BW12" s="458"/>
      <c r="BX12" s="458"/>
      <c r="BY12" s="458"/>
      <c r="BZ12" s="458"/>
      <c r="CA12" s="458"/>
      <c r="CB12" s="458"/>
      <c r="CC12" s="459"/>
      <c r="CD12" s="497" t="s">
        <v>137</v>
      </c>
      <c r="CE12" s="417"/>
      <c r="CF12" s="417"/>
      <c r="CG12" s="417"/>
      <c r="CH12" s="417"/>
      <c r="CI12" s="417"/>
      <c r="CJ12" s="417"/>
      <c r="CK12" s="417"/>
      <c r="CL12" s="417"/>
      <c r="CM12" s="417"/>
      <c r="CN12" s="417"/>
      <c r="CO12" s="417"/>
      <c r="CP12" s="417"/>
      <c r="CQ12" s="417"/>
      <c r="CR12" s="417"/>
      <c r="CS12" s="498"/>
      <c r="CT12" s="560" t="s">
        <v>138</v>
      </c>
      <c r="CU12" s="561"/>
      <c r="CV12" s="561"/>
      <c r="CW12" s="561"/>
      <c r="CX12" s="561"/>
      <c r="CY12" s="561"/>
      <c r="CZ12" s="561"/>
      <c r="DA12" s="562"/>
      <c r="DB12" s="560" t="s">
        <v>138</v>
      </c>
      <c r="DC12" s="561"/>
      <c r="DD12" s="561"/>
      <c r="DE12" s="561"/>
      <c r="DF12" s="561"/>
      <c r="DG12" s="561"/>
      <c r="DH12" s="561"/>
      <c r="DI12" s="562"/>
    </row>
    <row r="13" spans="1:119" ht="18.75" customHeight="1" x14ac:dyDescent="0.2">
      <c r="A13" s="181"/>
      <c r="B13" s="566"/>
      <c r="C13" s="567"/>
      <c r="D13" s="567"/>
      <c r="E13" s="567"/>
      <c r="F13" s="567"/>
      <c r="G13" s="567"/>
      <c r="H13" s="567"/>
      <c r="I13" s="567"/>
      <c r="J13" s="567"/>
      <c r="K13" s="568"/>
      <c r="L13" s="190"/>
      <c r="M13" s="541" t="s">
        <v>139</v>
      </c>
      <c r="N13" s="542"/>
      <c r="O13" s="542"/>
      <c r="P13" s="542"/>
      <c r="Q13" s="543"/>
      <c r="R13" s="544">
        <v>70148</v>
      </c>
      <c r="S13" s="545"/>
      <c r="T13" s="545"/>
      <c r="U13" s="545"/>
      <c r="V13" s="546"/>
      <c r="W13" s="547" t="s">
        <v>140</v>
      </c>
      <c r="X13" s="443"/>
      <c r="Y13" s="443"/>
      <c r="Z13" s="443"/>
      <c r="AA13" s="443"/>
      <c r="AB13" s="444"/>
      <c r="AC13" s="410">
        <v>577</v>
      </c>
      <c r="AD13" s="411"/>
      <c r="AE13" s="411"/>
      <c r="AF13" s="411"/>
      <c r="AG13" s="412"/>
      <c r="AH13" s="410">
        <v>585</v>
      </c>
      <c r="AI13" s="411"/>
      <c r="AJ13" s="411"/>
      <c r="AK13" s="411"/>
      <c r="AL13" s="470"/>
      <c r="AM13" s="514" t="s">
        <v>141</v>
      </c>
      <c r="AN13" s="414"/>
      <c r="AO13" s="414"/>
      <c r="AP13" s="414"/>
      <c r="AQ13" s="414"/>
      <c r="AR13" s="414"/>
      <c r="AS13" s="414"/>
      <c r="AT13" s="415"/>
      <c r="AU13" s="515" t="s">
        <v>142</v>
      </c>
      <c r="AV13" s="516"/>
      <c r="AW13" s="516"/>
      <c r="AX13" s="516"/>
      <c r="AY13" s="471" t="s">
        <v>143</v>
      </c>
      <c r="AZ13" s="472"/>
      <c r="BA13" s="472"/>
      <c r="BB13" s="472"/>
      <c r="BC13" s="472"/>
      <c r="BD13" s="472"/>
      <c r="BE13" s="472"/>
      <c r="BF13" s="472"/>
      <c r="BG13" s="472"/>
      <c r="BH13" s="472"/>
      <c r="BI13" s="472"/>
      <c r="BJ13" s="472"/>
      <c r="BK13" s="472"/>
      <c r="BL13" s="472"/>
      <c r="BM13" s="473"/>
      <c r="BN13" s="457">
        <v>-414638</v>
      </c>
      <c r="BO13" s="458"/>
      <c r="BP13" s="458"/>
      <c r="BQ13" s="458"/>
      <c r="BR13" s="458"/>
      <c r="BS13" s="458"/>
      <c r="BT13" s="458"/>
      <c r="BU13" s="459"/>
      <c r="BV13" s="457">
        <v>466881</v>
      </c>
      <c r="BW13" s="458"/>
      <c r="BX13" s="458"/>
      <c r="BY13" s="458"/>
      <c r="BZ13" s="458"/>
      <c r="CA13" s="458"/>
      <c r="CB13" s="458"/>
      <c r="CC13" s="459"/>
      <c r="CD13" s="497" t="s">
        <v>144</v>
      </c>
      <c r="CE13" s="417"/>
      <c r="CF13" s="417"/>
      <c r="CG13" s="417"/>
      <c r="CH13" s="417"/>
      <c r="CI13" s="417"/>
      <c r="CJ13" s="417"/>
      <c r="CK13" s="417"/>
      <c r="CL13" s="417"/>
      <c r="CM13" s="417"/>
      <c r="CN13" s="417"/>
      <c r="CO13" s="417"/>
      <c r="CP13" s="417"/>
      <c r="CQ13" s="417"/>
      <c r="CR13" s="417"/>
      <c r="CS13" s="498"/>
      <c r="CT13" s="454">
        <v>0.9</v>
      </c>
      <c r="CU13" s="455"/>
      <c r="CV13" s="455"/>
      <c r="CW13" s="455"/>
      <c r="CX13" s="455"/>
      <c r="CY13" s="455"/>
      <c r="CZ13" s="455"/>
      <c r="DA13" s="456"/>
      <c r="DB13" s="454">
        <v>0.5</v>
      </c>
      <c r="DC13" s="455"/>
      <c r="DD13" s="455"/>
      <c r="DE13" s="455"/>
      <c r="DF13" s="455"/>
      <c r="DG13" s="455"/>
      <c r="DH13" s="455"/>
      <c r="DI13" s="456"/>
    </row>
    <row r="14" spans="1:119" ht="18.75" customHeight="1" thickBot="1" x14ac:dyDescent="0.25">
      <c r="A14" s="181"/>
      <c r="B14" s="566"/>
      <c r="C14" s="567"/>
      <c r="D14" s="567"/>
      <c r="E14" s="567"/>
      <c r="F14" s="567"/>
      <c r="G14" s="567"/>
      <c r="H14" s="567"/>
      <c r="I14" s="567"/>
      <c r="J14" s="567"/>
      <c r="K14" s="568"/>
      <c r="L14" s="531" t="s">
        <v>145</v>
      </c>
      <c r="M14" s="584"/>
      <c r="N14" s="584"/>
      <c r="O14" s="584"/>
      <c r="P14" s="584"/>
      <c r="Q14" s="585"/>
      <c r="R14" s="544">
        <v>70848</v>
      </c>
      <c r="S14" s="545"/>
      <c r="T14" s="545"/>
      <c r="U14" s="545"/>
      <c r="V14" s="546"/>
      <c r="W14" s="548"/>
      <c r="X14" s="446"/>
      <c r="Y14" s="446"/>
      <c r="Z14" s="446"/>
      <c r="AA14" s="446"/>
      <c r="AB14" s="447"/>
      <c r="AC14" s="537">
        <v>2</v>
      </c>
      <c r="AD14" s="538"/>
      <c r="AE14" s="538"/>
      <c r="AF14" s="538"/>
      <c r="AG14" s="539"/>
      <c r="AH14" s="537">
        <v>2.1</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146</v>
      </c>
      <c r="CE14" s="495"/>
      <c r="CF14" s="495"/>
      <c r="CG14" s="495"/>
      <c r="CH14" s="495"/>
      <c r="CI14" s="495"/>
      <c r="CJ14" s="495"/>
      <c r="CK14" s="495"/>
      <c r="CL14" s="495"/>
      <c r="CM14" s="495"/>
      <c r="CN14" s="495"/>
      <c r="CO14" s="495"/>
      <c r="CP14" s="495"/>
      <c r="CQ14" s="495"/>
      <c r="CR14" s="495"/>
      <c r="CS14" s="496"/>
      <c r="CT14" s="554" t="s">
        <v>129</v>
      </c>
      <c r="CU14" s="555"/>
      <c r="CV14" s="555"/>
      <c r="CW14" s="555"/>
      <c r="CX14" s="555"/>
      <c r="CY14" s="555"/>
      <c r="CZ14" s="555"/>
      <c r="DA14" s="556"/>
      <c r="DB14" s="554" t="s">
        <v>138</v>
      </c>
      <c r="DC14" s="555"/>
      <c r="DD14" s="555"/>
      <c r="DE14" s="555"/>
      <c r="DF14" s="555"/>
      <c r="DG14" s="555"/>
      <c r="DH14" s="555"/>
      <c r="DI14" s="556"/>
    </row>
    <row r="15" spans="1:119" ht="18.75" customHeight="1" x14ac:dyDescent="0.2">
      <c r="A15" s="181"/>
      <c r="B15" s="566"/>
      <c r="C15" s="567"/>
      <c r="D15" s="567"/>
      <c r="E15" s="567"/>
      <c r="F15" s="567"/>
      <c r="G15" s="567"/>
      <c r="H15" s="567"/>
      <c r="I15" s="567"/>
      <c r="J15" s="567"/>
      <c r="K15" s="568"/>
      <c r="L15" s="190"/>
      <c r="M15" s="541" t="s">
        <v>147</v>
      </c>
      <c r="N15" s="542"/>
      <c r="O15" s="542"/>
      <c r="P15" s="542"/>
      <c r="Q15" s="543"/>
      <c r="R15" s="544">
        <v>69873</v>
      </c>
      <c r="S15" s="545"/>
      <c r="T15" s="545"/>
      <c r="U15" s="545"/>
      <c r="V15" s="546"/>
      <c r="W15" s="547" t="s">
        <v>148</v>
      </c>
      <c r="X15" s="443"/>
      <c r="Y15" s="443"/>
      <c r="Z15" s="443"/>
      <c r="AA15" s="443"/>
      <c r="AB15" s="444"/>
      <c r="AC15" s="410">
        <v>6798</v>
      </c>
      <c r="AD15" s="411"/>
      <c r="AE15" s="411"/>
      <c r="AF15" s="411"/>
      <c r="AG15" s="412"/>
      <c r="AH15" s="410">
        <v>6937</v>
      </c>
      <c r="AI15" s="411"/>
      <c r="AJ15" s="411"/>
      <c r="AK15" s="411"/>
      <c r="AL15" s="470"/>
      <c r="AM15" s="514"/>
      <c r="AN15" s="414"/>
      <c r="AO15" s="414"/>
      <c r="AP15" s="414"/>
      <c r="AQ15" s="414"/>
      <c r="AR15" s="414"/>
      <c r="AS15" s="414"/>
      <c r="AT15" s="415"/>
      <c r="AU15" s="515"/>
      <c r="AV15" s="516"/>
      <c r="AW15" s="516"/>
      <c r="AX15" s="516"/>
      <c r="AY15" s="483" t="s">
        <v>149</v>
      </c>
      <c r="AZ15" s="484"/>
      <c r="BA15" s="484"/>
      <c r="BB15" s="484"/>
      <c r="BC15" s="484"/>
      <c r="BD15" s="484"/>
      <c r="BE15" s="484"/>
      <c r="BF15" s="484"/>
      <c r="BG15" s="484"/>
      <c r="BH15" s="484"/>
      <c r="BI15" s="484"/>
      <c r="BJ15" s="484"/>
      <c r="BK15" s="484"/>
      <c r="BL15" s="484"/>
      <c r="BM15" s="485"/>
      <c r="BN15" s="486">
        <v>9935484</v>
      </c>
      <c r="BO15" s="487"/>
      <c r="BP15" s="487"/>
      <c r="BQ15" s="487"/>
      <c r="BR15" s="487"/>
      <c r="BS15" s="487"/>
      <c r="BT15" s="487"/>
      <c r="BU15" s="488"/>
      <c r="BV15" s="486">
        <v>9373337</v>
      </c>
      <c r="BW15" s="487"/>
      <c r="BX15" s="487"/>
      <c r="BY15" s="487"/>
      <c r="BZ15" s="487"/>
      <c r="CA15" s="487"/>
      <c r="CB15" s="487"/>
      <c r="CC15" s="488"/>
      <c r="CD15" s="557" t="s">
        <v>150</v>
      </c>
      <c r="CE15" s="558"/>
      <c r="CF15" s="558"/>
      <c r="CG15" s="558"/>
      <c r="CH15" s="558"/>
      <c r="CI15" s="558"/>
      <c r="CJ15" s="558"/>
      <c r="CK15" s="558"/>
      <c r="CL15" s="558"/>
      <c r="CM15" s="558"/>
      <c r="CN15" s="558"/>
      <c r="CO15" s="558"/>
      <c r="CP15" s="558"/>
      <c r="CQ15" s="558"/>
      <c r="CR15" s="558"/>
      <c r="CS15" s="559"/>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6"/>
      <c r="C16" s="567"/>
      <c r="D16" s="567"/>
      <c r="E16" s="567"/>
      <c r="F16" s="567"/>
      <c r="G16" s="567"/>
      <c r="H16" s="567"/>
      <c r="I16" s="567"/>
      <c r="J16" s="567"/>
      <c r="K16" s="568"/>
      <c r="L16" s="531" t="s">
        <v>151</v>
      </c>
      <c r="M16" s="532"/>
      <c r="N16" s="532"/>
      <c r="O16" s="532"/>
      <c r="P16" s="532"/>
      <c r="Q16" s="533"/>
      <c r="R16" s="534" t="s">
        <v>152</v>
      </c>
      <c r="S16" s="535"/>
      <c r="T16" s="535"/>
      <c r="U16" s="535"/>
      <c r="V16" s="536"/>
      <c r="W16" s="548"/>
      <c r="X16" s="446"/>
      <c r="Y16" s="446"/>
      <c r="Z16" s="446"/>
      <c r="AA16" s="446"/>
      <c r="AB16" s="447"/>
      <c r="AC16" s="537">
        <v>23.2</v>
      </c>
      <c r="AD16" s="538"/>
      <c r="AE16" s="538"/>
      <c r="AF16" s="538"/>
      <c r="AG16" s="539"/>
      <c r="AH16" s="537">
        <v>24.4</v>
      </c>
      <c r="AI16" s="538"/>
      <c r="AJ16" s="538"/>
      <c r="AK16" s="538"/>
      <c r="AL16" s="540"/>
      <c r="AM16" s="514"/>
      <c r="AN16" s="414"/>
      <c r="AO16" s="414"/>
      <c r="AP16" s="414"/>
      <c r="AQ16" s="414"/>
      <c r="AR16" s="414"/>
      <c r="AS16" s="414"/>
      <c r="AT16" s="415"/>
      <c r="AU16" s="515"/>
      <c r="AV16" s="516"/>
      <c r="AW16" s="516"/>
      <c r="AX16" s="516"/>
      <c r="AY16" s="471" t="s">
        <v>153</v>
      </c>
      <c r="AZ16" s="472"/>
      <c r="BA16" s="472"/>
      <c r="BB16" s="472"/>
      <c r="BC16" s="472"/>
      <c r="BD16" s="472"/>
      <c r="BE16" s="472"/>
      <c r="BF16" s="472"/>
      <c r="BG16" s="472"/>
      <c r="BH16" s="472"/>
      <c r="BI16" s="472"/>
      <c r="BJ16" s="472"/>
      <c r="BK16" s="472"/>
      <c r="BL16" s="472"/>
      <c r="BM16" s="473"/>
      <c r="BN16" s="457">
        <v>12995930</v>
      </c>
      <c r="BO16" s="458"/>
      <c r="BP16" s="458"/>
      <c r="BQ16" s="458"/>
      <c r="BR16" s="458"/>
      <c r="BS16" s="458"/>
      <c r="BT16" s="458"/>
      <c r="BU16" s="459"/>
      <c r="BV16" s="457">
        <v>12463847</v>
      </c>
      <c r="BW16" s="458"/>
      <c r="BX16" s="458"/>
      <c r="BY16" s="458"/>
      <c r="BZ16" s="458"/>
      <c r="CA16" s="458"/>
      <c r="CB16" s="458"/>
      <c r="CC16" s="459"/>
      <c r="CD16" s="194"/>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5">
      <c r="A17" s="181"/>
      <c r="B17" s="569"/>
      <c r="C17" s="570"/>
      <c r="D17" s="570"/>
      <c r="E17" s="570"/>
      <c r="F17" s="570"/>
      <c r="G17" s="570"/>
      <c r="H17" s="570"/>
      <c r="I17" s="570"/>
      <c r="J17" s="570"/>
      <c r="K17" s="571"/>
      <c r="L17" s="195"/>
      <c r="M17" s="550" t="s">
        <v>154</v>
      </c>
      <c r="N17" s="551"/>
      <c r="O17" s="551"/>
      <c r="P17" s="551"/>
      <c r="Q17" s="552"/>
      <c r="R17" s="534" t="s">
        <v>155</v>
      </c>
      <c r="S17" s="535"/>
      <c r="T17" s="535"/>
      <c r="U17" s="535"/>
      <c r="V17" s="536"/>
      <c r="W17" s="547" t="s">
        <v>156</v>
      </c>
      <c r="X17" s="443"/>
      <c r="Y17" s="443"/>
      <c r="Z17" s="443"/>
      <c r="AA17" s="443"/>
      <c r="AB17" s="444"/>
      <c r="AC17" s="410">
        <v>21980</v>
      </c>
      <c r="AD17" s="411"/>
      <c r="AE17" s="411"/>
      <c r="AF17" s="411"/>
      <c r="AG17" s="412"/>
      <c r="AH17" s="410">
        <v>20924</v>
      </c>
      <c r="AI17" s="411"/>
      <c r="AJ17" s="411"/>
      <c r="AK17" s="411"/>
      <c r="AL17" s="470"/>
      <c r="AM17" s="514"/>
      <c r="AN17" s="414"/>
      <c r="AO17" s="414"/>
      <c r="AP17" s="414"/>
      <c r="AQ17" s="414"/>
      <c r="AR17" s="414"/>
      <c r="AS17" s="414"/>
      <c r="AT17" s="415"/>
      <c r="AU17" s="515"/>
      <c r="AV17" s="516"/>
      <c r="AW17" s="516"/>
      <c r="AX17" s="516"/>
      <c r="AY17" s="471" t="s">
        <v>157</v>
      </c>
      <c r="AZ17" s="472"/>
      <c r="BA17" s="472"/>
      <c r="BB17" s="472"/>
      <c r="BC17" s="472"/>
      <c r="BD17" s="472"/>
      <c r="BE17" s="472"/>
      <c r="BF17" s="472"/>
      <c r="BG17" s="472"/>
      <c r="BH17" s="472"/>
      <c r="BI17" s="472"/>
      <c r="BJ17" s="472"/>
      <c r="BK17" s="472"/>
      <c r="BL17" s="472"/>
      <c r="BM17" s="473"/>
      <c r="BN17" s="457">
        <v>12718087</v>
      </c>
      <c r="BO17" s="458"/>
      <c r="BP17" s="458"/>
      <c r="BQ17" s="458"/>
      <c r="BR17" s="458"/>
      <c r="BS17" s="458"/>
      <c r="BT17" s="458"/>
      <c r="BU17" s="459"/>
      <c r="BV17" s="457">
        <v>11999874</v>
      </c>
      <c r="BW17" s="458"/>
      <c r="BX17" s="458"/>
      <c r="BY17" s="458"/>
      <c r="BZ17" s="458"/>
      <c r="CA17" s="458"/>
      <c r="CB17" s="458"/>
      <c r="CC17" s="459"/>
      <c r="CD17" s="194"/>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5">
      <c r="A18" s="181"/>
      <c r="B18" s="507" t="s">
        <v>158</v>
      </c>
      <c r="C18" s="508"/>
      <c r="D18" s="508"/>
      <c r="E18" s="509"/>
      <c r="F18" s="509"/>
      <c r="G18" s="509"/>
      <c r="H18" s="509"/>
      <c r="I18" s="509"/>
      <c r="J18" s="509"/>
      <c r="K18" s="509"/>
      <c r="L18" s="510">
        <v>42.92</v>
      </c>
      <c r="M18" s="510"/>
      <c r="N18" s="510"/>
      <c r="O18" s="510"/>
      <c r="P18" s="510"/>
      <c r="Q18" s="510"/>
      <c r="R18" s="511"/>
      <c r="S18" s="511"/>
      <c r="T18" s="511"/>
      <c r="U18" s="511"/>
      <c r="V18" s="512"/>
      <c r="W18" s="528"/>
      <c r="X18" s="529"/>
      <c r="Y18" s="529"/>
      <c r="Z18" s="529"/>
      <c r="AA18" s="529"/>
      <c r="AB18" s="553"/>
      <c r="AC18" s="427">
        <v>74.900000000000006</v>
      </c>
      <c r="AD18" s="428"/>
      <c r="AE18" s="428"/>
      <c r="AF18" s="428"/>
      <c r="AG18" s="513"/>
      <c r="AH18" s="427">
        <v>73.599999999999994</v>
      </c>
      <c r="AI18" s="428"/>
      <c r="AJ18" s="428"/>
      <c r="AK18" s="428"/>
      <c r="AL18" s="429"/>
      <c r="AM18" s="514"/>
      <c r="AN18" s="414"/>
      <c r="AO18" s="414"/>
      <c r="AP18" s="414"/>
      <c r="AQ18" s="414"/>
      <c r="AR18" s="414"/>
      <c r="AS18" s="414"/>
      <c r="AT18" s="415"/>
      <c r="AU18" s="515"/>
      <c r="AV18" s="516"/>
      <c r="AW18" s="516"/>
      <c r="AX18" s="516"/>
      <c r="AY18" s="471" t="s">
        <v>159</v>
      </c>
      <c r="AZ18" s="472"/>
      <c r="BA18" s="472"/>
      <c r="BB18" s="472"/>
      <c r="BC18" s="472"/>
      <c r="BD18" s="472"/>
      <c r="BE18" s="472"/>
      <c r="BF18" s="472"/>
      <c r="BG18" s="472"/>
      <c r="BH18" s="472"/>
      <c r="BI18" s="472"/>
      <c r="BJ18" s="472"/>
      <c r="BK18" s="472"/>
      <c r="BL18" s="472"/>
      <c r="BM18" s="473"/>
      <c r="BN18" s="457">
        <v>15632815</v>
      </c>
      <c r="BO18" s="458"/>
      <c r="BP18" s="458"/>
      <c r="BQ18" s="458"/>
      <c r="BR18" s="458"/>
      <c r="BS18" s="458"/>
      <c r="BT18" s="458"/>
      <c r="BU18" s="459"/>
      <c r="BV18" s="457">
        <v>15342845</v>
      </c>
      <c r="BW18" s="458"/>
      <c r="BX18" s="458"/>
      <c r="BY18" s="458"/>
      <c r="BZ18" s="458"/>
      <c r="CA18" s="458"/>
      <c r="CB18" s="458"/>
      <c r="CC18" s="459"/>
      <c r="CD18" s="194"/>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5">
      <c r="A19" s="181"/>
      <c r="B19" s="507" t="s">
        <v>160</v>
      </c>
      <c r="C19" s="508"/>
      <c r="D19" s="508"/>
      <c r="E19" s="509"/>
      <c r="F19" s="509"/>
      <c r="G19" s="509"/>
      <c r="H19" s="509"/>
      <c r="I19" s="509"/>
      <c r="J19" s="509"/>
      <c r="K19" s="509"/>
      <c r="L19" s="517">
        <v>1718</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161</v>
      </c>
      <c r="AZ19" s="472"/>
      <c r="BA19" s="472"/>
      <c r="BB19" s="472"/>
      <c r="BC19" s="472"/>
      <c r="BD19" s="472"/>
      <c r="BE19" s="472"/>
      <c r="BF19" s="472"/>
      <c r="BG19" s="472"/>
      <c r="BH19" s="472"/>
      <c r="BI19" s="472"/>
      <c r="BJ19" s="472"/>
      <c r="BK19" s="472"/>
      <c r="BL19" s="472"/>
      <c r="BM19" s="473"/>
      <c r="BN19" s="457">
        <v>20603884</v>
      </c>
      <c r="BO19" s="458"/>
      <c r="BP19" s="458"/>
      <c r="BQ19" s="458"/>
      <c r="BR19" s="458"/>
      <c r="BS19" s="458"/>
      <c r="BT19" s="458"/>
      <c r="BU19" s="459"/>
      <c r="BV19" s="457">
        <v>20155747</v>
      </c>
      <c r="BW19" s="458"/>
      <c r="BX19" s="458"/>
      <c r="BY19" s="458"/>
      <c r="BZ19" s="458"/>
      <c r="CA19" s="458"/>
      <c r="CB19" s="458"/>
      <c r="CC19" s="459"/>
      <c r="CD19" s="194"/>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5">
      <c r="A20" s="181"/>
      <c r="B20" s="507" t="s">
        <v>162</v>
      </c>
      <c r="C20" s="508"/>
      <c r="D20" s="508"/>
      <c r="E20" s="509"/>
      <c r="F20" s="509"/>
      <c r="G20" s="509"/>
      <c r="H20" s="509"/>
      <c r="I20" s="509"/>
      <c r="J20" s="509"/>
      <c r="K20" s="509"/>
      <c r="L20" s="517">
        <v>31693</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4"/>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5">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4"/>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2">
      <c r="A22" s="181"/>
      <c r="B22" s="433" t="s">
        <v>164</v>
      </c>
      <c r="C22" s="434"/>
      <c r="D22" s="435"/>
      <c r="E22" s="442" t="s">
        <v>1</v>
      </c>
      <c r="F22" s="443"/>
      <c r="G22" s="443"/>
      <c r="H22" s="443"/>
      <c r="I22" s="443"/>
      <c r="J22" s="443"/>
      <c r="K22" s="444"/>
      <c r="L22" s="442" t="s">
        <v>165</v>
      </c>
      <c r="M22" s="443"/>
      <c r="N22" s="443"/>
      <c r="O22" s="443"/>
      <c r="P22" s="444"/>
      <c r="Q22" s="448" t="s">
        <v>166</v>
      </c>
      <c r="R22" s="449"/>
      <c r="S22" s="449"/>
      <c r="T22" s="449"/>
      <c r="U22" s="449"/>
      <c r="V22" s="450"/>
      <c r="W22" s="499" t="s">
        <v>167</v>
      </c>
      <c r="X22" s="434"/>
      <c r="Y22" s="435"/>
      <c r="Z22" s="442" t="s">
        <v>1</v>
      </c>
      <c r="AA22" s="443"/>
      <c r="AB22" s="443"/>
      <c r="AC22" s="443"/>
      <c r="AD22" s="443"/>
      <c r="AE22" s="443"/>
      <c r="AF22" s="443"/>
      <c r="AG22" s="444"/>
      <c r="AH22" s="460" t="s">
        <v>168</v>
      </c>
      <c r="AI22" s="443"/>
      <c r="AJ22" s="443"/>
      <c r="AK22" s="443"/>
      <c r="AL22" s="444"/>
      <c r="AM22" s="460" t="s">
        <v>169</v>
      </c>
      <c r="AN22" s="461"/>
      <c r="AO22" s="461"/>
      <c r="AP22" s="461"/>
      <c r="AQ22" s="461"/>
      <c r="AR22" s="462"/>
      <c r="AS22" s="448" t="s">
        <v>166</v>
      </c>
      <c r="AT22" s="449"/>
      <c r="AU22" s="449"/>
      <c r="AV22" s="449"/>
      <c r="AW22" s="449"/>
      <c r="AX22" s="466"/>
      <c r="AY22" s="483" t="s">
        <v>170</v>
      </c>
      <c r="AZ22" s="484"/>
      <c r="BA22" s="484"/>
      <c r="BB22" s="484"/>
      <c r="BC22" s="484"/>
      <c r="BD22" s="484"/>
      <c r="BE22" s="484"/>
      <c r="BF22" s="484"/>
      <c r="BG22" s="484"/>
      <c r="BH22" s="484"/>
      <c r="BI22" s="484"/>
      <c r="BJ22" s="484"/>
      <c r="BK22" s="484"/>
      <c r="BL22" s="484"/>
      <c r="BM22" s="485"/>
      <c r="BN22" s="486">
        <v>19379270</v>
      </c>
      <c r="BO22" s="487"/>
      <c r="BP22" s="487"/>
      <c r="BQ22" s="487"/>
      <c r="BR22" s="487"/>
      <c r="BS22" s="487"/>
      <c r="BT22" s="487"/>
      <c r="BU22" s="488"/>
      <c r="BV22" s="486">
        <v>18274013</v>
      </c>
      <c r="BW22" s="487"/>
      <c r="BX22" s="487"/>
      <c r="BY22" s="487"/>
      <c r="BZ22" s="487"/>
      <c r="CA22" s="487"/>
      <c r="CB22" s="487"/>
      <c r="CC22" s="488"/>
      <c r="CD22" s="194"/>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2">
      <c r="A23" s="181"/>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171</v>
      </c>
      <c r="AZ23" s="472"/>
      <c r="BA23" s="472"/>
      <c r="BB23" s="472"/>
      <c r="BC23" s="472"/>
      <c r="BD23" s="472"/>
      <c r="BE23" s="472"/>
      <c r="BF23" s="472"/>
      <c r="BG23" s="472"/>
      <c r="BH23" s="472"/>
      <c r="BI23" s="472"/>
      <c r="BJ23" s="472"/>
      <c r="BK23" s="472"/>
      <c r="BL23" s="472"/>
      <c r="BM23" s="473"/>
      <c r="BN23" s="457">
        <v>17524630</v>
      </c>
      <c r="BO23" s="458"/>
      <c r="BP23" s="458"/>
      <c r="BQ23" s="458"/>
      <c r="BR23" s="458"/>
      <c r="BS23" s="458"/>
      <c r="BT23" s="458"/>
      <c r="BU23" s="459"/>
      <c r="BV23" s="457">
        <v>16370326</v>
      </c>
      <c r="BW23" s="458"/>
      <c r="BX23" s="458"/>
      <c r="BY23" s="458"/>
      <c r="BZ23" s="458"/>
      <c r="CA23" s="458"/>
      <c r="CB23" s="458"/>
      <c r="CC23" s="459"/>
      <c r="CD23" s="194"/>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5">
      <c r="A24" s="181"/>
      <c r="B24" s="436"/>
      <c r="C24" s="437"/>
      <c r="D24" s="438"/>
      <c r="E24" s="413" t="s">
        <v>172</v>
      </c>
      <c r="F24" s="414"/>
      <c r="G24" s="414"/>
      <c r="H24" s="414"/>
      <c r="I24" s="414"/>
      <c r="J24" s="414"/>
      <c r="K24" s="415"/>
      <c r="L24" s="410">
        <v>1</v>
      </c>
      <c r="M24" s="411"/>
      <c r="N24" s="411"/>
      <c r="O24" s="411"/>
      <c r="P24" s="412"/>
      <c r="Q24" s="410">
        <v>8750</v>
      </c>
      <c r="R24" s="411"/>
      <c r="S24" s="411"/>
      <c r="T24" s="411"/>
      <c r="U24" s="411"/>
      <c r="V24" s="412"/>
      <c r="W24" s="500"/>
      <c r="X24" s="437"/>
      <c r="Y24" s="438"/>
      <c r="Z24" s="413" t="s">
        <v>173</v>
      </c>
      <c r="AA24" s="414"/>
      <c r="AB24" s="414"/>
      <c r="AC24" s="414"/>
      <c r="AD24" s="414"/>
      <c r="AE24" s="414"/>
      <c r="AF24" s="414"/>
      <c r="AG24" s="415"/>
      <c r="AH24" s="410">
        <v>563</v>
      </c>
      <c r="AI24" s="411"/>
      <c r="AJ24" s="411"/>
      <c r="AK24" s="411"/>
      <c r="AL24" s="412"/>
      <c r="AM24" s="410">
        <v>1740233</v>
      </c>
      <c r="AN24" s="411"/>
      <c r="AO24" s="411"/>
      <c r="AP24" s="411"/>
      <c r="AQ24" s="411"/>
      <c r="AR24" s="412"/>
      <c r="AS24" s="410">
        <v>3091</v>
      </c>
      <c r="AT24" s="411"/>
      <c r="AU24" s="411"/>
      <c r="AV24" s="411"/>
      <c r="AW24" s="411"/>
      <c r="AX24" s="470"/>
      <c r="AY24" s="430" t="s">
        <v>174</v>
      </c>
      <c r="AZ24" s="431"/>
      <c r="BA24" s="431"/>
      <c r="BB24" s="431"/>
      <c r="BC24" s="431"/>
      <c r="BD24" s="431"/>
      <c r="BE24" s="431"/>
      <c r="BF24" s="431"/>
      <c r="BG24" s="431"/>
      <c r="BH24" s="431"/>
      <c r="BI24" s="431"/>
      <c r="BJ24" s="431"/>
      <c r="BK24" s="431"/>
      <c r="BL24" s="431"/>
      <c r="BM24" s="432"/>
      <c r="BN24" s="457">
        <v>8648641</v>
      </c>
      <c r="BO24" s="458"/>
      <c r="BP24" s="458"/>
      <c r="BQ24" s="458"/>
      <c r="BR24" s="458"/>
      <c r="BS24" s="458"/>
      <c r="BT24" s="458"/>
      <c r="BU24" s="459"/>
      <c r="BV24" s="457">
        <v>6961964</v>
      </c>
      <c r="BW24" s="458"/>
      <c r="BX24" s="458"/>
      <c r="BY24" s="458"/>
      <c r="BZ24" s="458"/>
      <c r="CA24" s="458"/>
      <c r="CB24" s="458"/>
      <c r="CC24" s="459"/>
      <c r="CD24" s="194"/>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2">
      <c r="A25" s="181"/>
      <c r="B25" s="436"/>
      <c r="C25" s="437"/>
      <c r="D25" s="438"/>
      <c r="E25" s="413" t="s">
        <v>175</v>
      </c>
      <c r="F25" s="414"/>
      <c r="G25" s="414"/>
      <c r="H25" s="414"/>
      <c r="I25" s="414"/>
      <c r="J25" s="414"/>
      <c r="K25" s="415"/>
      <c r="L25" s="410">
        <v>2</v>
      </c>
      <c r="M25" s="411"/>
      <c r="N25" s="411"/>
      <c r="O25" s="411"/>
      <c r="P25" s="412"/>
      <c r="Q25" s="410">
        <v>7300</v>
      </c>
      <c r="R25" s="411"/>
      <c r="S25" s="411"/>
      <c r="T25" s="411"/>
      <c r="U25" s="411"/>
      <c r="V25" s="412"/>
      <c r="W25" s="500"/>
      <c r="X25" s="437"/>
      <c r="Y25" s="438"/>
      <c r="Z25" s="413" t="s">
        <v>176</v>
      </c>
      <c r="AA25" s="414"/>
      <c r="AB25" s="414"/>
      <c r="AC25" s="414"/>
      <c r="AD25" s="414"/>
      <c r="AE25" s="414"/>
      <c r="AF25" s="414"/>
      <c r="AG25" s="415"/>
      <c r="AH25" s="410">
        <v>109</v>
      </c>
      <c r="AI25" s="411"/>
      <c r="AJ25" s="411"/>
      <c r="AK25" s="411"/>
      <c r="AL25" s="412"/>
      <c r="AM25" s="410">
        <v>355340</v>
      </c>
      <c r="AN25" s="411"/>
      <c r="AO25" s="411"/>
      <c r="AP25" s="411"/>
      <c r="AQ25" s="411"/>
      <c r="AR25" s="412"/>
      <c r="AS25" s="410">
        <v>3260</v>
      </c>
      <c r="AT25" s="411"/>
      <c r="AU25" s="411"/>
      <c r="AV25" s="411"/>
      <c r="AW25" s="411"/>
      <c r="AX25" s="470"/>
      <c r="AY25" s="483" t="s">
        <v>177</v>
      </c>
      <c r="AZ25" s="484"/>
      <c r="BA25" s="484"/>
      <c r="BB25" s="484"/>
      <c r="BC25" s="484"/>
      <c r="BD25" s="484"/>
      <c r="BE25" s="484"/>
      <c r="BF25" s="484"/>
      <c r="BG25" s="484"/>
      <c r="BH25" s="484"/>
      <c r="BI25" s="484"/>
      <c r="BJ25" s="484"/>
      <c r="BK25" s="484"/>
      <c r="BL25" s="484"/>
      <c r="BM25" s="485"/>
      <c r="BN25" s="486">
        <v>4013605</v>
      </c>
      <c r="BO25" s="487"/>
      <c r="BP25" s="487"/>
      <c r="BQ25" s="487"/>
      <c r="BR25" s="487"/>
      <c r="BS25" s="487"/>
      <c r="BT25" s="487"/>
      <c r="BU25" s="488"/>
      <c r="BV25" s="486">
        <v>4222619</v>
      </c>
      <c r="BW25" s="487"/>
      <c r="BX25" s="487"/>
      <c r="BY25" s="487"/>
      <c r="BZ25" s="487"/>
      <c r="CA25" s="487"/>
      <c r="CB25" s="487"/>
      <c r="CC25" s="488"/>
      <c r="CD25" s="194"/>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2">
      <c r="A26" s="181"/>
      <c r="B26" s="436"/>
      <c r="C26" s="437"/>
      <c r="D26" s="438"/>
      <c r="E26" s="413" t="s">
        <v>178</v>
      </c>
      <c r="F26" s="414"/>
      <c r="G26" s="414"/>
      <c r="H26" s="414"/>
      <c r="I26" s="414"/>
      <c r="J26" s="414"/>
      <c r="K26" s="415"/>
      <c r="L26" s="410">
        <v>1</v>
      </c>
      <c r="M26" s="411"/>
      <c r="N26" s="411"/>
      <c r="O26" s="411"/>
      <c r="P26" s="412"/>
      <c r="Q26" s="410">
        <v>6800</v>
      </c>
      <c r="R26" s="411"/>
      <c r="S26" s="411"/>
      <c r="T26" s="411"/>
      <c r="U26" s="411"/>
      <c r="V26" s="412"/>
      <c r="W26" s="500"/>
      <c r="X26" s="437"/>
      <c r="Y26" s="438"/>
      <c r="Z26" s="413" t="s">
        <v>179</v>
      </c>
      <c r="AA26" s="468"/>
      <c r="AB26" s="468"/>
      <c r="AC26" s="468"/>
      <c r="AD26" s="468"/>
      <c r="AE26" s="468"/>
      <c r="AF26" s="468"/>
      <c r="AG26" s="469"/>
      <c r="AH26" s="410">
        <v>37</v>
      </c>
      <c r="AI26" s="411"/>
      <c r="AJ26" s="411"/>
      <c r="AK26" s="411"/>
      <c r="AL26" s="412"/>
      <c r="AM26" s="410">
        <v>134569</v>
      </c>
      <c r="AN26" s="411"/>
      <c r="AO26" s="411"/>
      <c r="AP26" s="411"/>
      <c r="AQ26" s="411"/>
      <c r="AR26" s="412"/>
      <c r="AS26" s="410">
        <v>3637</v>
      </c>
      <c r="AT26" s="411"/>
      <c r="AU26" s="411"/>
      <c r="AV26" s="411"/>
      <c r="AW26" s="411"/>
      <c r="AX26" s="470"/>
      <c r="AY26" s="497" t="s">
        <v>180</v>
      </c>
      <c r="AZ26" s="417"/>
      <c r="BA26" s="417"/>
      <c r="BB26" s="417"/>
      <c r="BC26" s="417"/>
      <c r="BD26" s="417"/>
      <c r="BE26" s="417"/>
      <c r="BF26" s="417"/>
      <c r="BG26" s="417"/>
      <c r="BH26" s="417"/>
      <c r="BI26" s="417"/>
      <c r="BJ26" s="417"/>
      <c r="BK26" s="417"/>
      <c r="BL26" s="417"/>
      <c r="BM26" s="498"/>
      <c r="BN26" s="457" t="s">
        <v>138</v>
      </c>
      <c r="BO26" s="458"/>
      <c r="BP26" s="458"/>
      <c r="BQ26" s="458"/>
      <c r="BR26" s="458"/>
      <c r="BS26" s="458"/>
      <c r="BT26" s="458"/>
      <c r="BU26" s="459"/>
      <c r="BV26" s="457" t="s">
        <v>138</v>
      </c>
      <c r="BW26" s="458"/>
      <c r="BX26" s="458"/>
      <c r="BY26" s="458"/>
      <c r="BZ26" s="458"/>
      <c r="CA26" s="458"/>
      <c r="CB26" s="458"/>
      <c r="CC26" s="459"/>
      <c r="CD26" s="194"/>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5">
      <c r="A27" s="181"/>
      <c r="B27" s="436"/>
      <c r="C27" s="437"/>
      <c r="D27" s="438"/>
      <c r="E27" s="413" t="s">
        <v>181</v>
      </c>
      <c r="F27" s="414"/>
      <c r="G27" s="414"/>
      <c r="H27" s="414"/>
      <c r="I27" s="414"/>
      <c r="J27" s="414"/>
      <c r="K27" s="415"/>
      <c r="L27" s="410">
        <v>1</v>
      </c>
      <c r="M27" s="411"/>
      <c r="N27" s="411"/>
      <c r="O27" s="411"/>
      <c r="P27" s="412"/>
      <c r="Q27" s="410">
        <v>5150</v>
      </c>
      <c r="R27" s="411"/>
      <c r="S27" s="411"/>
      <c r="T27" s="411"/>
      <c r="U27" s="411"/>
      <c r="V27" s="412"/>
      <c r="W27" s="500"/>
      <c r="X27" s="437"/>
      <c r="Y27" s="438"/>
      <c r="Z27" s="413" t="s">
        <v>182</v>
      </c>
      <c r="AA27" s="414"/>
      <c r="AB27" s="414"/>
      <c r="AC27" s="414"/>
      <c r="AD27" s="414"/>
      <c r="AE27" s="414"/>
      <c r="AF27" s="414"/>
      <c r="AG27" s="415"/>
      <c r="AH27" s="410">
        <v>59</v>
      </c>
      <c r="AI27" s="411"/>
      <c r="AJ27" s="411"/>
      <c r="AK27" s="411"/>
      <c r="AL27" s="412"/>
      <c r="AM27" s="410">
        <v>176398</v>
      </c>
      <c r="AN27" s="411"/>
      <c r="AO27" s="411"/>
      <c r="AP27" s="411"/>
      <c r="AQ27" s="411"/>
      <c r="AR27" s="412"/>
      <c r="AS27" s="410">
        <v>2990</v>
      </c>
      <c r="AT27" s="411"/>
      <c r="AU27" s="411"/>
      <c r="AV27" s="411"/>
      <c r="AW27" s="411"/>
      <c r="AX27" s="470"/>
      <c r="AY27" s="494" t="s">
        <v>183</v>
      </c>
      <c r="AZ27" s="495"/>
      <c r="BA27" s="495"/>
      <c r="BB27" s="495"/>
      <c r="BC27" s="495"/>
      <c r="BD27" s="495"/>
      <c r="BE27" s="495"/>
      <c r="BF27" s="495"/>
      <c r="BG27" s="495"/>
      <c r="BH27" s="495"/>
      <c r="BI27" s="495"/>
      <c r="BJ27" s="495"/>
      <c r="BK27" s="495"/>
      <c r="BL27" s="495"/>
      <c r="BM27" s="496"/>
      <c r="BN27" s="491">
        <v>868162</v>
      </c>
      <c r="BO27" s="492"/>
      <c r="BP27" s="492"/>
      <c r="BQ27" s="492"/>
      <c r="BR27" s="492"/>
      <c r="BS27" s="492"/>
      <c r="BT27" s="492"/>
      <c r="BU27" s="493"/>
      <c r="BV27" s="491">
        <v>868157</v>
      </c>
      <c r="BW27" s="492"/>
      <c r="BX27" s="492"/>
      <c r="BY27" s="492"/>
      <c r="BZ27" s="492"/>
      <c r="CA27" s="492"/>
      <c r="CB27" s="492"/>
      <c r="CC27" s="493"/>
      <c r="CD27" s="196"/>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2">
      <c r="A28" s="181"/>
      <c r="B28" s="436"/>
      <c r="C28" s="437"/>
      <c r="D28" s="438"/>
      <c r="E28" s="413" t="s">
        <v>184</v>
      </c>
      <c r="F28" s="414"/>
      <c r="G28" s="414"/>
      <c r="H28" s="414"/>
      <c r="I28" s="414"/>
      <c r="J28" s="414"/>
      <c r="K28" s="415"/>
      <c r="L28" s="410">
        <v>1</v>
      </c>
      <c r="M28" s="411"/>
      <c r="N28" s="411"/>
      <c r="O28" s="411"/>
      <c r="P28" s="412"/>
      <c r="Q28" s="410">
        <v>4300</v>
      </c>
      <c r="R28" s="411"/>
      <c r="S28" s="411"/>
      <c r="T28" s="411"/>
      <c r="U28" s="411"/>
      <c r="V28" s="412"/>
      <c r="W28" s="500"/>
      <c r="X28" s="437"/>
      <c r="Y28" s="438"/>
      <c r="Z28" s="413" t="s">
        <v>185</v>
      </c>
      <c r="AA28" s="414"/>
      <c r="AB28" s="414"/>
      <c r="AC28" s="414"/>
      <c r="AD28" s="414"/>
      <c r="AE28" s="414"/>
      <c r="AF28" s="414"/>
      <c r="AG28" s="415"/>
      <c r="AH28" s="410" t="s">
        <v>138</v>
      </c>
      <c r="AI28" s="411"/>
      <c r="AJ28" s="411"/>
      <c r="AK28" s="411"/>
      <c r="AL28" s="412"/>
      <c r="AM28" s="410" t="s">
        <v>138</v>
      </c>
      <c r="AN28" s="411"/>
      <c r="AO28" s="411"/>
      <c r="AP28" s="411"/>
      <c r="AQ28" s="411"/>
      <c r="AR28" s="412"/>
      <c r="AS28" s="410" t="s">
        <v>138</v>
      </c>
      <c r="AT28" s="411"/>
      <c r="AU28" s="411"/>
      <c r="AV28" s="411"/>
      <c r="AW28" s="411"/>
      <c r="AX28" s="470"/>
      <c r="AY28" s="474" t="s">
        <v>186</v>
      </c>
      <c r="AZ28" s="475"/>
      <c r="BA28" s="475"/>
      <c r="BB28" s="476"/>
      <c r="BC28" s="483" t="s">
        <v>50</v>
      </c>
      <c r="BD28" s="484"/>
      <c r="BE28" s="484"/>
      <c r="BF28" s="484"/>
      <c r="BG28" s="484"/>
      <c r="BH28" s="484"/>
      <c r="BI28" s="484"/>
      <c r="BJ28" s="484"/>
      <c r="BK28" s="484"/>
      <c r="BL28" s="484"/>
      <c r="BM28" s="485"/>
      <c r="BN28" s="486">
        <v>1807801</v>
      </c>
      <c r="BO28" s="487"/>
      <c r="BP28" s="487"/>
      <c r="BQ28" s="487"/>
      <c r="BR28" s="487"/>
      <c r="BS28" s="487"/>
      <c r="BT28" s="487"/>
      <c r="BU28" s="488"/>
      <c r="BV28" s="486">
        <v>1889162</v>
      </c>
      <c r="BW28" s="487"/>
      <c r="BX28" s="487"/>
      <c r="BY28" s="487"/>
      <c r="BZ28" s="487"/>
      <c r="CA28" s="487"/>
      <c r="CB28" s="487"/>
      <c r="CC28" s="488"/>
      <c r="CD28" s="194"/>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2">
      <c r="A29" s="181"/>
      <c r="B29" s="436"/>
      <c r="C29" s="437"/>
      <c r="D29" s="438"/>
      <c r="E29" s="413" t="s">
        <v>187</v>
      </c>
      <c r="F29" s="414"/>
      <c r="G29" s="414"/>
      <c r="H29" s="414"/>
      <c r="I29" s="414"/>
      <c r="J29" s="414"/>
      <c r="K29" s="415"/>
      <c r="L29" s="410">
        <v>18</v>
      </c>
      <c r="M29" s="411"/>
      <c r="N29" s="411"/>
      <c r="O29" s="411"/>
      <c r="P29" s="412"/>
      <c r="Q29" s="410">
        <v>4000</v>
      </c>
      <c r="R29" s="411"/>
      <c r="S29" s="411"/>
      <c r="T29" s="411"/>
      <c r="U29" s="411"/>
      <c r="V29" s="412"/>
      <c r="W29" s="501"/>
      <c r="X29" s="502"/>
      <c r="Y29" s="503"/>
      <c r="Z29" s="413" t="s">
        <v>188</v>
      </c>
      <c r="AA29" s="414"/>
      <c r="AB29" s="414"/>
      <c r="AC29" s="414"/>
      <c r="AD29" s="414"/>
      <c r="AE29" s="414"/>
      <c r="AF29" s="414"/>
      <c r="AG29" s="415"/>
      <c r="AH29" s="410">
        <v>622</v>
      </c>
      <c r="AI29" s="411"/>
      <c r="AJ29" s="411"/>
      <c r="AK29" s="411"/>
      <c r="AL29" s="412"/>
      <c r="AM29" s="410">
        <v>1916631</v>
      </c>
      <c r="AN29" s="411"/>
      <c r="AO29" s="411"/>
      <c r="AP29" s="411"/>
      <c r="AQ29" s="411"/>
      <c r="AR29" s="412"/>
      <c r="AS29" s="410">
        <v>3081</v>
      </c>
      <c r="AT29" s="411"/>
      <c r="AU29" s="411"/>
      <c r="AV29" s="411"/>
      <c r="AW29" s="411"/>
      <c r="AX29" s="470"/>
      <c r="AY29" s="477"/>
      <c r="AZ29" s="478"/>
      <c r="BA29" s="478"/>
      <c r="BB29" s="479"/>
      <c r="BC29" s="471" t="s">
        <v>189</v>
      </c>
      <c r="BD29" s="472"/>
      <c r="BE29" s="472"/>
      <c r="BF29" s="472"/>
      <c r="BG29" s="472"/>
      <c r="BH29" s="472"/>
      <c r="BI29" s="472"/>
      <c r="BJ29" s="472"/>
      <c r="BK29" s="472"/>
      <c r="BL29" s="472"/>
      <c r="BM29" s="473"/>
      <c r="BN29" s="457">
        <v>241126</v>
      </c>
      <c r="BO29" s="458"/>
      <c r="BP29" s="458"/>
      <c r="BQ29" s="458"/>
      <c r="BR29" s="458"/>
      <c r="BS29" s="458"/>
      <c r="BT29" s="458"/>
      <c r="BU29" s="459"/>
      <c r="BV29" s="457">
        <v>241114</v>
      </c>
      <c r="BW29" s="458"/>
      <c r="BX29" s="458"/>
      <c r="BY29" s="458"/>
      <c r="BZ29" s="458"/>
      <c r="CA29" s="458"/>
      <c r="CB29" s="458"/>
      <c r="CC29" s="459"/>
      <c r="CD29" s="196"/>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5">
      <c r="A30" s="181"/>
      <c r="B30" s="439"/>
      <c r="C30" s="440"/>
      <c r="D30" s="441"/>
      <c r="E30" s="418"/>
      <c r="F30" s="419"/>
      <c r="G30" s="419"/>
      <c r="H30" s="419"/>
      <c r="I30" s="419"/>
      <c r="J30" s="419"/>
      <c r="K30" s="420"/>
      <c r="L30" s="421"/>
      <c r="M30" s="422"/>
      <c r="N30" s="422"/>
      <c r="O30" s="422"/>
      <c r="P30" s="423"/>
      <c r="Q30" s="421"/>
      <c r="R30" s="422"/>
      <c r="S30" s="422"/>
      <c r="T30" s="422"/>
      <c r="U30" s="422"/>
      <c r="V30" s="423"/>
      <c r="W30" s="424" t="s">
        <v>190</v>
      </c>
      <c r="X30" s="425"/>
      <c r="Y30" s="425"/>
      <c r="Z30" s="425"/>
      <c r="AA30" s="425"/>
      <c r="AB30" s="425"/>
      <c r="AC30" s="425"/>
      <c r="AD30" s="425"/>
      <c r="AE30" s="425"/>
      <c r="AF30" s="425"/>
      <c r="AG30" s="426"/>
      <c r="AH30" s="427">
        <v>100.7</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52</v>
      </c>
      <c r="BD30" s="431"/>
      <c r="BE30" s="431"/>
      <c r="BF30" s="431"/>
      <c r="BG30" s="431"/>
      <c r="BH30" s="431"/>
      <c r="BI30" s="431"/>
      <c r="BJ30" s="431"/>
      <c r="BK30" s="431"/>
      <c r="BL30" s="431"/>
      <c r="BM30" s="432"/>
      <c r="BN30" s="491">
        <v>4780085</v>
      </c>
      <c r="BO30" s="492"/>
      <c r="BP30" s="492"/>
      <c r="BQ30" s="492"/>
      <c r="BR30" s="492"/>
      <c r="BS30" s="492"/>
      <c r="BT30" s="492"/>
      <c r="BU30" s="493"/>
      <c r="BV30" s="491">
        <v>4711776</v>
      </c>
      <c r="BW30" s="492"/>
      <c r="BX30" s="492"/>
      <c r="BY30" s="492"/>
      <c r="BZ30" s="492"/>
      <c r="CA30" s="492"/>
      <c r="CB30" s="492"/>
      <c r="CC30" s="493"/>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6" t="s">
        <v>191</v>
      </c>
      <c r="D32" s="416"/>
      <c r="E32" s="416"/>
      <c r="F32" s="416"/>
      <c r="G32" s="416"/>
      <c r="H32" s="416"/>
      <c r="I32" s="416"/>
      <c r="J32" s="416"/>
      <c r="K32" s="416"/>
      <c r="L32" s="416"/>
      <c r="M32" s="416"/>
      <c r="N32" s="416"/>
      <c r="O32" s="416"/>
      <c r="P32" s="416"/>
      <c r="Q32" s="416"/>
      <c r="R32" s="416"/>
      <c r="S32" s="416"/>
      <c r="U32" s="417" t="s">
        <v>192</v>
      </c>
      <c r="V32" s="417"/>
      <c r="W32" s="417"/>
      <c r="X32" s="417"/>
      <c r="Y32" s="417"/>
      <c r="Z32" s="417"/>
      <c r="AA32" s="417"/>
      <c r="AB32" s="417"/>
      <c r="AC32" s="417"/>
      <c r="AD32" s="417"/>
      <c r="AE32" s="417"/>
      <c r="AF32" s="417"/>
      <c r="AG32" s="417"/>
      <c r="AH32" s="417"/>
      <c r="AI32" s="417"/>
      <c r="AJ32" s="417"/>
      <c r="AK32" s="417"/>
      <c r="AM32" s="417" t="s">
        <v>193</v>
      </c>
      <c r="AN32" s="417"/>
      <c r="AO32" s="417"/>
      <c r="AP32" s="417"/>
      <c r="AQ32" s="417"/>
      <c r="AR32" s="417"/>
      <c r="AS32" s="417"/>
      <c r="AT32" s="417"/>
      <c r="AU32" s="417"/>
      <c r="AV32" s="417"/>
      <c r="AW32" s="417"/>
      <c r="AX32" s="417"/>
      <c r="AY32" s="417"/>
      <c r="AZ32" s="417"/>
      <c r="BA32" s="417"/>
      <c r="BB32" s="417"/>
      <c r="BC32" s="417"/>
      <c r="BE32" s="417" t="s">
        <v>194</v>
      </c>
      <c r="BF32" s="417"/>
      <c r="BG32" s="417"/>
      <c r="BH32" s="417"/>
      <c r="BI32" s="417"/>
      <c r="BJ32" s="417"/>
      <c r="BK32" s="417"/>
      <c r="BL32" s="417"/>
      <c r="BM32" s="417"/>
      <c r="BN32" s="417"/>
      <c r="BO32" s="417"/>
      <c r="BP32" s="417"/>
      <c r="BQ32" s="417"/>
      <c r="BR32" s="417"/>
      <c r="BS32" s="417"/>
      <c r="BT32" s="417"/>
      <c r="BU32" s="417"/>
      <c r="BW32" s="417" t="s">
        <v>195</v>
      </c>
      <c r="BX32" s="417"/>
      <c r="BY32" s="417"/>
      <c r="BZ32" s="417"/>
      <c r="CA32" s="417"/>
      <c r="CB32" s="417"/>
      <c r="CC32" s="417"/>
      <c r="CD32" s="417"/>
      <c r="CE32" s="417"/>
      <c r="CF32" s="417"/>
      <c r="CG32" s="417"/>
      <c r="CH32" s="417"/>
      <c r="CI32" s="417"/>
      <c r="CJ32" s="417"/>
      <c r="CK32" s="417"/>
      <c r="CL32" s="417"/>
      <c r="CM32" s="417"/>
      <c r="CO32" s="417" t="s">
        <v>196</v>
      </c>
      <c r="CP32" s="417"/>
      <c r="CQ32" s="417"/>
      <c r="CR32" s="417"/>
      <c r="CS32" s="417"/>
      <c r="CT32" s="417"/>
      <c r="CU32" s="417"/>
      <c r="CV32" s="417"/>
      <c r="CW32" s="417"/>
      <c r="CX32" s="417"/>
      <c r="CY32" s="417"/>
      <c r="CZ32" s="417"/>
      <c r="DA32" s="417"/>
      <c r="DB32" s="417"/>
      <c r="DC32" s="417"/>
      <c r="DD32" s="417"/>
      <c r="DE32" s="417"/>
      <c r="DI32" s="204"/>
    </row>
    <row r="33" spans="1:113" ht="13.5" customHeight="1" x14ac:dyDescent="0.2">
      <c r="A33" s="181"/>
      <c r="B33" s="205"/>
      <c r="C33" s="409" t="s">
        <v>197</v>
      </c>
      <c r="D33" s="409"/>
      <c r="E33" s="408" t="s">
        <v>198</v>
      </c>
      <c r="F33" s="408"/>
      <c r="G33" s="408"/>
      <c r="H33" s="408"/>
      <c r="I33" s="408"/>
      <c r="J33" s="408"/>
      <c r="K33" s="408"/>
      <c r="L33" s="408"/>
      <c r="M33" s="408"/>
      <c r="N33" s="408"/>
      <c r="O33" s="408"/>
      <c r="P33" s="408"/>
      <c r="Q33" s="408"/>
      <c r="R33" s="408"/>
      <c r="S33" s="408"/>
      <c r="T33" s="206"/>
      <c r="U33" s="409" t="s">
        <v>197</v>
      </c>
      <c r="V33" s="409"/>
      <c r="W33" s="408" t="s">
        <v>199</v>
      </c>
      <c r="X33" s="408"/>
      <c r="Y33" s="408"/>
      <c r="Z33" s="408"/>
      <c r="AA33" s="408"/>
      <c r="AB33" s="408"/>
      <c r="AC33" s="408"/>
      <c r="AD33" s="408"/>
      <c r="AE33" s="408"/>
      <c r="AF33" s="408"/>
      <c r="AG33" s="408"/>
      <c r="AH33" s="408"/>
      <c r="AI33" s="408"/>
      <c r="AJ33" s="408"/>
      <c r="AK33" s="408"/>
      <c r="AL33" s="206"/>
      <c r="AM33" s="409" t="s">
        <v>200</v>
      </c>
      <c r="AN33" s="409"/>
      <c r="AO33" s="408" t="s">
        <v>198</v>
      </c>
      <c r="AP33" s="408"/>
      <c r="AQ33" s="408"/>
      <c r="AR33" s="408"/>
      <c r="AS33" s="408"/>
      <c r="AT33" s="408"/>
      <c r="AU33" s="408"/>
      <c r="AV33" s="408"/>
      <c r="AW33" s="408"/>
      <c r="AX33" s="408"/>
      <c r="AY33" s="408"/>
      <c r="AZ33" s="408"/>
      <c r="BA33" s="408"/>
      <c r="BB33" s="408"/>
      <c r="BC33" s="408"/>
      <c r="BD33" s="207"/>
      <c r="BE33" s="408" t="s">
        <v>201</v>
      </c>
      <c r="BF33" s="408"/>
      <c r="BG33" s="408" t="s">
        <v>202</v>
      </c>
      <c r="BH33" s="408"/>
      <c r="BI33" s="408"/>
      <c r="BJ33" s="408"/>
      <c r="BK33" s="408"/>
      <c r="BL33" s="408"/>
      <c r="BM33" s="408"/>
      <c r="BN33" s="408"/>
      <c r="BO33" s="408"/>
      <c r="BP33" s="408"/>
      <c r="BQ33" s="408"/>
      <c r="BR33" s="408"/>
      <c r="BS33" s="408"/>
      <c r="BT33" s="408"/>
      <c r="BU33" s="408"/>
      <c r="BV33" s="207"/>
      <c r="BW33" s="409" t="s">
        <v>201</v>
      </c>
      <c r="BX33" s="409"/>
      <c r="BY33" s="408" t="s">
        <v>203</v>
      </c>
      <c r="BZ33" s="408"/>
      <c r="CA33" s="408"/>
      <c r="CB33" s="408"/>
      <c r="CC33" s="408"/>
      <c r="CD33" s="408"/>
      <c r="CE33" s="408"/>
      <c r="CF33" s="408"/>
      <c r="CG33" s="408"/>
      <c r="CH33" s="408"/>
      <c r="CI33" s="408"/>
      <c r="CJ33" s="408"/>
      <c r="CK33" s="408"/>
      <c r="CL33" s="408"/>
      <c r="CM33" s="408"/>
      <c r="CN33" s="206"/>
      <c r="CO33" s="409" t="s">
        <v>197</v>
      </c>
      <c r="CP33" s="409"/>
      <c r="CQ33" s="408" t="s">
        <v>204</v>
      </c>
      <c r="CR33" s="408"/>
      <c r="CS33" s="408"/>
      <c r="CT33" s="408"/>
      <c r="CU33" s="408"/>
      <c r="CV33" s="408"/>
      <c r="CW33" s="408"/>
      <c r="CX33" s="408"/>
      <c r="CY33" s="408"/>
      <c r="CZ33" s="408"/>
      <c r="DA33" s="408"/>
      <c r="DB33" s="408"/>
      <c r="DC33" s="408"/>
      <c r="DD33" s="408"/>
      <c r="DE33" s="408"/>
      <c r="DF33" s="206"/>
      <c r="DG33" s="407" t="s">
        <v>205</v>
      </c>
      <c r="DH33" s="407"/>
      <c r="DI33" s="208"/>
    </row>
    <row r="34" spans="1:113" ht="32.25" customHeight="1" x14ac:dyDescent="0.2">
      <c r="A34" s="181"/>
      <c r="B34" s="205"/>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81"/>
      <c r="U34" s="405">
        <f>IF(W34="","",MAX(C34:D43)+1)</f>
        <v>3</v>
      </c>
      <c r="V34" s="405"/>
      <c r="W34" s="406" t="str">
        <f>IF('各会計、関係団体の財政状況及び健全化判断比率'!B28="","",'各会計、関係団体の財政状況及び健全化判断比率'!B28)</f>
        <v>国民健康保険特別会計</v>
      </c>
      <c r="X34" s="406"/>
      <c r="Y34" s="406"/>
      <c r="Z34" s="406"/>
      <c r="AA34" s="406"/>
      <c r="AB34" s="406"/>
      <c r="AC34" s="406"/>
      <c r="AD34" s="406"/>
      <c r="AE34" s="406"/>
      <c r="AF34" s="406"/>
      <c r="AG34" s="406"/>
      <c r="AH34" s="406"/>
      <c r="AI34" s="406"/>
      <c r="AJ34" s="406"/>
      <c r="AK34" s="406"/>
      <c r="AL34" s="181"/>
      <c r="AM34" s="405">
        <f>IF(AO34="","",MAX(C34:D43,U34:V43)+1)</f>
        <v>6</v>
      </c>
      <c r="AN34" s="405"/>
      <c r="AO34" s="406" t="str">
        <f>IF('各会計、関係団体の財政状況及び健全化判断比率'!B31="","",'各会計、関係団体の財政状況及び健全化判断比率'!B31)</f>
        <v>水道事業会計</v>
      </c>
      <c r="AP34" s="406"/>
      <c r="AQ34" s="406"/>
      <c r="AR34" s="406"/>
      <c r="AS34" s="406"/>
      <c r="AT34" s="406"/>
      <c r="AU34" s="406"/>
      <c r="AV34" s="406"/>
      <c r="AW34" s="406"/>
      <c r="AX34" s="406"/>
      <c r="AY34" s="406"/>
      <c r="AZ34" s="406"/>
      <c r="BA34" s="406"/>
      <c r="BB34" s="406"/>
      <c r="BC34" s="406"/>
      <c r="BD34" s="181"/>
      <c r="BE34" s="405" t="str">
        <f>IF(BG34="","",MAX(C34:D43,U34:V43,AM34:AN43)+1)</f>
        <v/>
      </c>
      <c r="BF34" s="405"/>
      <c r="BG34" s="406"/>
      <c r="BH34" s="406"/>
      <c r="BI34" s="406"/>
      <c r="BJ34" s="406"/>
      <c r="BK34" s="406"/>
      <c r="BL34" s="406"/>
      <c r="BM34" s="406"/>
      <c r="BN34" s="406"/>
      <c r="BO34" s="406"/>
      <c r="BP34" s="406"/>
      <c r="BQ34" s="406"/>
      <c r="BR34" s="406"/>
      <c r="BS34" s="406"/>
      <c r="BT34" s="406"/>
      <c r="BU34" s="406"/>
      <c r="BV34" s="181"/>
      <c r="BW34" s="405">
        <f>IF(BY34="","",MAX(C34:D43,U34:V43,AM34:AN43,BE34:BF43)+1)</f>
        <v>9</v>
      </c>
      <c r="BX34" s="405"/>
      <c r="BY34" s="406" t="str">
        <f>IF('各会計、関係団体の財政状況及び健全化判断比率'!B68="","",'各会計、関係団体の財政状況及び健全化判断比率'!B68)</f>
        <v>京都府市町村職員退職手当組合</v>
      </c>
      <c r="BZ34" s="406"/>
      <c r="CA34" s="406"/>
      <c r="CB34" s="406"/>
      <c r="CC34" s="406"/>
      <c r="CD34" s="406"/>
      <c r="CE34" s="406"/>
      <c r="CF34" s="406"/>
      <c r="CG34" s="406"/>
      <c r="CH34" s="406"/>
      <c r="CI34" s="406"/>
      <c r="CJ34" s="406"/>
      <c r="CK34" s="406"/>
      <c r="CL34" s="406"/>
      <c r="CM34" s="406"/>
      <c r="CN34" s="181"/>
      <c r="CO34" s="405">
        <f>IF(CQ34="","",MAX(C34:D43,U34:V43,AM34:AN43,BE34:BF43,BW34:BX43)+1)</f>
        <v>17</v>
      </c>
      <c r="CP34" s="405"/>
      <c r="CQ34" s="406" t="str">
        <f>IF('各会計、関係団体の財政状況及び健全化判断比率'!BS7="","",'各会計、関係団体の財政状況及び健全化判断比率'!BS7)</f>
        <v>京田辺市都市緑化協会</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8"/>
    </row>
    <row r="35" spans="1:113" ht="32.25" customHeight="1" x14ac:dyDescent="0.2">
      <c r="A35" s="181"/>
      <c r="B35" s="205"/>
      <c r="C35" s="405">
        <f>IF(E35="","",C34+1)</f>
        <v>2</v>
      </c>
      <c r="D35" s="405"/>
      <c r="E35" s="406" t="str">
        <f>IF('各会計、関係団体の財政状況及び健全化判断比率'!B8="","",'各会計、関係団体の財政状況及び健全化判断比率'!B8)</f>
        <v>休日応急診療所特別会計</v>
      </c>
      <c r="F35" s="406"/>
      <c r="G35" s="406"/>
      <c r="H35" s="406"/>
      <c r="I35" s="406"/>
      <c r="J35" s="406"/>
      <c r="K35" s="406"/>
      <c r="L35" s="406"/>
      <c r="M35" s="406"/>
      <c r="N35" s="406"/>
      <c r="O35" s="406"/>
      <c r="P35" s="406"/>
      <c r="Q35" s="406"/>
      <c r="R35" s="406"/>
      <c r="S35" s="406"/>
      <c r="T35" s="181"/>
      <c r="U35" s="405">
        <f>IF(W35="","",U34+1)</f>
        <v>4</v>
      </c>
      <c r="V35" s="405"/>
      <c r="W35" s="406" t="str">
        <f>IF('各会計、関係団体の財政状況及び健全化判断比率'!B29="","",'各会計、関係団体の財政状況及び健全化判断比率'!B29)</f>
        <v>介護保険特別会計</v>
      </c>
      <c r="X35" s="406"/>
      <c r="Y35" s="406"/>
      <c r="Z35" s="406"/>
      <c r="AA35" s="406"/>
      <c r="AB35" s="406"/>
      <c r="AC35" s="406"/>
      <c r="AD35" s="406"/>
      <c r="AE35" s="406"/>
      <c r="AF35" s="406"/>
      <c r="AG35" s="406"/>
      <c r="AH35" s="406"/>
      <c r="AI35" s="406"/>
      <c r="AJ35" s="406"/>
      <c r="AK35" s="406"/>
      <c r="AL35" s="181"/>
      <c r="AM35" s="405">
        <f t="shared" ref="AM35:AM43" si="0">IF(AO35="","",AM34+1)</f>
        <v>7</v>
      </c>
      <c r="AN35" s="405"/>
      <c r="AO35" s="406" t="str">
        <f>IF('各会計、関係団体の財政状況及び健全化判断比率'!B32="","",'各会計、関係団体の財政状況及び健全化判断比率'!B32)</f>
        <v>公共下水道事業会計</v>
      </c>
      <c r="AP35" s="406"/>
      <c r="AQ35" s="406"/>
      <c r="AR35" s="406"/>
      <c r="AS35" s="406"/>
      <c r="AT35" s="406"/>
      <c r="AU35" s="406"/>
      <c r="AV35" s="406"/>
      <c r="AW35" s="406"/>
      <c r="AX35" s="406"/>
      <c r="AY35" s="406"/>
      <c r="AZ35" s="406"/>
      <c r="BA35" s="406"/>
      <c r="BB35" s="406"/>
      <c r="BC35" s="406"/>
      <c r="BD35" s="181"/>
      <c r="BE35" s="405" t="str">
        <f t="shared" ref="BE35:BE43" si="1">IF(BG35="","",BE34+1)</f>
        <v/>
      </c>
      <c r="BF35" s="405"/>
      <c r="BG35" s="406"/>
      <c r="BH35" s="406"/>
      <c r="BI35" s="406"/>
      <c r="BJ35" s="406"/>
      <c r="BK35" s="406"/>
      <c r="BL35" s="406"/>
      <c r="BM35" s="406"/>
      <c r="BN35" s="406"/>
      <c r="BO35" s="406"/>
      <c r="BP35" s="406"/>
      <c r="BQ35" s="406"/>
      <c r="BR35" s="406"/>
      <c r="BS35" s="406"/>
      <c r="BT35" s="406"/>
      <c r="BU35" s="406"/>
      <c r="BV35" s="181"/>
      <c r="BW35" s="405">
        <f t="shared" ref="BW35:BW43" si="2">IF(BY35="","",BW34+1)</f>
        <v>10</v>
      </c>
      <c r="BX35" s="405"/>
      <c r="BY35" s="406" t="str">
        <f>IF('各会計、関係団体の財政状況及び健全化判断比率'!B69="","",'各会計、関係団体の財政状況及び健全化判断比率'!B69)</f>
        <v>京都府自治会館管理組合</v>
      </c>
      <c r="BZ35" s="406"/>
      <c r="CA35" s="406"/>
      <c r="CB35" s="406"/>
      <c r="CC35" s="406"/>
      <c r="CD35" s="406"/>
      <c r="CE35" s="406"/>
      <c r="CF35" s="406"/>
      <c r="CG35" s="406"/>
      <c r="CH35" s="406"/>
      <c r="CI35" s="406"/>
      <c r="CJ35" s="406"/>
      <c r="CK35" s="406"/>
      <c r="CL35" s="406"/>
      <c r="CM35" s="406"/>
      <c r="CN35" s="181"/>
      <c r="CO35" s="405">
        <f t="shared" ref="CO35:CO43" si="3">IF(CQ35="","",CO34+1)</f>
        <v>18</v>
      </c>
      <c r="CP35" s="405"/>
      <c r="CQ35" s="406" t="str">
        <f>IF('各会計、関係団体の財政状況及び健全化判断比率'!BS8="","",'各会計、関係団体の財政状況及び健全化判断比率'!BS8)</f>
        <v>学研都市京都土地開発公社</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8"/>
    </row>
    <row r="36" spans="1:113" ht="32.25" customHeight="1" x14ac:dyDescent="0.2">
      <c r="A36" s="181"/>
      <c r="B36" s="205"/>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81"/>
      <c r="U36" s="405">
        <f t="shared" ref="U36:U43" si="4">IF(W36="","",U35+1)</f>
        <v>5</v>
      </c>
      <c r="V36" s="405"/>
      <c r="W36" s="406" t="str">
        <f>IF('各会計、関係団体の財政状況及び健全化判断比率'!B30="","",'各会計、関係団体の財政状況及び健全化判断比率'!B30)</f>
        <v>後期高齢者医療特別会計</v>
      </c>
      <c r="X36" s="406"/>
      <c r="Y36" s="406"/>
      <c r="Z36" s="406"/>
      <c r="AA36" s="406"/>
      <c r="AB36" s="406"/>
      <c r="AC36" s="406"/>
      <c r="AD36" s="406"/>
      <c r="AE36" s="406"/>
      <c r="AF36" s="406"/>
      <c r="AG36" s="406"/>
      <c r="AH36" s="406"/>
      <c r="AI36" s="406"/>
      <c r="AJ36" s="406"/>
      <c r="AK36" s="406"/>
      <c r="AL36" s="181"/>
      <c r="AM36" s="405">
        <f t="shared" si="0"/>
        <v>8</v>
      </c>
      <c r="AN36" s="405"/>
      <c r="AO36" s="406" t="str">
        <f>IF('各会計、関係団体の財政状況及び健全化判断比率'!B33="","",'各会計、関係団体の財政状況及び健全化判断比率'!B33)</f>
        <v>農業集落排水事業会計</v>
      </c>
      <c r="AP36" s="406"/>
      <c r="AQ36" s="406"/>
      <c r="AR36" s="406"/>
      <c r="AS36" s="406"/>
      <c r="AT36" s="406"/>
      <c r="AU36" s="406"/>
      <c r="AV36" s="406"/>
      <c r="AW36" s="406"/>
      <c r="AX36" s="406"/>
      <c r="AY36" s="406"/>
      <c r="AZ36" s="406"/>
      <c r="BA36" s="406"/>
      <c r="BB36" s="406"/>
      <c r="BC36" s="406"/>
      <c r="BD36" s="181"/>
      <c r="BE36" s="405" t="str">
        <f t="shared" si="1"/>
        <v/>
      </c>
      <c r="BF36" s="405"/>
      <c r="BG36" s="406"/>
      <c r="BH36" s="406"/>
      <c r="BI36" s="406"/>
      <c r="BJ36" s="406"/>
      <c r="BK36" s="406"/>
      <c r="BL36" s="406"/>
      <c r="BM36" s="406"/>
      <c r="BN36" s="406"/>
      <c r="BO36" s="406"/>
      <c r="BP36" s="406"/>
      <c r="BQ36" s="406"/>
      <c r="BR36" s="406"/>
      <c r="BS36" s="406"/>
      <c r="BT36" s="406"/>
      <c r="BU36" s="406"/>
      <c r="BV36" s="181"/>
      <c r="BW36" s="405">
        <f t="shared" si="2"/>
        <v>11</v>
      </c>
      <c r="BX36" s="405"/>
      <c r="BY36" s="406" t="str">
        <f>IF('各会計、関係団体の財政状況及び健全化判断比率'!B70="","",'各会計、関係団体の財政状況及び健全化判断比率'!B70)</f>
        <v>京都府住宅新築資金等貸付事業管理組合（一般会計）</v>
      </c>
      <c r="BZ36" s="406"/>
      <c r="CA36" s="406"/>
      <c r="CB36" s="406"/>
      <c r="CC36" s="406"/>
      <c r="CD36" s="406"/>
      <c r="CE36" s="406"/>
      <c r="CF36" s="406"/>
      <c r="CG36" s="406"/>
      <c r="CH36" s="406"/>
      <c r="CI36" s="406"/>
      <c r="CJ36" s="406"/>
      <c r="CK36" s="406"/>
      <c r="CL36" s="406"/>
      <c r="CM36" s="406"/>
      <c r="CN36" s="181"/>
      <c r="CO36" s="405" t="str">
        <f t="shared" si="3"/>
        <v/>
      </c>
      <c r="CP36" s="405"/>
      <c r="CQ36" s="406" t="str">
        <f>IF('各会計、関係団体の財政状況及び健全化判断比率'!BS9="","",'各会計、関係団体の財政状況及び健全化判断比率'!BS9)</f>
        <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8"/>
    </row>
    <row r="37" spans="1:113" ht="32.25" customHeight="1" x14ac:dyDescent="0.2">
      <c r="A37" s="181"/>
      <c r="B37" s="205"/>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81"/>
      <c r="U37" s="405" t="str">
        <f t="shared" si="4"/>
        <v/>
      </c>
      <c r="V37" s="405"/>
      <c r="W37" s="406"/>
      <c r="X37" s="406"/>
      <c r="Y37" s="406"/>
      <c r="Z37" s="406"/>
      <c r="AA37" s="406"/>
      <c r="AB37" s="406"/>
      <c r="AC37" s="406"/>
      <c r="AD37" s="406"/>
      <c r="AE37" s="406"/>
      <c r="AF37" s="406"/>
      <c r="AG37" s="406"/>
      <c r="AH37" s="406"/>
      <c r="AI37" s="406"/>
      <c r="AJ37" s="406"/>
      <c r="AK37" s="406"/>
      <c r="AL37" s="181"/>
      <c r="AM37" s="405" t="str">
        <f t="shared" si="0"/>
        <v/>
      </c>
      <c r="AN37" s="405"/>
      <c r="AO37" s="406"/>
      <c r="AP37" s="406"/>
      <c r="AQ37" s="406"/>
      <c r="AR37" s="406"/>
      <c r="AS37" s="406"/>
      <c r="AT37" s="406"/>
      <c r="AU37" s="406"/>
      <c r="AV37" s="406"/>
      <c r="AW37" s="406"/>
      <c r="AX37" s="406"/>
      <c r="AY37" s="406"/>
      <c r="AZ37" s="406"/>
      <c r="BA37" s="406"/>
      <c r="BB37" s="406"/>
      <c r="BC37" s="406"/>
      <c r="BD37" s="181"/>
      <c r="BE37" s="405" t="str">
        <f t="shared" si="1"/>
        <v/>
      </c>
      <c r="BF37" s="405"/>
      <c r="BG37" s="406"/>
      <c r="BH37" s="406"/>
      <c r="BI37" s="406"/>
      <c r="BJ37" s="406"/>
      <c r="BK37" s="406"/>
      <c r="BL37" s="406"/>
      <c r="BM37" s="406"/>
      <c r="BN37" s="406"/>
      <c r="BO37" s="406"/>
      <c r="BP37" s="406"/>
      <c r="BQ37" s="406"/>
      <c r="BR37" s="406"/>
      <c r="BS37" s="406"/>
      <c r="BT37" s="406"/>
      <c r="BU37" s="406"/>
      <c r="BV37" s="181"/>
      <c r="BW37" s="405">
        <f t="shared" si="2"/>
        <v>12</v>
      </c>
      <c r="BX37" s="405"/>
      <c r="BY37" s="406" t="str">
        <f>IF('各会計、関係団体の財政状況及び健全化判断比率'!B71="","",'各会計、関係団体の財政状況及び健全化判断比率'!B71)</f>
        <v>京都府住宅新築資金等貸付事業管理組合（特別会計）</v>
      </c>
      <c r="BZ37" s="406"/>
      <c r="CA37" s="406"/>
      <c r="CB37" s="406"/>
      <c r="CC37" s="406"/>
      <c r="CD37" s="406"/>
      <c r="CE37" s="406"/>
      <c r="CF37" s="406"/>
      <c r="CG37" s="406"/>
      <c r="CH37" s="406"/>
      <c r="CI37" s="406"/>
      <c r="CJ37" s="406"/>
      <c r="CK37" s="406"/>
      <c r="CL37" s="406"/>
      <c r="CM37" s="406"/>
      <c r="CN37" s="181"/>
      <c r="CO37" s="405" t="str">
        <f t="shared" si="3"/>
        <v/>
      </c>
      <c r="CP37" s="405"/>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8"/>
    </row>
    <row r="38" spans="1:113" ht="32.25" customHeight="1" x14ac:dyDescent="0.2">
      <c r="A38" s="181"/>
      <c r="B38" s="205"/>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81"/>
      <c r="U38" s="405" t="str">
        <f t="shared" si="4"/>
        <v/>
      </c>
      <c r="V38" s="405"/>
      <c r="W38" s="406"/>
      <c r="X38" s="406"/>
      <c r="Y38" s="406"/>
      <c r="Z38" s="406"/>
      <c r="AA38" s="406"/>
      <c r="AB38" s="406"/>
      <c r="AC38" s="406"/>
      <c r="AD38" s="406"/>
      <c r="AE38" s="406"/>
      <c r="AF38" s="406"/>
      <c r="AG38" s="406"/>
      <c r="AH38" s="406"/>
      <c r="AI38" s="406"/>
      <c r="AJ38" s="406"/>
      <c r="AK38" s="406"/>
      <c r="AL38" s="181"/>
      <c r="AM38" s="405" t="str">
        <f t="shared" si="0"/>
        <v/>
      </c>
      <c r="AN38" s="405"/>
      <c r="AO38" s="406"/>
      <c r="AP38" s="406"/>
      <c r="AQ38" s="406"/>
      <c r="AR38" s="406"/>
      <c r="AS38" s="406"/>
      <c r="AT38" s="406"/>
      <c r="AU38" s="406"/>
      <c r="AV38" s="406"/>
      <c r="AW38" s="406"/>
      <c r="AX38" s="406"/>
      <c r="AY38" s="406"/>
      <c r="AZ38" s="406"/>
      <c r="BA38" s="406"/>
      <c r="BB38" s="406"/>
      <c r="BC38" s="406"/>
      <c r="BD38" s="181"/>
      <c r="BE38" s="405" t="str">
        <f t="shared" si="1"/>
        <v/>
      </c>
      <c r="BF38" s="405"/>
      <c r="BG38" s="406"/>
      <c r="BH38" s="406"/>
      <c r="BI38" s="406"/>
      <c r="BJ38" s="406"/>
      <c r="BK38" s="406"/>
      <c r="BL38" s="406"/>
      <c r="BM38" s="406"/>
      <c r="BN38" s="406"/>
      <c r="BO38" s="406"/>
      <c r="BP38" s="406"/>
      <c r="BQ38" s="406"/>
      <c r="BR38" s="406"/>
      <c r="BS38" s="406"/>
      <c r="BT38" s="406"/>
      <c r="BU38" s="406"/>
      <c r="BV38" s="181"/>
      <c r="BW38" s="405">
        <f t="shared" si="2"/>
        <v>13</v>
      </c>
      <c r="BX38" s="405"/>
      <c r="BY38" s="406" t="str">
        <f>IF('各会計、関係団体の財政状況及び健全化判断比率'!B72="","",'各会計、関係団体の財政状況及び健全化判断比率'!B72)</f>
        <v>京都府後期高齢者医療広域連合（一般会計）</v>
      </c>
      <c r="BZ38" s="406"/>
      <c r="CA38" s="406"/>
      <c r="CB38" s="406"/>
      <c r="CC38" s="406"/>
      <c r="CD38" s="406"/>
      <c r="CE38" s="406"/>
      <c r="CF38" s="406"/>
      <c r="CG38" s="406"/>
      <c r="CH38" s="406"/>
      <c r="CI38" s="406"/>
      <c r="CJ38" s="406"/>
      <c r="CK38" s="406"/>
      <c r="CL38" s="406"/>
      <c r="CM38" s="406"/>
      <c r="CN38" s="181"/>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8"/>
    </row>
    <row r="39" spans="1:113" ht="32.25" customHeight="1" x14ac:dyDescent="0.2">
      <c r="A39" s="181"/>
      <c r="B39" s="205"/>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81"/>
      <c r="U39" s="405" t="str">
        <f t="shared" si="4"/>
        <v/>
      </c>
      <c r="V39" s="405"/>
      <c r="W39" s="406"/>
      <c r="X39" s="406"/>
      <c r="Y39" s="406"/>
      <c r="Z39" s="406"/>
      <c r="AA39" s="406"/>
      <c r="AB39" s="406"/>
      <c r="AC39" s="406"/>
      <c r="AD39" s="406"/>
      <c r="AE39" s="406"/>
      <c r="AF39" s="406"/>
      <c r="AG39" s="406"/>
      <c r="AH39" s="406"/>
      <c r="AI39" s="406"/>
      <c r="AJ39" s="406"/>
      <c r="AK39" s="406"/>
      <c r="AL39" s="181"/>
      <c r="AM39" s="405" t="str">
        <f t="shared" si="0"/>
        <v/>
      </c>
      <c r="AN39" s="405"/>
      <c r="AO39" s="406"/>
      <c r="AP39" s="406"/>
      <c r="AQ39" s="406"/>
      <c r="AR39" s="406"/>
      <c r="AS39" s="406"/>
      <c r="AT39" s="406"/>
      <c r="AU39" s="406"/>
      <c r="AV39" s="406"/>
      <c r="AW39" s="406"/>
      <c r="AX39" s="406"/>
      <c r="AY39" s="406"/>
      <c r="AZ39" s="406"/>
      <c r="BA39" s="406"/>
      <c r="BB39" s="406"/>
      <c r="BC39" s="406"/>
      <c r="BD39" s="181"/>
      <c r="BE39" s="405" t="str">
        <f t="shared" si="1"/>
        <v/>
      </c>
      <c r="BF39" s="405"/>
      <c r="BG39" s="406"/>
      <c r="BH39" s="406"/>
      <c r="BI39" s="406"/>
      <c r="BJ39" s="406"/>
      <c r="BK39" s="406"/>
      <c r="BL39" s="406"/>
      <c r="BM39" s="406"/>
      <c r="BN39" s="406"/>
      <c r="BO39" s="406"/>
      <c r="BP39" s="406"/>
      <c r="BQ39" s="406"/>
      <c r="BR39" s="406"/>
      <c r="BS39" s="406"/>
      <c r="BT39" s="406"/>
      <c r="BU39" s="406"/>
      <c r="BV39" s="181"/>
      <c r="BW39" s="405">
        <f t="shared" si="2"/>
        <v>14</v>
      </c>
      <c r="BX39" s="405"/>
      <c r="BY39" s="406" t="str">
        <f>IF('各会計、関係団体の財政状況及び健全化判断比率'!B73="","",'各会計、関係団体の財政状況及び健全化判断比率'!B73)</f>
        <v>京都府後期高齢者医療広域連合（特別会計）</v>
      </c>
      <c r="BZ39" s="406"/>
      <c r="CA39" s="406"/>
      <c r="CB39" s="406"/>
      <c r="CC39" s="406"/>
      <c r="CD39" s="406"/>
      <c r="CE39" s="406"/>
      <c r="CF39" s="406"/>
      <c r="CG39" s="406"/>
      <c r="CH39" s="406"/>
      <c r="CI39" s="406"/>
      <c r="CJ39" s="406"/>
      <c r="CK39" s="406"/>
      <c r="CL39" s="406"/>
      <c r="CM39" s="406"/>
      <c r="CN39" s="181"/>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8"/>
    </row>
    <row r="40" spans="1:113" ht="32.25" customHeight="1" x14ac:dyDescent="0.2">
      <c r="A40" s="181"/>
      <c r="B40" s="205"/>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81"/>
      <c r="U40" s="405" t="str">
        <f t="shared" si="4"/>
        <v/>
      </c>
      <c r="V40" s="405"/>
      <c r="W40" s="406"/>
      <c r="X40" s="406"/>
      <c r="Y40" s="406"/>
      <c r="Z40" s="406"/>
      <c r="AA40" s="406"/>
      <c r="AB40" s="406"/>
      <c r="AC40" s="406"/>
      <c r="AD40" s="406"/>
      <c r="AE40" s="406"/>
      <c r="AF40" s="406"/>
      <c r="AG40" s="406"/>
      <c r="AH40" s="406"/>
      <c r="AI40" s="406"/>
      <c r="AJ40" s="406"/>
      <c r="AK40" s="406"/>
      <c r="AL40" s="181"/>
      <c r="AM40" s="405" t="str">
        <f t="shared" si="0"/>
        <v/>
      </c>
      <c r="AN40" s="405"/>
      <c r="AO40" s="406"/>
      <c r="AP40" s="406"/>
      <c r="AQ40" s="406"/>
      <c r="AR40" s="406"/>
      <c r="AS40" s="406"/>
      <c r="AT40" s="406"/>
      <c r="AU40" s="406"/>
      <c r="AV40" s="406"/>
      <c r="AW40" s="406"/>
      <c r="AX40" s="406"/>
      <c r="AY40" s="406"/>
      <c r="AZ40" s="406"/>
      <c r="BA40" s="406"/>
      <c r="BB40" s="406"/>
      <c r="BC40" s="406"/>
      <c r="BD40" s="181"/>
      <c r="BE40" s="405" t="str">
        <f t="shared" si="1"/>
        <v/>
      </c>
      <c r="BF40" s="405"/>
      <c r="BG40" s="406"/>
      <c r="BH40" s="406"/>
      <c r="BI40" s="406"/>
      <c r="BJ40" s="406"/>
      <c r="BK40" s="406"/>
      <c r="BL40" s="406"/>
      <c r="BM40" s="406"/>
      <c r="BN40" s="406"/>
      <c r="BO40" s="406"/>
      <c r="BP40" s="406"/>
      <c r="BQ40" s="406"/>
      <c r="BR40" s="406"/>
      <c r="BS40" s="406"/>
      <c r="BT40" s="406"/>
      <c r="BU40" s="406"/>
      <c r="BV40" s="181"/>
      <c r="BW40" s="405">
        <f t="shared" si="2"/>
        <v>15</v>
      </c>
      <c r="BX40" s="405"/>
      <c r="BY40" s="406" t="str">
        <f>IF('各会計、関係団体の財政状況及び健全化判断比率'!B74="","",'各会計、関係団体の財政状況及び健全化判断比率'!B74)</f>
        <v>京都地方税機構（一般会計）</v>
      </c>
      <c r="BZ40" s="406"/>
      <c r="CA40" s="406"/>
      <c r="CB40" s="406"/>
      <c r="CC40" s="406"/>
      <c r="CD40" s="406"/>
      <c r="CE40" s="406"/>
      <c r="CF40" s="406"/>
      <c r="CG40" s="406"/>
      <c r="CH40" s="406"/>
      <c r="CI40" s="406"/>
      <c r="CJ40" s="406"/>
      <c r="CK40" s="406"/>
      <c r="CL40" s="406"/>
      <c r="CM40" s="406"/>
      <c r="CN40" s="181"/>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8"/>
    </row>
    <row r="41" spans="1:113" ht="32.25" customHeight="1" x14ac:dyDescent="0.2">
      <c r="A41" s="181"/>
      <c r="B41" s="205"/>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81"/>
      <c r="U41" s="405" t="str">
        <f t="shared" si="4"/>
        <v/>
      </c>
      <c r="V41" s="405"/>
      <c r="W41" s="406"/>
      <c r="X41" s="406"/>
      <c r="Y41" s="406"/>
      <c r="Z41" s="406"/>
      <c r="AA41" s="406"/>
      <c r="AB41" s="406"/>
      <c r="AC41" s="406"/>
      <c r="AD41" s="406"/>
      <c r="AE41" s="406"/>
      <c r="AF41" s="406"/>
      <c r="AG41" s="406"/>
      <c r="AH41" s="406"/>
      <c r="AI41" s="406"/>
      <c r="AJ41" s="406"/>
      <c r="AK41" s="406"/>
      <c r="AL41" s="181"/>
      <c r="AM41" s="405" t="str">
        <f t="shared" si="0"/>
        <v/>
      </c>
      <c r="AN41" s="405"/>
      <c r="AO41" s="406"/>
      <c r="AP41" s="406"/>
      <c r="AQ41" s="406"/>
      <c r="AR41" s="406"/>
      <c r="AS41" s="406"/>
      <c r="AT41" s="406"/>
      <c r="AU41" s="406"/>
      <c r="AV41" s="406"/>
      <c r="AW41" s="406"/>
      <c r="AX41" s="406"/>
      <c r="AY41" s="406"/>
      <c r="AZ41" s="406"/>
      <c r="BA41" s="406"/>
      <c r="BB41" s="406"/>
      <c r="BC41" s="406"/>
      <c r="BD41" s="181"/>
      <c r="BE41" s="405" t="str">
        <f t="shared" si="1"/>
        <v/>
      </c>
      <c r="BF41" s="405"/>
      <c r="BG41" s="406"/>
      <c r="BH41" s="406"/>
      <c r="BI41" s="406"/>
      <c r="BJ41" s="406"/>
      <c r="BK41" s="406"/>
      <c r="BL41" s="406"/>
      <c r="BM41" s="406"/>
      <c r="BN41" s="406"/>
      <c r="BO41" s="406"/>
      <c r="BP41" s="406"/>
      <c r="BQ41" s="406"/>
      <c r="BR41" s="406"/>
      <c r="BS41" s="406"/>
      <c r="BT41" s="406"/>
      <c r="BU41" s="406"/>
      <c r="BV41" s="181"/>
      <c r="BW41" s="405">
        <f t="shared" si="2"/>
        <v>16</v>
      </c>
      <c r="BX41" s="405"/>
      <c r="BY41" s="406" t="str">
        <f>IF('各会計、関係団体の財政状況及び健全化判断比率'!B75="","",'各会計、関係団体の財政状況及び健全化判断比率'!B75)</f>
        <v>枚方京田辺環境施設組合</v>
      </c>
      <c r="BZ41" s="406"/>
      <c r="CA41" s="406"/>
      <c r="CB41" s="406"/>
      <c r="CC41" s="406"/>
      <c r="CD41" s="406"/>
      <c r="CE41" s="406"/>
      <c r="CF41" s="406"/>
      <c r="CG41" s="406"/>
      <c r="CH41" s="406"/>
      <c r="CI41" s="406"/>
      <c r="CJ41" s="406"/>
      <c r="CK41" s="406"/>
      <c r="CL41" s="406"/>
      <c r="CM41" s="406"/>
      <c r="CN41" s="181"/>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8"/>
    </row>
    <row r="42" spans="1:113" ht="32.25" customHeight="1" x14ac:dyDescent="0.2">
      <c r="B42" s="205"/>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81"/>
      <c r="U42" s="405" t="str">
        <f t="shared" si="4"/>
        <v/>
      </c>
      <c r="V42" s="405"/>
      <c r="W42" s="406"/>
      <c r="X42" s="406"/>
      <c r="Y42" s="406"/>
      <c r="Z42" s="406"/>
      <c r="AA42" s="406"/>
      <c r="AB42" s="406"/>
      <c r="AC42" s="406"/>
      <c r="AD42" s="406"/>
      <c r="AE42" s="406"/>
      <c r="AF42" s="406"/>
      <c r="AG42" s="406"/>
      <c r="AH42" s="406"/>
      <c r="AI42" s="406"/>
      <c r="AJ42" s="406"/>
      <c r="AK42" s="406"/>
      <c r="AL42" s="181"/>
      <c r="AM42" s="405" t="str">
        <f t="shared" si="0"/>
        <v/>
      </c>
      <c r="AN42" s="405"/>
      <c r="AO42" s="406"/>
      <c r="AP42" s="406"/>
      <c r="AQ42" s="406"/>
      <c r="AR42" s="406"/>
      <c r="AS42" s="406"/>
      <c r="AT42" s="406"/>
      <c r="AU42" s="406"/>
      <c r="AV42" s="406"/>
      <c r="AW42" s="406"/>
      <c r="AX42" s="406"/>
      <c r="AY42" s="406"/>
      <c r="AZ42" s="406"/>
      <c r="BA42" s="406"/>
      <c r="BB42" s="406"/>
      <c r="BC42" s="406"/>
      <c r="BD42" s="181"/>
      <c r="BE42" s="405" t="str">
        <f t="shared" si="1"/>
        <v/>
      </c>
      <c r="BF42" s="405"/>
      <c r="BG42" s="406"/>
      <c r="BH42" s="406"/>
      <c r="BI42" s="406"/>
      <c r="BJ42" s="406"/>
      <c r="BK42" s="406"/>
      <c r="BL42" s="406"/>
      <c r="BM42" s="406"/>
      <c r="BN42" s="406"/>
      <c r="BO42" s="406"/>
      <c r="BP42" s="406"/>
      <c r="BQ42" s="406"/>
      <c r="BR42" s="406"/>
      <c r="BS42" s="406"/>
      <c r="BT42" s="406"/>
      <c r="BU42" s="406"/>
      <c r="BV42" s="181"/>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81"/>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8"/>
    </row>
    <row r="43" spans="1:113" ht="32.25" customHeight="1" x14ac:dyDescent="0.2">
      <c r="B43" s="205"/>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81"/>
      <c r="U43" s="405" t="str">
        <f t="shared" si="4"/>
        <v/>
      </c>
      <c r="V43" s="405"/>
      <c r="W43" s="406"/>
      <c r="X43" s="406"/>
      <c r="Y43" s="406"/>
      <c r="Z43" s="406"/>
      <c r="AA43" s="406"/>
      <c r="AB43" s="406"/>
      <c r="AC43" s="406"/>
      <c r="AD43" s="406"/>
      <c r="AE43" s="406"/>
      <c r="AF43" s="406"/>
      <c r="AG43" s="406"/>
      <c r="AH43" s="406"/>
      <c r="AI43" s="406"/>
      <c r="AJ43" s="406"/>
      <c r="AK43" s="406"/>
      <c r="AL43" s="181"/>
      <c r="AM43" s="405" t="str">
        <f t="shared" si="0"/>
        <v/>
      </c>
      <c r="AN43" s="405"/>
      <c r="AO43" s="406"/>
      <c r="AP43" s="406"/>
      <c r="AQ43" s="406"/>
      <c r="AR43" s="406"/>
      <c r="AS43" s="406"/>
      <c r="AT43" s="406"/>
      <c r="AU43" s="406"/>
      <c r="AV43" s="406"/>
      <c r="AW43" s="406"/>
      <c r="AX43" s="406"/>
      <c r="AY43" s="406"/>
      <c r="AZ43" s="406"/>
      <c r="BA43" s="406"/>
      <c r="BB43" s="406"/>
      <c r="BC43" s="406"/>
      <c r="BD43" s="181"/>
      <c r="BE43" s="405" t="str">
        <f t="shared" si="1"/>
        <v/>
      </c>
      <c r="BF43" s="405"/>
      <c r="BG43" s="406"/>
      <c r="BH43" s="406"/>
      <c r="BI43" s="406"/>
      <c r="BJ43" s="406"/>
      <c r="BK43" s="406"/>
      <c r="BL43" s="406"/>
      <c r="BM43" s="406"/>
      <c r="BN43" s="406"/>
      <c r="BO43" s="406"/>
      <c r="BP43" s="406"/>
      <c r="BQ43" s="406"/>
      <c r="BR43" s="406"/>
      <c r="BS43" s="406"/>
      <c r="BT43" s="406"/>
      <c r="BU43" s="406"/>
      <c r="BV43" s="181"/>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81"/>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2" t="s">
        <v>207</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2">
      <c r="E47" s="402" t="s">
        <v>208</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2">
      <c r="E48" s="402" t="s">
        <v>209</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2">
      <c r="E49" s="404" t="s">
        <v>210</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2">
      <c r="E50" s="402" t="s">
        <v>211</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2">
      <c r="E51" s="402" t="s">
        <v>212</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2">
      <c r="E52" s="402" t="s">
        <v>213</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2">
      <c r="E53" s="402" t="s">
        <v>214</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row>
    <row r="54" spans="5:113" x14ac:dyDescent="0.2"/>
    <row r="55" spans="5:113" x14ac:dyDescent="0.2"/>
    <row r="56" spans="5:113" x14ac:dyDescent="0.2"/>
  </sheetData>
  <sheetProtection algorithmName="SHA-512" hashValue="6sytZhLXZ/qnOVTBvoqN5NkksqAGZhjaGHAw89rLkaSjHbgqrewi6y2xfWk4OmxI77XkvU4GaNtzWm7/+1ylsQ==" saltValue="V9s53M5/EOO29RzV+Pc8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5" t="s">
        <v>215</v>
      </c>
      <c r="DI1" s="756"/>
      <c r="DJ1" s="756"/>
      <c r="DK1" s="756"/>
      <c r="DL1" s="756"/>
      <c r="DM1" s="756"/>
      <c r="DN1" s="757"/>
      <c r="DO1" s="214"/>
      <c r="DP1" s="755" t="s">
        <v>216</v>
      </c>
      <c r="DQ1" s="756"/>
      <c r="DR1" s="756"/>
      <c r="DS1" s="756"/>
      <c r="DT1" s="756"/>
      <c r="DU1" s="756"/>
      <c r="DV1" s="756"/>
      <c r="DW1" s="756"/>
      <c r="DX1" s="756"/>
      <c r="DY1" s="756"/>
      <c r="DZ1" s="756"/>
      <c r="EA1" s="756"/>
      <c r="EB1" s="756"/>
      <c r="EC1" s="757"/>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1" t="s">
        <v>218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219</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220</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221</v>
      </c>
      <c r="S4" s="712"/>
      <c r="T4" s="712"/>
      <c r="U4" s="712"/>
      <c r="V4" s="712"/>
      <c r="W4" s="712"/>
      <c r="X4" s="712"/>
      <c r="Y4" s="713"/>
      <c r="Z4" s="711" t="s">
        <v>222</v>
      </c>
      <c r="AA4" s="712"/>
      <c r="AB4" s="712"/>
      <c r="AC4" s="713"/>
      <c r="AD4" s="711" t="s">
        <v>223</v>
      </c>
      <c r="AE4" s="712"/>
      <c r="AF4" s="712"/>
      <c r="AG4" s="712"/>
      <c r="AH4" s="712"/>
      <c r="AI4" s="712"/>
      <c r="AJ4" s="712"/>
      <c r="AK4" s="713"/>
      <c r="AL4" s="711" t="s">
        <v>222</v>
      </c>
      <c r="AM4" s="712"/>
      <c r="AN4" s="712"/>
      <c r="AO4" s="713"/>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11" t="s">
        <v>227</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17" t="s">
        <v>228</v>
      </c>
      <c r="C5" s="718"/>
      <c r="D5" s="718"/>
      <c r="E5" s="718"/>
      <c r="F5" s="718"/>
      <c r="G5" s="718"/>
      <c r="H5" s="718"/>
      <c r="I5" s="718"/>
      <c r="J5" s="718"/>
      <c r="K5" s="718"/>
      <c r="L5" s="718"/>
      <c r="M5" s="718"/>
      <c r="N5" s="718"/>
      <c r="O5" s="718"/>
      <c r="P5" s="718"/>
      <c r="Q5" s="719"/>
      <c r="R5" s="714">
        <v>11853565</v>
      </c>
      <c r="S5" s="715"/>
      <c r="T5" s="715"/>
      <c r="U5" s="715"/>
      <c r="V5" s="715"/>
      <c r="W5" s="715"/>
      <c r="X5" s="715"/>
      <c r="Y5" s="740"/>
      <c r="Z5" s="753">
        <v>36.1</v>
      </c>
      <c r="AA5" s="753"/>
      <c r="AB5" s="753"/>
      <c r="AC5" s="753"/>
      <c r="AD5" s="754">
        <v>10900753</v>
      </c>
      <c r="AE5" s="754"/>
      <c r="AF5" s="754"/>
      <c r="AG5" s="754"/>
      <c r="AH5" s="754"/>
      <c r="AI5" s="754"/>
      <c r="AJ5" s="754"/>
      <c r="AK5" s="754"/>
      <c r="AL5" s="741">
        <v>66.400000000000006</v>
      </c>
      <c r="AM5" s="723"/>
      <c r="AN5" s="723"/>
      <c r="AO5" s="742"/>
      <c r="AP5" s="717" t="s">
        <v>229</v>
      </c>
      <c r="AQ5" s="718"/>
      <c r="AR5" s="718"/>
      <c r="AS5" s="718"/>
      <c r="AT5" s="718"/>
      <c r="AU5" s="718"/>
      <c r="AV5" s="718"/>
      <c r="AW5" s="718"/>
      <c r="AX5" s="718"/>
      <c r="AY5" s="718"/>
      <c r="AZ5" s="718"/>
      <c r="BA5" s="718"/>
      <c r="BB5" s="718"/>
      <c r="BC5" s="718"/>
      <c r="BD5" s="718"/>
      <c r="BE5" s="718"/>
      <c r="BF5" s="719"/>
      <c r="BG5" s="659">
        <v>10900753</v>
      </c>
      <c r="BH5" s="660"/>
      <c r="BI5" s="660"/>
      <c r="BJ5" s="660"/>
      <c r="BK5" s="660"/>
      <c r="BL5" s="660"/>
      <c r="BM5" s="660"/>
      <c r="BN5" s="661"/>
      <c r="BO5" s="697">
        <v>92</v>
      </c>
      <c r="BP5" s="697"/>
      <c r="BQ5" s="697"/>
      <c r="BR5" s="697"/>
      <c r="BS5" s="698">
        <v>184960</v>
      </c>
      <c r="BT5" s="698"/>
      <c r="BU5" s="698"/>
      <c r="BV5" s="698"/>
      <c r="BW5" s="698"/>
      <c r="BX5" s="698"/>
      <c r="BY5" s="698"/>
      <c r="BZ5" s="698"/>
      <c r="CA5" s="698"/>
      <c r="CB5" s="738"/>
      <c r="CD5" s="711" t="s">
        <v>224</v>
      </c>
      <c r="CE5" s="712"/>
      <c r="CF5" s="712"/>
      <c r="CG5" s="712"/>
      <c r="CH5" s="712"/>
      <c r="CI5" s="712"/>
      <c r="CJ5" s="712"/>
      <c r="CK5" s="712"/>
      <c r="CL5" s="712"/>
      <c r="CM5" s="712"/>
      <c r="CN5" s="712"/>
      <c r="CO5" s="712"/>
      <c r="CP5" s="712"/>
      <c r="CQ5" s="713"/>
      <c r="CR5" s="711" t="s">
        <v>230</v>
      </c>
      <c r="CS5" s="712"/>
      <c r="CT5" s="712"/>
      <c r="CU5" s="712"/>
      <c r="CV5" s="712"/>
      <c r="CW5" s="712"/>
      <c r="CX5" s="712"/>
      <c r="CY5" s="713"/>
      <c r="CZ5" s="711" t="s">
        <v>222</v>
      </c>
      <c r="DA5" s="712"/>
      <c r="DB5" s="712"/>
      <c r="DC5" s="713"/>
      <c r="DD5" s="711" t="s">
        <v>231</v>
      </c>
      <c r="DE5" s="712"/>
      <c r="DF5" s="712"/>
      <c r="DG5" s="712"/>
      <c r="DH5" s="712"/>
      <c r="DI5" s="712"/>
      <c r="DJ5" s="712"/>
      <c r="DK5" s="712"/>
      <c r="DL5" s="712"/>
      <c r="DM5" s="712"/>
      <c r="DN5" s="712"/>
      <c r="DO5" s="712"/>
      <c r="DP5" s="713"/>
      <c r="DQ5" s="711" t="s">
        <v>232</v>
      </c>
      <c r="DR5" s="712"/>
      <c r="DS5" s="712"/>
      <c r="DT5" s="712"/>
      <c r="DU5" s="712"/>
      <c r="DV5" s="712"/>
      <c r="DW5" s="712"/>
      <c r="DX5" s="712"/>
      <c r="DY5" s="712"/>
      <c r="DZ5" s="712"/>
      <c r="EA5" s="712"/>
      <c r="EB5" s="712"/>
      <c r="EC5" s="713"/>
    </row>
    <row r="6" spans="2:143" ht="11.25" customHeight="1" x14ac:dyDescent="0.2">
      <c r="B6" s="656" t="s">
        <v>233</v>
      </c>
      <c r="C6" s="657"/>
      <c r="D6" s="657"/>
      <c r="E6" s="657"/>
      <c r="F6" s="657"/>
      <c r="G6" s="657"/>
      <c r="H6" s="657"/>
      <c r="I6" s="657"/>
      <c r="J6" s="657"/>
      <c r="K6" s="657"/>
      <c r="L6" s="657"/>
      <c r="M6" s="657"/>
      <c r="N6" s="657"/>
      <c r="O6" s="657"/>
      <c r="P6" s="657"/>
      <c r="Q6" s="658"/>
      <c r="R6" s="659">
        <v>192304</v>
      </c>
      <c r="S6" s="660"/>
      <c r="T6" s="660"/>
      <c r="U6" s="660"/>
      <c r="V6" s="660"/>
      <c r="W6" s="660"/>
      <c r="X6" s="660"/>
      <c r="Y6" s="661"/>
      <c r="Z6" s="697">
        <v>0.6</v>
      </c>
      <c r="AA6" s="697"/>
      <c r="AB6" s="697"/>
      <c r="AC6" s="697"/>
      <c r="AD6" s="698">
        <v>192304</v>
      </c>
      <c r="AE6" s="698"/>
      <c r="AF6" s="698"/>
      <c r="AG6" s="698"/>
      <c r="AH6" s="698"/>
      <c r="AI6" s="698"/>
      <c r="AJ6" s="698"/>
      <c r="AK6" s="698"/>
      <c r="AL6" s="662">
        <v>1.2</v>
      </c>
      <c r="AM6" s="663"/>
      <c r="AN6" s="663"/>
      <c r="AO6" s="699"/>
      <c r="AP6" s="656" t="s">
        <v>234</v>
      </c>
      <c r="AQ6" s="657"/>
      <c r="AR6" s="657"/>
      <c r="AS6" s="657"/>
      <c r="AT6" s="657"/>
      <c r="AU6" s="657"/>
      <c r="AV6" s="657"/>
      <c r="AW6" s="657"/>
      <c r="AX6" s="657"/>
      <c r="AY6" s="657"/>
      <c r="AZ6" s="657"/>
      <c r="BA6" s="657"/>
      <c r="BB6" s="657"/>
      <c r="BC6" s="657"/>
      <c r="BD6" s="657"/>
      <c r="BE6" s="657"/>
      <c r="BF6" s="658"/>
      <c r="BG6" s="659">
        <v>10900753</v>
      </c>
      <c r="BH6" s="660"/>
      <c r="BI6" s="660"/>
      <c r="BJ6" s="660"/>
      <c r="BK6" s="660"/>
      <c r="BL6" s="660"/>
      <c r="BM6" s="660"/>
      <c r="BN6" s="661"/>
      <c r="BO6" s="697">
        <v>92</v>
      </c>
      <c r="BP6" s="697"/>
      <c r="BQ6" s="697"/>
      <c r="BR6" s="697"/>
      <c r="BS6" s="698">
        <v>184960</v>
      </c>
      <c r="BT6" s="698"/>
      <c r="BU6" s="698"/>
      <c r="BV6" s="698"/>
      <c r="BW6" s="698"/>
      <c r="BX6" s="698"/>
      <c r="BY6" s="698"/>
      <c r="BZ6" s="698"/>
      <c r="CA6" s="698"/>
      <c r="CB6" s="738"/>
      <c r="CD6" s="717" t="s">
        <v>235</v>
      </c>
      <c r="CE6" s="718"/>
      <c r="CF6" s="718"/>
      <c r="CG6" s="718"/>
      <c r="CH6" s="718"/>
      <c r="CI6" s="718"/>
      <c r="CJ6" s="718"/>
      <c r="CK6" s="718"/>
      <c r="CL6" s="718"/>
      <c r="CM6" s="718"/>
      <c r="CN6" s="718"/>
      <c r="CO6" s="718"/>
      <c r="CP6" s="718"/>
      <c r="CQ6" s="719"/>
      <c r="CR6" s="659">
        <v>225400</v>
      </c>
      <c r="CS6" s="660"/>
      <c r="CT6" s="660"/>
      <c r="CU6" s="660"/>
      <c r="CV6" s="660"/>
      <c r="CW6" s="660"/>
      <c r="CX6" s="660"/>
      <c r="CY6" s="661"/>
      <c r="CZ6" s="741">
        <v>0.7</v>
      </c>
      <c r="DA6" s="723"/>
      <c r="DB6" s="723"/>
      <c r="DC6" s="743"/>
      <c r="DD6" s="665">
        <v>2835</v>
      </c>
      <c r="DE6" s="660"/>
      <c r="DF6" s="660"/>
      <c r="DG6" s="660"/>
      <c r="DH6" s="660"/>
      <c r="DI6" s="660"/>
      <c r="DJ6" s="660"/>
      <c r="DK6" s="660"/>
      <c r="DL6" s="660"/>
      <c r="DM6" s="660"/>
      <c r="DN6" s="660"/>
      <c r="DO6" s="660"/>
      <c r="DP6" s="661"/>
      <c r="DQ6" s="665">
        <v>225400</v>
      </c>
      <c r="DR6" s="660"/>
      <c r="DS6" s="660"/>
      <c r="DT6" s="660"/>
      <c r="DU6" s="660"/>
      <c r="DV6" s="660"/>
      <c r="DW6" s="660"/>
      <c r="DX6" s="660"/>
      <c r="DY6" s="660"/>
      <c r="DZ6" s="660"/>
      <c r="EA6" s="660"/>
      <c r="EB6" s="660"/>
      <c r="EC6" s="696"/>
    </row>
    <row r="7" spans="2:143" ht="11.25" customHeight="1" x14ac:dyDescent="0.2">
      <c r="B7" s="656" t="s">
        <v>236</v>
      </c>
      <c r="C7" s="657"/>
      <c r="D7" s="657"/>
      <c r="E7" s="657"/>
      <c r="F7" s="657"/>
      <c r="G7" s="657"/>
      <c r="H7" s="657"/>
      <c r="I7" s="657"/>
      <c r="J7" s="657"/>
      <c r="K7" s="657"/>
      <c r="L7" s="657"/>
      <c r="M7" s="657"/>
      <c r="N7" s="657"/>
      <c r="O7" s="657"/>
      <c r="P7" s="657"/>
      <c r="Q7" s="658"/>
      <c r="R7" s="659">
        <v>4504</v>
      </c>
      <c r="S7" s="660"/>
      <c r="T7" s="660"/>
      <c r="U7" s="660"/>
      <c r="V7" s="660"/>
      <c r="W7" s="660"/>
      <c r="X7" s="660"/>
      <c r="Y7" s="661"/>
      <c r="Z7" s="697">
        <v>0</v>
      </c>
      <c r="AA7" s="697"/>
      <c r="AB7" s="697"/>
      <c r="AC7" s="697"/>
      <c r="AD7" s="698">
        <v>4504</v>
      </c>
      <c r="AE7" s="698"/>
      <c r="AF7" s="698"/>
      <c r="AG7" s="698"/>
      <c r="AH7" s="698"/>
      <c r="AI7" s="698"/>
      <c r="AJ7" s="698"/>
      <c r="AK7" s="698"/>
      <c r="AL7" s="662">
        <v>0</v>
      </c>
      <c r="AM7" s="663"/>
      <c r="AN7" s="663"/>
      <c r="AO7" s="699"/>
      <c r="AP7" s="656" t="s">
        <v>237</v>
      </c>
      <c r="AQ7" s="657"/>
      <c r="AR7" s="657"/>
      <c r="AS7" s="657"/>
      <c r="AT7" s="657"/>
      <c r="AU7" s="657"/>
      <c r="AV7" s="657"/>
      <c r="AW7" s="657"/>
      <c r="AX7" s="657"/>
      <c r="AY7" s="657"/>
      <c r="AZ7" s="657"/>
      <c r="BA7" s="657"/>
      <c r="BB7" s="657"/>
      <c r="BC7" s="657"/>
      <c r="BD7" s="657"/>
      <c r="BE7" s="657"/>
      <c r="BF7" s="658"/>
      <c r="BG7" s="659">
        <v>5064098</v>
      </c>
      <c r="BH7" s="660"/>
      <c r="BI7" s="660"/>
      <c r="BJ7" s="660"/>
      <c r="BK7" s="660"/>
      <c r="BL7" s="660"/>
      <c r="BM7" s="660"/>
      <c r="BN7" s="661"/>
      <c r="BO7" s="697">
        <v>42.7</v>
      </c>
      <c r="BP7" s="697"/>
      <c r="BQ7" s="697"/>
      <c r="BR7" s="697"/>
      <c r="BS7" s="698">
        <v>184960</v>
      </c>
      <c r="BT7" s="698"/>
      <c r="BU7" s="698"/>
      <c r="BV7" s="698"/>
      <c r="BW7" s="698"/>
      <c r="BX7" s="698"/>
      <c r="BY7" s="698"/>
      <c r="BZ7" s="698"/>
      <c r="CA7" s="698"/>
      <c r="CB7" s="738"/>
      <c r="CD7" s="656" t="s">
        <v>238</v>
      </c>
      <c r="CE7" s="657"/>
      <c r="CF7" s="657"/>
      <c r="CG7" s="657"/>
      <c r="CH7" s="657"/>
      <c r="CI7" s="657"/>
      <c r="CJ7" s="657"/>
      <c r="CK7" s="657"/>
      <c r="CL7" s="657"/>
      <c r="CM7" s="657"/>
      <c r="CN7" s="657"/>
      <c r="CO7" s="657"/>
      <c r="CP7" s="657"/>
      <c r="CQ7" s="658"/>
      <c r="CR7" s="659">
        <v>4067379</v>
      </c>
      <c r="CS7" s="660"/>
      <c r="CT7" s="660"/>
      <c r="CU7" s="660"/>
      <c r="CV7" s="660"/>
      <c r="CW7" s="660"/>
      <c r="CX7" s="660"/>
      <c r="CY7" s="661"/>
      <c r="CZ7" s="697">
        <v>12.7</v>
      </c>
      <c r="DA7" s="697"/>
      <c r="DB7" s="697"/>
      <c r="DC7" s="697"/>
      <c r="DD7" s="665">
        <v>890012</v>
      </c>
      <c r="DE7" s="660"/>
      <c r="DF7" s="660"/>
      <c r="DG7" s="660"/>
      <c r="DH7" s="660"/>
      <c r="DI7" s="660"/>
      <c r="DJ7" s="660"/>
      <c r="DK7" s="660"/>
      <c r="DL7" s="660"/>
      <c r="DM7" s="660"/>
      <c r="DN7" s="660"/>
      <c r="DO7" s="660"/>
      <c r="DP7" s="661"/>
      <c r="DQ7" s="665">
        <v>2965602</v>
      </c>
      <c r="DR7" s="660"/>
      <c r="DS7" s="660"/>
      <c r="DT7" s="660"/>
      <c r="DU7" s="660"/>
      <c r="DV7" s="660"/>
      <c r="DW7" s="660"/>
      <c r="DX7" s="660"/>
      <c r="DY7" s="660"/>
      <c r="DZ7" s="660"/>
      <c r="EA7" s="660"/>
      <c r="EB7" s="660"/>
      <c r="EC7" s="696"/>
    </row>
    <row r="8" spans="2:143" ht="11.25" customHeight="1" x14ac:dyDescent="0.2">
      <c r="B8" s="656" t="s">
        <v>239</v>
      </c>
      <c r="C8" s="657"/>
      <c r="D8" s="657"/>
      <c r="E8" s="657"/>
      <c r="F8" s="657"/>
      <c r="G8" s="657"/>
      <c r="H8" s="657"/>
      <c r="I8" s="657"/>
      <c r="J8" s="657"/>
      <c r="K8" s="657"/>
      <c r="L8" s="657"/>
      <c r="M8" s="657"/>
      <c r="N8" s="657"/>
      <c r="O8" s="657"/>
      <c r="P8" s="657"/>
      <c r="Q8" s="658"/>
      <c r="R8" s="659">
        <v>88486</v>
      </c>
      <c r="S8" s="660"/>
      <c r="T8" s="660"/>
      <c r="U8" s="660"/>
      <c r="V8" s="660"/>
      <c r="W8" s="660"/>
      <c r="X8" s="660"/>
      <c r="Y8" s="661"/>
      <c r="Z8" s="697">
        <v>0.3</v>
      </c>
      <c r="AA8" s="697"/>
      <c r="AB8" s="697"/>
      <c r="AC8" s="697"/>
      <c r="AD8" s="698">
        <v>88486</v>
      </c>
      <c r="AE8" s="698"/>
      <c r="AF8" s="698"/>
      <c r="AG8" s="698"/>
      <c r="AH8" s="698"/>
      <c r="AI8" s="698"/>
      <c r="AJ8" s="698"/>
      <c r="AK8" s="698"/>
      <c r="AL8" s="662">
        <v>0.5</v>
      </c>
      <c r="AM8" s="663"/>
      <c r="AN8" s="663"/>
      <c r="AO8" s="699"/>
      <c r="AP8" s="656" t="s">
        <v>240</v>
      </c>
      <c r="AQ8" s="657"/>
      <c r="AR8" s="657"/>
      <c r="AS8" s="657"/>
      <c r="AT8" s="657"/>
      <c r="AU8" s="657"/>
      <c r="AV8" s="657"/>
      <c r="AW8" s="657"/>
      <c r="AX8" s="657"/>
      <c r="AY8" s="657"/>
      <c r="AZ8" s="657"/>
      <c r="BA8" s="657"/>
      <c r="BB8" s="657"/>
      <c r="BC8" s="657"/>
      <c r="BD8" s="657"/>
      <c r="BE8" s="657"/>
      <c r="BF8" s="658"/>
      <c r="BG8" s="659">
        <v>118990</v>
      </c>
      <c r="BH8" s="660"/>
      <c r="BI8" s="660"/>
      <c r="BJ8" s="660"/>
      <c r="BK8" s="660"/>
      <c r="BL8" s="660"/>
      <c r="BM8" s="660"/>
      <c r="BN8" s="661"/>
      <c r="BO8" s="697">
        <v>1</v>
      </c>
      <c r="BP8" s="697"/>
      <c r="BQ8" s="697"/>
      <c r="BR8" s="697"/>
      <c r="BS8" s="698" t="s">
        <v>241</v>
      </c>
      <c r="BT8" s="698"/>
      <c r="BU8" s="698"/>
      <c r="BV8" s="698"/>
      <c r="BW8" s="698"/>
      <c r="BX8" s="698"/>
      <c r="BY8" s="698"/>
      <c r="BZ8" s="698"/>
      <c r="CA8" s="698"/>
      <c r="CB8" s="738"/>
      <c r="CD8" s="656" t="s">
        <v>242</v>
      </c>
      <c r="CE8" s="657"/>
      <c r="CF8" s="657"/>
      <c r="CG8" s="657"/>
      <c r="CH8" s="657"/>
      <c r="CI8" s="657"/>
      <c r="CJ8" s="657"/>
      <c r="CK8" s="657"/>
      <c r="CL8" s="657"/>
      <c r="CM8" s="657"/>
      <c r="CN8" s="657"/>
      <c r="CO8" s="657"/>
      <c r="CP8" s="657"/>
      <c r="CQ8" s="658"/>
      <c r="CR8" s="659">
        <v>11900008</v>
      </c>
      <c r="CS8" s="660"/>
      <c r="CT8" s="660"/>
      <c r="CU8" s="660"/>
      <c r="CV8" s="660"/>
      <c r="CW8" s="660"/>
      <c r="CX8" s="660"/>
      <c r="CY8" s="661"/>
      <c r="CZ8" s="697">
        <v>37</v>
      </c>
      <c r="DA8" s="697"/>
      <c r="DB8" s="697"/>
      <c r="DC8" s="697"/>
      <c r="DD8" s="665">
        <v>212569</v>
      </c>
      <c r="DE8" s="660"/>
      <c r="DF8" s="660"/>
      <c r="DG8" s="660"/>
      <c r="DH8" s="660"/>
      <c r="DI8" s="660"/>
      <c r="DJ8" s="660"/>
      <c r="DK8" s="660"/>
      <c r="DL8" s="660"/>
      <c r="DM8" s="660"/>
      <c r="DN8" s="660"/>
      <c r="DO8" s="660"/>
      <c r="DP8" s="661"/>
      <c r="DQ8" s="665">
        <v>5924514</v>
      </c>
      <c r="DR8" s="660"/>
      <c r="DS8" s="660"/>
      <c r="DT8" s="660"/>
      <c r="DU8" s="660"/>
      <c r="DV8" s="660"/>
      <c r="DW8" s="660"/>
      <c r="DX8" s="660"/>
      <c r="DY8" s="660"/>
      <c r="DZ8" s="660"/>
      <c r="EA8" s="660"/>
      <c r="EB8" s="660"/>
      <c r="EC8" s="696"/>
    </row>
    <row r="9" spans="2:143" ht="11.25" customHeight="1" x14ac:dyDescent="0.2">
      <c r="B9" s="656" t="s">
        <v>243</v>
      </c>
      <c r="C9" s="657"/>
      <c r="D9" s="657"/>
      <c r="E9" s="657"/>
      <c r="F9" s="657"/>
      <c r="G9" s="657"/>
      <c r="H9" s="657"/>
      <c r="I9" s="657"/>
      <c r="J9" s="657"/>
      <c r="K9" s="657"/>
      <c r="L9" s="657"/>
      <c r="M9" s="657"/>
      <c r="N9" s="657"/>
      <c r="O9" s="657"/>
      <c r="P9" s="657"/>
      <c r="Q9" s="658"/>
      <c r="R9" s="659">
        <v>61376</v>
      </c>
      <c r="S9" s="660"/>
      <c r="T9" s="660"/>
      <c r="U9" s="660"/>
      <c r="V9" s="660"/>
      <c r="W9" s="660"/>
      <c r="X9" s="660"/>
      <c r="Y9" s="661"/>
      <c r="Z9" s="697">
        <v>0.2</v>
      </c>
      <c r="AA9" s="697"/>
      <c r="AB9" s="697"/>
      <c r="AC9" s="697"/>
      <c r="AD9" s="698">
        <v>61376</v>
      </c>
      <c r="AE9" s="698"/>
      <c r="AF9" s="698"/>
      <c r="AG9" s="698"/>
      <c r="AH9" s="698"/>
      <c r="AI9" s="698"/>
      <c r="AJ9" s="698"/>
      <c r="AK9" s="698"/>
      <c r="AL9" s="662">
        <v>0.4</v>
      </c>
      <c r="AM9" s="663"/>
      <c r="AN9" s="663"/>
      <c r="AO9" s="699"/>
      <c r="AP9" s="656" t="s">
        <v>244</v>
      </c>
      <c r="AQ9" s="657"/>
      <c r="AR9" s="657"/>
      <c r="AS9" s="657"/>
      <c r="AT9" s="657"/>
      <c r="AU9" s="657"/>
      <c r="AV9" s="657"/>
      <c r="AW9" s="657"/>
      <c r="AX9" s="657"/>
      <c r="AY9" s="657"/>
      <c r="AZ9" s="657"/>
      <c r="BA9" s="657"/>
      <c r="BB9" s="657"/>
      <c r="BC9" s="657"/>
      <c r="BD9" s="657"/>
      <c r="BE9" s="657"/>
      <c r="BF9" s="658"/>
      <c r="BG9" s="659">
        <v>4210862</v>
      </c>
      <c r="BH9" s="660"/>
      <c r="BI9" s="660"/>
      <c r="BJ9" s="660"/>
      <c r="BK9" s="660"/>
      <c r="BL9" s="660"/>
      <c r="BM9" s="660"/>
      <c r="BN9" s="661"/>
      <c r="BO9" s="697">
        <v>35.5</v>
      </c>
      <c r="BP9" s="697"/>
      <c r="BQ9" s="697"/>
      <c r="BR9" s="697"/>
      <c r="BS9" s="698" t="s">
        <v>241</v>
      </c>
      <c r="BT9" s="698"/>
      <c r="BU9" s="698"/>
      <c r="BV9" s="698"/>
      <c r="BW9" s="698"/>
      <c r="BX9" s="698"/>
      <c r="BY9" s="698"/>
      <c r="BZ9" s="698"/>
      <c r="CA9" s="698"/>
      <c r="CB9" s="738"/>
      <c r="CD9" s="656" t="s">
        <v>245</v>
      </c>
      <c r="CE9" s="657"/>
      <c r="CF9" s="657"/>
      <c r="CG9" s="657"/>
      <c r="CH9" s="657"/>
      <c r="CI9" s="657"/>
      <c r="CJ9" s="657"/>
      <c r="CK9" s="657"/>
      <c r="CL9" s="657"/>
      <c r="CM9" s="657"/>
      <c r="CN9" s="657"/>
      <c r="CO9" s="657"/>
      <c r="CP9" s="657"/>
      <c r="CQ9" s="658"/>
      <c r="CR9" s="659">
        <v>3374813</v>
      </c>
      <c r="CS9" s="660"/>
      <c r="CT9" s="660"/>
      <c r="CU9" s="660"/>
      <c r="CV9" s="660"/>
      <c r="CW9" s="660"/>
      <c r="CX9" s="660"/>
      <c r="CY9" s="661"/>
      <c r="CZ9" s="697">
        <v>10.5</v>
      </c>
      <c r="DA9" s="697"/>
      <c r="DB9" s="697"/>
      <c r="DC9" s="697"/>
      <c r="DD9" s="665">
        <v>769046</v>
      </c>
      <c r="DE9" s="660"/>
      <c r="DF9" s="660"/>
      <c r="DG9" s="660"/>
      <c r="DH9" s="660"/>
      <c r="DI9" s="660"/>
      <c r="DJ9" s="660"/>
      <c r="DK9" s="660"/>
      <c r="DL9" s="660"/>
      <c r="DM9" s="660"/>
      <c r="DN9" s="660"/>
      <c r="DO9" s="660"/>
      <c r="DP9" s="661"/>
      <c r="DQ9" s="665">
        <v>1985916</v>
      </c>
      <c r="DR9" s="660"/>
      <c r="DS9" s="660"/>
      <c r="DT9" s="660"/>
      <c r="DU9" s="660"/>
      <c r="DV9" s="660"/>
      <c r="DW9" s="660"/>
      <c r="DX9" s="660"/>
      <c r="DY9" s="660"/>
      <c r="DZ9" s="660"/>
      <c r="EA9" s="660"/>
      <c r="EB9" s="660"/>
      <c r="EC9" s="696"/>
    </row>
    <row r="10" spans="2:143" ht="11.25" customHeight="1" x14ac:dyDescent="0.2">
      <c r="B10" s="656" t="s">
        <v>246</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97" t="s">
        <v>241</v>
      </c>
      <c r="AA10" s="697"/>
      <c r="AB10" s="697"/>
      <c r="AC10" s="697"/>
      <c r="AD10" s="698" t="s">
        <v>241</v>
      </c>
      <c r="AE10" s="698"/>
      <c r="AF10" s="698"/>
      <c r="AG10" s="698"/>
      <c r="AH10" s="698"/>
      <c r="AI10" s="698"/>
      <c r="AJ10" s="698"/>
      <c r="AK10" s="698"/>
      <c r="AL10" s="662" t="s">
        <v>241</v>
      </c>
      <c r="AM10" s="663"/>
      <c r="AN10" s="663"/>
      <c r="AO10" s="699"/>
      <c r="AP10" s="656" t="s">
        <v>247</v>
      </c>
      <c r="AQ10" s="657"/>
      <c r="AR10" s="657"/>
      <c r="AS10" s="657"/>
      <c r="AT10" s="657"/>
      <c r="AU10" s="657"/>
      <c r="AV10" s="657"/>
      <c r="AW10" s="657"/>
      <c r="AX10" s="657"/>
      <c r="AY10" s="657"/>
      <c r="AZ10" s="657"/>
      <c r="BA10" s="657"/>
      <c r="BB10" s="657"/>
      <c r="BC10" s="657"/>
      <c r="BD10" s="657"/>
      <c r="BE10" s="657"/>
      <c r="BF10" s="658"/>
      <c r="BG10" s="659">
        <v>206630</v>
      </c>
      <c r="BH10" s="660"/>
      <c r="BI10" s="660"/>
      <c r="BJ10" s="660"/>
      <c r="BK10" s="660"/>
      <c r="BL10" s="660"/>
      <c r="BM10" s="660"/>
      <c r="BN10" s="661"/>
      <c r="BO10" s="697">
        <v>1.7</v>
      </c>
      <c r="BP10" s="697"/>
      <c r="BQ10" s="697"/>
      <c r="BR10" s="697"/>
      <c r="BS10" s="698">
        <v>34333</v>
      </c>
      <c r="BT10" s="698"/>
      <c r="BU10" s="698"/>
      <c r="BV10" s="698"/>
      <c r="BW10" s="698"/>
      <c r="BX10" s="698"/>
      <c r="BY10" s="698"/>
      <c r="BZ10" s="698"/>
      <c r="CA10" s="698"/>
      <c r="CB10" s="738"/>
      <c r="CD10" s="656" t="s">
        <v>248</v>
      </c>
      <c r="CE10" s="657"/>
      <c r="CF10" s="657"/>
      <c r="CG10" s="657"/>
      <c r="CH10" s="657"/>
      <c r="CI10" s="657"/>
      <c r="CJ10" s="657"/>
      <c r="CK10" s="657"/>
      <c r="CL10" s="657"/>
      <c r="CM10" s="657"/>
      <c r="CN10" s="657"/>
      <c r="CO10" s="657"/>
      <c r="CP10" s="657"/>
      <c r="CQ10" s="658"/>
      <c r="CR10" s="659">
        <v>30411</v>
      </c>
      <c r="CS10" s="660"/>
      <c r="CT10" s="660"/>
      <c r="CU10" s="660"/>
      <c r="CV10" s="660"/>
      <c r="CW10" s="660"/>
      <c r="CX10" s="660"/>
      <c r="CY10" s="661"/>
      <c r="CZ10" s="697">
        <v>0.1</v>
      </c>
      <c r="DA10" s="697"/>
      <c r="DB10" s="697"/>
      <c r="DC10" s="697"/>
      <c r="DD10" s="665" t="s">
        <v>241</v>
      </c>
      <c r="DE10" s="660"/>
      <c r="DF10" s="660"/>
      <c r="DG10" s="660"/>
      <c r="DH10" s="660"/>
      <c r="DI10" s="660"/>
      <c r="DJ10" s="660"/>
      <c r="DK10" s="660"/>
      <c r="DL10" s="660"/>
      <c r="DM10" s="660"/>
      <c r="DN10" s="660"/>
      <c r="DO10" s="660"/>
      <c r="DP10" s="661"/>
      <c r="DQ10" s="665">
        <v>29428</v>
      </c>
      <c r="DR10" s="660"/>
      <c r="DS10" s="660"/>
      <c r="DT10" s="660"/>
      <c r="DU10" s="660"/>
      <c r="DV10" s="660"/>
      <c r="DW10" s="660"/>
      <c r="DX10" s="660"/>
      <c r="DY10" s="660"/>
      <c r="DZ10" s="660"/>
      <c r="EA10" s="660"/>
      <c r="EB10" s="660"/>
      <c r="EC10" s="696"/>
    </row>
    <row r="11" spans="2:143" ht="11.25" customHeight="1" x14ac:dyDescent="0.2">
      <c r="B11" s="656" t="s">
        <v>249</v>
      </c>
      <c r="C11" s="657"/>
      <c r="D11" s="657"/>
      <c r="E11" s="657"/>
      <c r="F11" s="657"/>
      <c r="G11" s="657"/>
      <c r="H11" s="657"/>
      <c r="I11" s="657"/>
      <c r="J11" s="657"/>
      <c r="K11" s="657"/>
      <c r="L11" s="657"/>
      <c r="M11" s="657"/>
      <c r="N11" s="657"/>
      <c r="O11" s="657"/>
      <c r="P11" s="657"/>
      <c r="Q11" s="658"/>
      <c r="R11" s="659">
        <v>1668599</v>
      </c>
      <c r="S11" s="660"/>
      <c r="T11" s="660"/>
      <c r="U11" s="660"/>
      <c r="V11" s="660"/>
      <c r="W11" s="660"/>
      <c r="X11" s="660"/>
      <c r="Y11" s="661"/>
      <c r="Z11" s="662">
        <v>5.0999999999999996</v>
      </c>
      <c r="AA11" s="663"/>
      <c r="AB11" s="663"/>
      <c r="AC11" s="664"/>
      <c r="AD11" s="665">
        <v>1668599</v>
      </c>
      <c r="AE11" s="660"/>
      <c r="AF11" s="660"/>
      <c r="AG11" s="660"/>
      <c r="AH11" s="660"/>
      <c r="AI11" s="660"/>
      <c r="AJ11" s="660"/>
      <c r="AK11" s="661"/>
      <c r="AL11" s="662">
        <v>10.199999999999999</v>
      </c>
      <c r="AM11" s="663"/>
      <c r="AN11" s="663"/>
      <c r="AO11" s="699"/>
      <c r="AP11" s="656" t="s">
        <v>250</v>
      </c>
      <c r="AQ11" s="657"/>
      <c r="AR11" s="657"/>
      <c r="AS11" s="657"/>
      <c r="AT11" s="657"/>
      <c r="AU11" s="657"/>
      <c r="AV11" s="657"/>
      <c r="AW11" s="657"/>
      <c r="AX11" s="657"/>
      <c r="AY11" s="657"/>
      <c r="AZ11" s="657"/>
      <c r="BA11" s="657"/>
      <c r="BB11" s="657"/>
      <c r="BC11" s="657"/>
      <c r="BD11" s="657"/>
      <c r="BE11" s="657"/>
      <c r="BF11" s="658"/>
      <c r="BG11" s="659">
        <v>527616</v>
      </c>
      <c r="BH11" s="660"/>
      <c r="BI11" s="660"/>
      <c r="BJ11" s="660"/>
      <c r="BK11" s="660"/>
      <c r="BL11" s="660"/>
      <c r="BM11" s="660"/>
      <c r="BN11" s="661"/>
      <c r="BO11" s="697">
        <v>4.5</v>
      </c>
      <c r="BP11" s="697"/>
      <c r="BQ11" s="697"/>
      <c r="BR11" s="697"/>
      <c r="BS11" s="698">
        <v>150627</v>
      </c>
      <c r="BT11" s="698"/>
      <c r="BU11" s="698"/>
      <c r="BV11" s="698"/>
      <c r="BW11" s="698"/>
      <c r="BX11" s="698"/>
      <c r="BY11" s="698"/>
      <c r="BZ11" s="698"/>
      <c r="CA11" s="698"/>
      <c r="CB11" s="738"/>
      <c r="CD11" s="656" t="s">
        <v>251</v>
      </c>
      <c r="CE11" s="657"/>
      <c r="CF11" s="657"/>
      <c r="CG11" s="657"/>
      <c r="CH11" s="657"/>
      <c r="CI11" s="657"/>
      <c r="CJ11" s="657"/>
      <c r="CK11" s="657"/>
      <c r="CL11" s="657"/>
      <c r="CM11" s="657"/>
      <c r="CN11" s="657"/>
      <c r="CO11" s="657"/>
      <c r="CP11" s="657"/>
      <c r="CQ11" s="658"/>
      <c r="CR11" s="659">
        <v>452437</v>
      </c>
      <c r="CS11" s="660"/>
      <c r="CT11" s="660"/>
      <c r="CU11" s="660"/>
      <c r="CV11" s="660"/>
      <c r="CW11" s="660"/>
      <c r="CX11" s="660"/>
      <c r="CY11" s="661"/>
      <c r="CZ11" s="697">
        <v>1.4</v>
      </c>
      <c r="DA11" s="697"/>
      <c r="DB11" s="697"/>
      <c r="DC11" s="697"/>
      <c r="DD11" s="665">
        <v>67395</v>
      </c>
      <c r="DE11" s="660"/>
      <c r="DF11" s="660"/>
      <c r="DG11" s="660"/>
      <c r="DH11" s="660"/>
      <c r="DI11" s="660"/>
      <c r="DJ11" s="660"/>
      <c r="DK11" s="660"/>
      <c r="DL11" s="660"/>
      <c r="DM11" s="660"/>
      <c r="DN11" s="660"/>
      <c r="DO11" s="660"/>
      <c r="DP11" s="661"/>
      <c r="DQ11" s="665">
        <v>346521</v>
      </c>
      <c r="DR11" s="660"/>
      <c r="DS11" s="660"/>
      <c r="DT11" s="660"/>
      <c r="DU11" s="660"/>
      <c r="DV11" s="660"/>
      <c r="DW11" s="660"/>
      <c r="DX11" s="660"/>
      <c r="DY11" s="660"/>
      <c r="DZ11" s="660"/>
      <c r="EA11" s="660"/>
      <c r="EB11" s="660"/>
      <c r="EC11" s="696"/>
    </row>
    <row r="12" spans="2:143" ht="11.25" customHeight="1" x14ac:dyDescent="0.2">
      <c r="B12" s="656" t="s">
        <v>252</v>
      </c>
      <c r="C12" s="657"/>
      <c r="D12" s="657"/>
      <c r="E12" s="657"/>
      <c r="F12" s="657"/>
      <c r="G12" s="657"/>
      <c r="H12" s="657"/>
      <c r="I12" s="657"/>
      <c r="J12" s="657"/>
      <c r="K12" s="657"/>
      <c r="L12" s="657"/>
      <c r="M12" s="657"/>
      <c r="N12" s="657"/>
      <c r="O12" s="657"/>
      <c r="P12" s="657"/>
      <c r="Q12" s="658"/>
      <c r="R12" s="659">
        <v>18855</v>
      </c>
      <c r="S12" s="660"/>
      <c r="T12" s="660"/>
      <c r="U12" s="660"/>
      <c r="V12" s="660"/>
      <c r="W12" s="660"/>
      <c r="X12" s="660"/>
      <c r="Y12" s="661"/>
      <c r="Z12" s="697">
        <v>0.1</v>
      </c>
      <c r="AA12" s="697"/>
      <c r="AB12" s="697"/>
      <c r="AC12" s="697"/>
      <c r="AD12" s="698">
        <v>18855</v>
      </c>
      <c r="AE12" s="698"/>
      <c r="AF12" s="698"/>
      <c r="AG12" s="698"/>
      <c r="AH12" s="698"/>
      <c r="AI12" s="698"/>
      <c r="AJ12" s="698"/>
      <c r="AK12" s="698"/>
      <c r="AL12" s="662">
        <v>0.1</v>
      </c>
      <c r="AM12" s="663"/>
      <c r="AN12" s="663"/>
      <c r="AO12" s="699"/>
      <c r="AP12" s="656" t="s">
        <v>253</v>
      </c>
      <c r="AQ12" s="657"/>
      <c r="AR12" s="657"/>
      <c r="AS12" s="657"/>
      <c r="AT12" s="657"/>
      <c r="AU12" s="657"/>
      <c r="AV12" s="657"/>
      <c r="AW12" s="657"/>
      <c r="AX12" s="657"/>
      <c r="AY12" s="657"/>
      <c r="AZ12" s="657"/>
      <c r="BA12" s="657"/>
      <c r="BB12" s="657"/>
      <c r="BC12" s="657"/>
      <c r="BD12" s="657"/>
      <c r="BE12" s="657"/>
      <c r="BF12" s="658"/>
      <c r="BG12" s="659">
        <v>5331324</v>
      </c>
      <c r="BH12" s="660"/>
      <c r="BI12" s="660"/>
      <c r="BJ12" s="660"/>
      <c r="BK12" s="660"/>
      <c r="BL12" s="660"/>
      <c r="BM12" s="660"/>
      <c r="BN12" s="661"/>
      <c r="BO12" s="697">
        <v>45</v>
      </c>
      <c r="BP12" s="697"/>
      <c r="BQ12" s="697"/>
      <c r="BR12" s="697"/>
      <c r="BS12" s="698" t="s">
        <v>138</v>
      </c>
      <c r="BT12" s="698"/>
      <c r="BU12" s="698"/>
      <c r="BV12" s="698"/>
      <c r="BW12" s="698"/>
      <c r="BX12" s="698"/>
      <c r="BY12" s="698"/>
      <c r="BZ12" s="698"/>
      <c r="CA12" s="698"/>
      <c r="CB12" s="738"/>
      <c r="CD12" s="656" t="s">
        <v>254</v>
      </c>
      <c r="CE12" s="657"/>
      <c r="CF12" s="657"/>
      <c r="CG12" s="657"/>
      <c r="CH12" s="657"/>
      <c r="CI12" s="657"/>
      <c r="CJ12" s="657"/>
      <c r="CK12" s="657"/>
      <c r="CL12" s="657"/>
      <c r="CM12" s="657"/>
      <c r="CN12" s="657"/>
      <c r="CO12" s="657"/>
      <c r="CP12" s="657"/>
      <c r="CQ12" s="658"/>
      <c r="CR12" s="659">
        <v>352648</v>
      </c>
      <c r="CS12" s="660"/>
      <c r="CT12" s="660"/>
      <c r="CU12" s="660"/>
      <c r="CV12" s="660"/>
      <c r="CW12" s="660"/>
      <c r="CX12" s="660"/>
      <c r="CY12" s="661"/>
      <c r="CZ12" s="697">
        <v>1.1000000000000001</v>
      </c>
      <c r="DA12" s="697"/>
      <c r="DB12" s="697"/>
      <c r="DC12" s="697"/>
      <c r="DD12" s="665" t="s">
        <v>255</v>
      </c>
      <c r="DE12" s="660"/>
      <c r="DF12" s="660"/>
      <c r="DG12" s="660"/>
      <c r="DH12" s="660"/>
      <c r="DI12" s="660"/>
      <c r="DJ12" s="660"/>
      <c r="DK12" s="660"/>
      <c r="DL12" s="660"/>
      <c r="DM12" s="660"/>
      <c r="DN12" s="660"/>
      <c r="DO12" s="660"/>
      <c r="DP12" s="661"/>
      <c r="DQ12" s="665">
        <v>326385</v>
      </c>
      <c r="DR12" s="660"/>
      <c r="DS12" s="660"/>
      <c r="DT12" s="660"/>
      <c r="DU12" s="660"/>
      <c r="DV12" s="660"/>
      <c r="DW12" s="660"/>
      <c r="DX12" s="660"/>
      <c r="DY12" s="660"/>
      <c r="DZ12" s="660"/>
      <c r="EA12" s="660"/>
      <c r="EB12" s="660"/>
      <c r="EC12" s="696"/>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255</v>
      </c>
      <c r="S13" s="660"/>
      <c r="T13" s="660"/>
      <c r="U13" s="660"/>
      <c r="V13" s="660"/>
      <c r="W13" s="660"/>
      <c r="X13" s="660"/>
      <c r="Y13" s="661"/>
      <c r="Z13" s="697" t="s">
        <v>241</v>
      </c>
      <c r="AA13" s="697"/>
      <c r="AB13" s="697"/>
      <c r="AC13" s="697"/>
      <c r="AD13" s="698" t="s">
        <v>241</v>
      </c>
      <c r="AE13" s="698"/>
      <c r="AF13" s="698"/>
      <c r="AG13" s="698"/>
      <c r="AH13" s="698"/>
      <c r="AI13" s="698"/>
      <c r="AJ13" s="698"/>
      <c r="AK13" s="698"/>
      <c r="AL13" s="662" t="s">
        <v>138</v>
      </c>
      <c r="AM13" s="663"/>
      <c r="AN13" s="663"/>
      <c r="AO13" s="699"/>
      <c r="AP13" s="656" t="s">
        <v>257</v>
      </c>
      <c r="AQ13" s="657"/>
      <c r="AR13" s="657"/>
      <c r="AS13" s="657"/>
      <c r="AT13" s="657"/>
      <c r="AU13" s="657"/>
      <c r="AV13" s="657"/>
      <c r="AW13" s="657"/>
      <c r="AX13" s="657"/>
      <c r="AY13" s="657"/>
      <c r="AZ13" s="657"/>
      <c r="BA13" s="657"/>
      <c r="BB13" s="657"/>
      <c r="BC13" s="657"/>
      <c r="BD13" s="657"/>
      <c r="BE13" s="657"/>
      <c r="BF13" s="658"/>
      <c r="BG13" s="659">
        <v>5307226</v>
      </c>
      <c r="BH13" s="660"/>
      <c r="BI13" s="660"/>
      <c r="BJ13" s="660"/>
      <c r="BK13" s="660"/>
      <c r="BL13" s="660"/>
      <c r="BM13" s="660"/>
      <c r="BN13" s="661"/>
      <c r="BO13" s="697">
        <v>44.8</v>
      </c>
      <c r="BP13" s="697"/>
      <c r="BQ13" s="697"/>
      <c r="BR13" s="697"/>
      <c r="BS13" s="698" t="s">
        <v>241</v>
      </c>
      <c r="BT13" s="698"/>
      <c r="BU13" s="698"/>
      <c r="BV13" s="698"/>
      <c r="BW13" s="698"/>
      <c r="BX13" s="698"/>
      <c r="BY13" s="698"/>
      <c r="BZ13" s="698"/>
      <c r="CA13" s="698"/>
      <c r="CB13" s="738"/>
      <c r="CD13" s="656" t="s">
        <v>258</v>
      </c>
      <c r="CE13" s="657"/>
      <c r="CF13" s="657"/>
      <c r="CG13" s="657"/>
      <c r="CH13" s="657"/>
      <c r="CI13" s="657"/>
      <c r="CJ13" s="657"/>
      <c r="CK13" s="657"/>
      <c r="CL13" s="657"/>
      <c r="CM13" s="657"/>
      <c r="CN13" s="657"/>
      <c r="CO13" s="657"/>
      <c r="CP13" s="657"/>
      <c r="CQ13" s="658"/>
      <c r="CR13" s="659">
        <v>3052202</v>
      </c>
      <c r="CS13" s="660"/>
      <c r="CT13" s="660"/>
      <c r="CU13" s="660"/>
      <c r="CV13" s="660"/>
      <c r="CW13" s="660"/>
      <c r="CX13" s="660"/>
      <c r="CY13" s="661"/>
      <c r="CZ13" s="697">
        <v>9.5</v>
      </c>
      <c r="DA13" s="697"/>
      <c r="DB13" s="697"/>
      <c r="DC13" s="697"/>
      <c r="DD13" s="665">
        <v>1467451</v>
      </c>
      <c r="DE13" s="660"/>
      <c r="DF13" s="660"/>
      <c r="DG13" s="660"/>
      <c r="DH13" s="660"/>
      <c r="DI13" s="660"/>
      <c r="DJ13" s="660"/>
      <c r="DK13" s="660"/>
      <c r="DL13" s="660"/>
      <c r="DM13" s="660"/>
      <c r="DN13" s="660"/>
      <c r="DO13" s="660"/>
      <c r="DP13" s="661"/>
      <c r="DQ13" s="665">
        <v>1943541</v>
      </c>
      <c r="DR13" s="660"/>
      <c r="DS13" s="660"/>
      <c r="DT13" s="660"/>
      <c r="DU13" s="660"/>
      <c r="DV13" s="660"/>
      <c r="DW13" s="660"/>
      <c r="DX13" s="660"/>
      <c r="DY13" s="660"/>
      <c r="DZ13" s="660"/>
      <c r="EA13" s="660"/>
      <c r="EB13" s="660"/>
      <c r="EC13" s="696"/>
    </row>
    <row r="14" spans="2:143" ht="11.25" customHeight="1" x14ac:dyDescent="0.2">
      <c r="B14" s="656" t="s">
        <v>259</v>
      </c>
      <c r="C14" s="657"/>
      <c r="D14" s="657"/>
      <c r="E14" s="657"/>
      <c r="F14" s="657"/>
      <c r="G14" s="657"/>
      <c r="H14" s="657"/>
      <c r="I14" s="657"/>
      <c r="J14" s="657"/>
      <c r="K14" s="657"/>
      <c r="L14" s="657"/>
      <c r="M14" s="657"/>
      <c r="N14" s="657"/>
      <c r="O14" s="657"/>
      <c r="P14" s="657"/>
      <c r="Q14" s="658"/>
      <c r="R14" s="659">
        <v>750</v>
      </c>
      <c r="S14" s="660"/>
      <c r="T14" s="660"/>
      <c r="U14" s="660"/>
      <c r="V14" s="660"/>
      <c r="W14" s="660"/>
      <c r="X14" s="660"/>
      <c r="Y14" s="661"/>
      <c r="Z14" s="697">
        <v>0</v>
      </c>
      <c r="AA14" s="697"/>
      <c r="AB14" s="697"/>
      <c r="AC14" s="697"/>
      <c r="AD14" s="698">
        <v>750</v>
      </c>
      <c r="AE14" s="698"/>
      <c r="AF14" s="698"/>
      <c r="AG14" s="698"/>
      <c r="AH14" s="698"/>
      <c r="AI14" s="698"/>
      <c r="AJ14" s="698"/>
      <c r="AK14" s="698"/>
      <c r="AL14" s="662">
        <v>0</v>
      </c>
      <c r="AM14" s="663"/>
      <c r="AN14" s="663"/>
      <c r="AO14" s="699"/>
      <c r="AP14" s="656" t="s">
        <v>260</v>
      </c>
      <c r="AQ14" s="657"/>
      <c r="AR14" s="657"/>
      <c r="AS14" s="657"/>
      <c r="AT14" s="657"/>
      <c r="AU14" s="657"/>
      <c r="AV14" s="657"/>
      <c r="AW14" s="657"/>
      <c r="AX14" s="657"/>
      <c r="AY14" s="657"/>
      <c r="AZ14" s="657"/>
      <c r="BA14" s="657"/>
      <c r="BB14" s="657"/>
      <c r="BC14" s="657"/>
      <c r="BD14" s="657"/>
      <c r="BE14" s="657"/>
      <c r="BF14" s="658"/>
      <c r="BG14" s="659">
        <v>157286</v>
      </c>
      <c r="BH14" s="660"/>
      <c r="BI14" s="660"/>
      <c r="BJ14" s="660"/>
      <c r="BK14" s="660"/>
      <c r="BL14" s="660"/>
      <c r="BM14" s="660"/>
      <c r="BN14" s="661"/>
      <c r="BO14" s="697">
        <v>1.3</v>
      </c>
      <c r="BP14" s="697"/>
      <c r="BQ14" s="697"/>
      <c r="BR14" s="697"/>
      <c r="BS14" s="698" t="s">
        <v>138</v>
      </c>
      <c r="BT14" s="698"/>
      <c r="BU14" s="698"/>
      <c r="BV14" s="698"/>
      <c r="BW14" s="698"/>
      <c r="BX14" s="698"/>
      <c r="BY14" s="698"/>
      <c r="BZ14" s="698"/>
      <c r="CA14" s="698"/>
      <c r="CB14" s="738"/>
      <c r="CD14" s="656" t="s">
        <v>261</v>
      </c>
      <c r="CE14" s="657"/>
      <c r="CF14" s="657"/>
      <c r="CG14" s="657"/>
      <c r="CH14" s="657"/>
      <c r="CI14" s="657"/>
      <c r="CJ14" s="657"/>
      <c r="CK14" s="657"/>
      <c r="CL14" s="657"/>
      <c r="CM14" s="657"/>
      <c r="CN14" s="657"/>
      <c r="CO14" s="657"/>
      <c r="CP14" s="657"/>
      <c r="CQ14" s="658"/>
      <c r="CR14" s="659">
        <v>1549193</v>
      </c>
      <c r="CS14" s="660"/>
      <c r="CT14" s="660"/>
      <c r="CU14" s="660"/>
      <c r="CV14" s="660"/>
      <c r="CW14" s="660"/>
      <c r="CX14" s="660"/>
      <c r="CY14" s="661"/>
      <c r="CZ14" s="697">
        <v>4.8</v>
      </c>
      <c r="DA14" s="697"/>
      <c r="DB14" s="697"/>
      <c r="DC14" s="697"/>
      <c r="DD14" s="665">
        <v>311549</v>
      </c>
      <c r="DE14" s="660"/>
      <c r="DF14" s="660"/>
      <c r="DG14" s="660"/>
      <c r="DH14" s="660"/>
      <c r="DI14" s="660"/>
      <c r="DJ14" s="660"/>
      <c r="DK14" s="660"/>
      <c r="DL14" s="660"/>
      <c r="DM14" s="660"/>
      <c r="DN14" s="660"/>
      <c r="DO14" s="660"/>
      <c r="DP14" s="661"/>
      <c r="DQ14" s="665">
        <v>953415</v>
      </c>
      <c r="DR14" s="660"/>
      <c r="DS14" s="660"/>
      <c r="DT14" s="660"/>
      <c r="DU14" s="660"/>
      <c r="DV14" s="660"/>
      <c r="DW14" s="660"/>
      <c r="DX14" s="660"/>
      <c r="DY14" s="660"/>
      <c r="DZ14" s="660"/>
      <c r="EA14" s="660"/>
      <c r="EB14" s="660"/>
      <c r="EC14" s="696"/>
    </row>
    <row r="15" spans="2:143" ht="11.25" customHeight="1" x14ac:dyDescent="0.2">
      <c r="B15" s="656" t="s">
        <v>262</v>
      </c>
      <c r="C15" s="657"/>
      <c r="D15" s="657"/>
      <c r="E15" s="657"/>
      <c r="F15" s="657"/>
      <c r="G15" s="657"/>
      <c r="H15" s="657"/>
      <c r="I15" s="657"/>
      <c r="J15" s="657"/>
      <c r="K15" s="657"/>
      <c r="L15" s="657"/>
      <c r="M15" s="657"/>
      <c r="N15" s="657"/>
      <c r="O15" s="657"/>
      <c r="P15" s="657"/>
      <c r="Q15" s="658"/>
      <c r="R15" s="659" t="s">
        <v>255</v>
      </c>
      <c r="S15" s="660"/>
      <c r="T15" s="660"/>
      <c r="U15" s="660"/>
      <c r="V15" s="660"/>
      <c r="W15" s="660"/>
      <c r="X15" s="660"/>
      <c r="Y15" s="661"/>
      <c r="Z15" s="697" t="s">
        <v>241</v>
      </c>
      <c r="AA15" s="697"/>
      <c r="AB15" s="697"/>
      <c r="AC15" s="697"/>
      <c r="AD15" s="698" t="s">
        <v>255</v>
      </c>
      <c r="AE15" s="698"/>
      <c r="AF15" s="698"/>
      <c r="AG15" s="698"/>
      <c r="AH15" s="698"/>
      <c r="AI15" s="698"/>
      <c r="AJ15" s="698"/>
      <c r="AK15" s="698"/>
      <c r="AL15" s="662" t="s">
        <v>241</v>
      </c>
      <c r="AM15" s="663"/>
      <c r="AN15" s="663"/>
      <c r="AO15" s="699"/>
      <c r="AP15" s="656" t="s">
        <v>263</v>
      </c>
      <c r="AQ15" s="657"/>
      <c r="AR15" s="657"/>
      <c r="AS15" s="657"/>
      <c r="AT15" s="657"/>
      <c r="AU15" s="657"/>
      <c r="AV15" s="657"/>
      <c r="AW15" s="657"/>
      <c r="AX15" s="657"/>
      <c r="AY15" s="657"/>
      <c r="AZ15" s="657"/>
      <c r="BA15" s="657"/>
      <c r="BB15" s="657"/>
      <c r="BC15" s="657"/>
      <c r="BD15" s="657"/>
      <c r="BE15" s="657"/>
      <c r="BF15" s="658"/>
      <c r="BG15" s="659">
        <v>348045</v>
      </c>
      <c r="BH15" s="660"/>
      <c r="BI15" s="660"/>
      <c r="BJ15" s="660"/>
      <c r="BK15" s="660"/>
      <c r="BL15" s="660"/>
      <c r="BM15" s="660"/>
      <c r="BN15" s="661"/>
      <c r="BO15" s="697">
        <v>2.9</v>
      </c>
      <c r="BP15" s="697"/>
      <c r="BQ15" s="697"/>
      <c r="BR15" s="697"/>
      <c r="BS15" s="698" t="s">
        <v>241</v>
      </c>
      <c r="BT15" s="698"/>
      <c r="BU15" s="698"/>
      <c r="BV15" s="698"/>
      <c r="BW15" s="698"/>
      <c r="BX15" s="698"/>
      <c r="BY15" s="698"/>
      <c r="BZ15" s="698"/>
      <c r="CA15" s="698"/>
      <c r="CB15" s="738"/>
      <c r="CD15" s="656" t="s">
        <v>264</v>
      </c>
      <c r="CE15" s="657"/>
      <c r="CF15" s="657"/>
      <c r="CG15" s="657"/>
      <c r="CH15" s="657"/>
      <c r="CI15" s="657"/>
      <c r="CJ15" s="657"/>
      <c r="CK15" s="657"/>
      <c r="CL15" s="657"/>
      <c r="CM15" s="657"/>
      <c r="CN15" s="657"/>
      <c r="CO15" s="657"/>
      <c r="CP15" s="657"/>
      <c r="CQ15" s="658"/>
      <c r="CR15" s="659">
        <v>4974135</v>
      </c>
      <c r="CS15" s="660"/>
      <c r="CT15" s="660"/>
      <c r="CU15" s="660"/>
      <c r="CV15" s="660"/>
      <c r="CW15" s="660"/>
      <c r="CX15" s="660"/>
      <c r="CY15" s="661"/>
      <c r="CZ15" s="697">
        <v>15.5</v>
      </c>
      <c r="DA15" s="697"/>
      <c r="DB15" s="697"/>
      <c r="DC15" s="697"/>
      <c r="DD15" s="665">
        <v>1722842</v>
      </c>
      <c r="DE15" s="660"/>
      <c r="DF15" s="660"/>
      <c r="DG15" s="660"/>
      <c r="DH15" s="660"/>
      <c r="DI15" s="660"/>
      <c r="DJ15" s="660"/>
      <c r="DK15" s="660"/>
      <c r="DL15" s="660"/>
      <c r="DM15" s="660"/>
      <c r="DN15" s="660"/>
      <c r="DO15" s="660"/>
      <c r="DP15" s="661"/>
      <c r="DQ15" s="665">
        <v>3044249</v>
      </c>
      <c r="DR15" s="660"/>
      <c r="DS15" s="660"/>
      <c r="DT15" s="660"/>
      <c r="DU15" s="660"/>
      <c r="DV15" s="660"/>
      <c r="DW15" s="660"/>
      <c r="DX15" s="660"/>
      <c r="DY15" s="660"/>
      <c r="DZ15" s="660"/>
      <c r="EA15" s="660"/>
      <c r="EB15" s="660"/>
      <c r="EC15" s="696"/>
    </row>
    <row r="16" spans="2:143" ht="11.25" customHeight="1" x14ac:dyDescent="0.2">
      <c r="B16" s="656" t="s">
        <v>265</v>
      </c>
      <c r="C16" s="657"/>
      <c r="D16" s="657"/>
      <c r="E16" s="657"/>
      <c r="F16" s="657"/>
      <c r="G16" s="657"/>
      <c r="H16" s="657"/>
      <c r="I16" s="657"/>
      <c r="J16" s="657"/>
      <c r="K16" s="657"/>
      <c r="L16" s="657"/>
      <c r="M16" s="657"/>
      <c r="N16" s="657"/>
      <c r="O16" s="657"/>
      <c r="P16" s="657"/>
      <c r="Q16" s="658"/>
      <c r="R16" s="659">
        <v>35762</v>
      </c>
      <c r="S16" s="660"/>
      <c r="T16" s="660"/>
      <c r="U16" s="660"/>
      <c r="V16" s="660"/>
      <c r="W16" s="660"/>
      <c r="X16" s="660"/>
      <c r="Y16" s="661"/>
      <c r="Z16" s="697">
        <v>0.1</v>
      </c>
      <c r="AA16" s="697"/>
      <c r="AB16" s="697"/>
      <c r="AC16" s="697"/>
      <c r="AD16" s="698">
        <v>35762</v>
      </c>
      <c r="AE16" s="698"/>
      <c r="AF16" s="698"/>
      <c r="AG16" s="698"/>
      <c r="AH16" s="698"/>
      <c r="AI16" s="698"/>
      <c r="AJ16" s="698"/>
      <c r="AK16" s="698"/>
      <c r="AL16" s="662">
        <v>0.2</v>
      </c>
      <c r="AM16" s="663"/>
      <c r="AN16" s="663"/>
      <c r="AO16" s="699"/>
      <c r="AP16" s="656" t="s">
        <v>266</v>
      </c>
      <c r="AQ16" s="657"/>
      <c r="AR16" s="657"/>
      <c r="AS16" s="657"/>
      <c r="AT16" s="657"/>
      <c r="AU16" s="657"/>
      <c r="AV16" s="657"/>
      <c r="AW16" s="657"/>
      <c r="AX16" s="657"/>
      <c r="AY16" s="657"/>
      <c r="AZ16" s="657"/>
      <c r="BA16" s="657"/>
      <c r="BB16" s="657"/>
      <c r="BC16" s="657"/>
      <c r="BD16" s="657"/>
      <c r="BE16" s="657"/>
      <c r="BF16" s="658"/>
      <c r="BG16" s="659" t="s">
        <v>255</v>
      </c>
      <c r="BH16" s="660"/>
      <c r="BI16" s="660"/>
      <c r="BJ16" s="660"/>
      <c r="BK16" s="660"/>
      <c r="BL16" s="660"/>
      <c r="BM16" s="660"/>
      <c r="BN16" s="661"/>
      <c r="BO16" s="697" t="s">
        <v>241</v>
      </c>
      <c r="BP16" s="697"/>
      <c r="BQ16" s="697"/>
      <c r="BR16" s="697"/>
      <c r="BS16" s="698" t="s">
        <v>241</v>
      </c>
      <c r="BT16" s="698"/>
      <c r="BU16" s="698"/>
      <c r="BV16" s="698"/>
      <c r="BW16" s="698"/>
      <c r="BX16" s="698"/>
      <c r="BY16" s="698"/>
      <c r="BZ16" s="698"/>
      <c r="CA16" s="698"/>
      <c r="CB16" s="738"/>
      <c r="CD16" s="656" t="s">
        <v>267</v>
      </c>
      <c r="CE16" s="657"/>
      <c r="CF16" s="657"/>
      <c r="CG16" s="657"/>
      <c r="CH16" s="657"/>
      <c r="CI16" s="657"/>
      <c r="CJ16" s="657"/>
      <c r="CK16" s="657"/>
      <c r="CL16" s="657"/>
      <c r="CM16" s="657"/>
      <c r="CN16" s="657"/>
      <c r="CO16" s="657"/>
      <c r="CP16" s="657"/>
      <c r="CQ16" s="658"/>
      <c r="CR16" s="659" t="s">
        <v>138</v>
      </c>
      <c r="CS16" s="660"/>
      <c r="CT16" s="660"/>
      <c r="CU16" s="660"/>
      <c r="CV16" s="660"/>
      <c r="CW16" s="660"/>
      <c r="CX16" s="660"/>
      <c r="CY16" s="661"/>
      <c r="CZ16" s="697" t="s">
        <v>255</v>
      </c>
      <c r="DA16" s="697"/>
      <c r="DB16" s="697"/>
      <c r="DC16" s="697"/>
      <c r="DD16" s="665" t="s">
        <v>241</v>
      </c>
      <c r="DE16" s="660"/>
      <c r="DF16" s="660"/>
      <c r="DG16" s="660"/>
      <c r="DH16" s="660"/>
      <c r="DI16" s="660"/>
      <c r="DJ16" s="660"/>
      <c r="DK16" s="660"/>
      <c r="DL16" s="660"/>
      <c r="DM16" s="660"/>
      <c r="DN16" s="660"/>
      <c r="DO16" s="660"/>
      <c r="DP16" s="661"/>
      <c r="DQ16" s="665" t="s">
        <v>255</v>
      </c>
      <c r="DR16" s="660"/>
      <c r="DS16" s="660"/>
      <c r="DT16" s="660"/>
      <c r="DU16" s="660"/>
      <c r="DV16" s="660"/>
      <c r="DW16" s="660"/>
      <c r="DX16" s="660"/>
      <c r="DY16" s="660"/>
      <c r="DZ16" s="660"/>
      <c r="EA16" s="660"/>
      <c r="EB16" s="660"/>
      <c r="EC16" s="696"/>
    </row>
    <row r="17" spans="2:133" ht="11.25" customHeight="1" x14ac:dyDescent="0.2">
      <c r="B17" s="656" t="s">
        <v>268</v>
      </c>
      <c r="C17" s="657"/>
      <c r="D17" s="657"/>
      <c r="E17" s="657"/>
      <c r="F17" s="657"/>
      <c r="G17" s="657"/>
      <c r="H17" s="657"/>
      <c r="I17" s="657"/>
      <c r="J17" s="657"/>
      <c r="K17" s="657"/>
      <c r="L17" s="657"/>
      <c r="M17" s="657"/>
      <c r="N17" s="657"/>
      <c r="O17" s="657"/>
      <c r="P17" s="657"/>
      <c r="Q17" s="658"/>
      <c r="R17" s="659">
        <v>133595</v>
      </c>
      <c r="S17" s="660"/>
      <c r="T17" s="660"/>
      <c r="U17" s="660"/>
      <c r="V17" s="660"/>
      <c r="W17" s="660"/>
      <c r="X17" s="660"/>
      <c r="Y17" s="661"/>
      <c r="Z17" s="697">
        <v>0.4</v>
      </c>
      <c r="AA17" s="697"/>
      <c r="AB17" s="697"/>
      <c r="AC17" s="697"/>
      <c r="AD17" s="698">
        <v>133595</v>
      </c>
      <c r="AE17" s="698"/>
      <c r="AF17" s="698"/>
      <c r="AG17" s="698"/>
      <c r="AH17" s="698"/>
      <c r="AI17" s="698"/>
      <c r="AJ17" s="698"/>
      <c r="AK17" s="698"/>
      <c r="AL17" s="662">
        <v>0.8</v>
      </c>
      <c r="AM17" s="663"/>
      <c r="AN17" s="663"/>
      <c r="AO17" s="699"/>
      <c r="AP17" s="656" t="s">
        <v>269</v>
      </c>
      <c r="AQ17" s="657"/>
      <c r="AR17" s="657"/>
      <c r="AS17" s="657"/>
      <c r="AT17" s="657"/>
      <c r="AU17" s="657"/>
      <c r="AV17" s="657"/>
      <c r="AW17" s="657"/>
      <c r="AX17" s="657"/>
      <c r="AY17" s="657"/>
      <c r="AZ17" s="657"/>
      <c r="BA17" s="657"/>
      <c r="BB17" s="657"/>
      <c r="BC17" s="657"/>
      <c r="BD17" s="657"/>
      <c r="BE17" s="657"/>
      <c r="BF17" s="658"/>
      <c r="BG17" s="659" t="s">
        <v>241</v>
      </c>
      <c r="BH17" s="660"/>
      <c r="BI17" s="660"/>
      <c r="BJ17" s="660"/>
      <c r="BK17" s="660"/>
      <c r="BL17" s="660"/>
      <c r="BM17" s="660"/>
      <c r="BN17" s="661"/>
      <c r="BO17" s="697" t="s">
        <v>255</v>
      </c>
      <c r="BP17" s="697"/>
      <c r="BQ17" s="697"/>
      <c r="BR17" s="697"/>
      <c r="BS17" s="698" t="s">
        <v>255</v>
      </c>
      <c r="BT17" s="698"/>
      <c r="BU17" s="698"/>
      <c r="BV17" s="698"/>
      <c r="BW17" s="698"/>
      <c r="BX17" s="698"/>
      <c r="BY17" s="698"/>
      <c r="BZ17" s="698"/>
      <c r="CA17" s="698"/>
      <c r="CB17" s="738"/>
      <c r="CD17" s="656" t="s">
        <v>270</v>
      </c>
      <c r="CE17" s="657"/>
      <c r="CF17" s="657"/>
      <c r="CG17" s="657"/>
      <c r="CH17" s="657"/>
      <c r="CI17" s="657"/>
      <c r="CJ17" s="657"/>
      <c r="CK17" s="657"/>
      <c r="CL17" s="657"/>
      <c r="CM17" s="657"/>
      <c r="CN17" s="657"/>
      <c r="CO17" s="657"/>
      <c r="CP17" s="657"/>
      <c r="CQ17" s="658"/>
      <c r="CR17" s="659">
        <v>2143179</v>
      </c>
      <c r="CS17" s="660"/>
      <c r="CT17" s="660"/>
      <c r="CU17" s="660"/>
      <c r="CV17" s="660"/>
      <c r="CW17" s="660"/>
      <c r="CX17" s="660"/>
      <c r="CY17" s="661"/>
      <c r="CZ17" s="697">
        <v>6.7</v>
      </c>
      <c r="DA17" s="697"/>
      <c r="DB17" s="697"/>
      <c r="DC17" s="697"/>
      <c r="DD17" s="665" t="s">
        <v>241</v>
      </c>
      <c r="DE17" s="660"/>
      <c r="DF17" s="660"/>
      <c r="DG17" s="660"/>
      <c r="DH17" s="660"/>
      <c r="DI17" s="660"/>
      <c r="DJ17" s="660"/>
      <c r="DK17" s="660"/>
      <c r="DL17" s="660"/>
      <c r="DM17" s="660"/>
      <c r="DN17" s="660"/>
      <c r="DO17" s="660"/>
      <c r="DP17" s="661"/>
      <c r="DQ17" s="665">
        <v>2114898</v>
      </c>
      <c r="DR17" s="660"/>
      <c r="DS17" s="660"/>
      <c r="DT17" s="660"/>
      <c r="DU17" s="660"/>
      <c r="DV17" s="660"/>
      <c r="DW17" s="660"/>
      <c r="DX17" s="660"/>
      <c r="DY17" s="660"/>
      <c r="DZ17" s="660"/>
      <c r="EA17" s="660"/>
      <c r="EB17" s="660"/>
      <c r="EC17" s="696"/>
    </row>
    <row r="18" spans="2:133" ht="11.25" customHeight="1" x14ac:dyDescent="0.2">
      <c r="B18" s="656" t="s">
        <v>271</v>
      </c>
      <c r="C18" s="657"/>
      <c r="D18" s="657"/>
      <c r="E18" s="657"/>
      <c r="F18" s="657"/>
      <c r="G18" s="657"/>
      <c r="H18" s="657"/>
      <c r="I18" s="657"/>
      <c r="J18" s="657"/>
      <c r="K18" s="657"/>
      <c r="L18" s="657"/>
      <c r="M18" s="657"/>
      <c r="N18" s="657"/>
      <c r="O18" s="657"/>
      <c r="P18" s="657"/>
      <c r="Q18" s="658"/>
      <c r="R18" s="659">
        <v>111392</v>
      </c>
      <c r="S18" s="660"/>
      <c r="T18" s="660"/>
      <c r="U18" s="660"/>
      <c r="V18" s="660"/>
      <c r="W18" s="660"/>
      <c r="X18" s="660"/>
      <c r="Y18" s="661"/>
      <c r="Z18" s="697">
        <v>0.3</v>
      </c>
      <c r="AA18" s="697"/>
      <c r="AB18" s="697"/>
      <c r="AC18" s="697"/>
      <c r="AD18" s="698">
        <v>111392</v>
      </c>
      <c r="AE18" s="698"/>
      <c r="AF18" s="698"/>
      <c r="AG18" s="698"/>
      <c r="AH18" s="698"/>
      <c r="AI18" s="698"/>
      <c r="AJ18" s="698"/>
      <c r="AK18" s="698"/>
      <c r="AL18" s="662">
        <v>0.7</v>
      </c>
      <c r="AM18" s="663"/>
      <c r="AN18" s="663"/>
      <c r="AO18" s="699"/>
      <c r="AP18" s="656" t="s">
        <v>272</v>
      </c>
      <c r="AQ18" s="657"/>
      <c r="AR18" s="657"/>
      <c r="AS18" s="657"/>
      <c r="AT18" s="657"/>
      <c r="AU18" s="657"/>
      <c r="AV18" s="657"/>
      <c r="AW18" s="657"/>
      <c r="AX18" s="657"/>
      <c r="AY18" s="657"/>
      <c r="AZ18" s="657"/>
      <c r="BA18" s="657"/>
      <c r="BB18" s="657"/>
      <c r="BC18" s="657"/>
      <c r="BD18" s="657"/>
      <c r="BE18" s="657"/>
      <c r="BF18" s="658"/>
      <c r="BG18" s="659" t="s">
        <v>241</v>
      </c>
      <c r="BH18" s="660"/>
      <c r="BI18" s="660"/>
      <c r="BJ18" s="660"/>
      <c r="BK18" s="660"/>
      <c r="BL18" s="660"/>
      <c r="BM18" s="660"/>
      <c r="BN18" s="661"/>
      <c r="BO18" s="697" t="s">
        <v>241</v>
      </c>
      <c r="BP18" s="697"/>
      <c r="BQ18" s="697"/>
      <c r="BR18" s="697"/>
      <c r="BS18" s="698" t="s">
        <v>241</v>
      </c>
      <c r="BT18" s="698"/>
      <c r="BU18" s="698"/>
      <c r="BV18" s="698"/>
      <c r="BW18" s="698"/>
      <c r="BX18" s="698"/>
      <c r="BY18" s="698"/>
      <c r="BZ18" s="698"/>
      <c r="CA18" s="698"/>
      <c r="CB18" s="738"/>
      <c r="CD18" s="656" t="s">
        <v>273</v>
      </c>
      <c r="CE18" s="657"/>
      <c r="CF18" s="657"/>
      <c r="CG18" s="657"/>
      <c r="CH18" s="657"/>
      <c r="CI18" s="657"/>
      <c r="CJ18" s="657"/>
      <c r="CK18" s="657"/>
      <c r="CL18" s="657"/>
      <c r="CM18" s="657"/>
      <c r="CN18" s="657"/>
      <c r="CO18" s="657"/>
      <c r="CP18" s="657"/>
      <c r="CQ18" s="658"/>
      <c r="CR18" s="659" t="s">
        <v>241</v>
      </c>
      <c r="CS18" s="660"/>
      <c r="CT18" s="660"/>
      <c r="CU18" s="660"/>
      <c r="CV18" s="660"/>
      <c r="CW18" s="660"/>
      <c r="CX18" s="660"/>
      <c r="CY18" s="661"/>
      <c r="CZ18" s="697" t="s">
        <v>241</v>
      </c>
      <c r="DA18" s="697"/>
      <c r="DB18" s="697"/>
      <c r="DC18" s="697"/>
      <c r="DD18" s="665" t="s">
        <v>255</v>
      </c>
      <c r="DE18" s="660"/>
      <c r="DF18" s="660"/>
      <c r="DG18" s="660"/>
      <c r="DH18" s="660"/>
      <c r="DI18" s="660"/>
      <c r="DJ18" s="660"/>
      <c r="DK18" s="660"/>
      <c r="DL18" s="660"/>
      <c r="DM18" s="660"/>
      <c r="DN18" s="660"/>
      <c r="DO18" s="660"/>
      <c r="DP18" s="661"/>
      <c r="DQ18" s="665" t="s">
        <v>255</v>
      </c>
      <c r="DR18" s="660"/>
      <c r="DS18" s="660"/>
      <c r="DT18" s="660"/>
      <c r="DU18" s="660"/>
      <c r="DV18" s="660"/>
      <c r="DW18" s="660"/>
      <c r="DX18" s="660"/>
      <c r="DY18" s="660"/>
      <c r="DZ18" s="660"/>
      <c r="EA18" s="660"/>
      <c r="EB18" s="660"/>
      <c r="EC18" s="696"/>
    </row>
    <row r="19" spans="2:133" ht="11.25" customHeight="1" x14ac:dyDescent="0.2">
      <c r="B19" s="656" t="s">
        <v>274</v>
      </c>
      <c r="C19" s="657"/>
      <c r="D19" s="657"/>
      <c r="E19" s="657"/>
      <c r="F19" s="657"/>
      <c r="G19" s="657"/>
      <c r="H19" s="657"/>
      <c r="I19" s="657"/>
      <c r="J19" s="657"/>
      <c r="K19" s="657"/>
      <c r="L19" s="657"/>
      <c r="M19" s="657"/>
      <c r="N19" s="657"/>
      <c r="O19" s="657"/>
      <c r="P19" s="657"/>
      <c r="Q19" s="658"/>
      <c r="R19" s="659">
        <v>110709</v>
      </c>
      <c r="S19" s="660"/>
      <c r="T19" s="660"/>
      <c r="U19" s="660"/>
      <c r="V19" s="660"/>
      <c r="W19" s="660"/>
      <c r="X19" s="660"/>
      <c r="Y19" s="661"/>
      <c r="Z19" s="697">
        <v>0.3</v>
      </c>
      <c r="AA19" s="697"/>
      <c r="AB19" s="697"/>
      <c r="AC19" s="697"/>
      <c r="AD19" s="698">
        <v>110709</v>
      </c>
      <c r="AE19" s="698"/>
      <c r="AF19" s="698"/>
      <c r="AG19" s="698"/>
      <c r="AH19" s="698"/>
      <c r="AI19" s="698"/>
      <c r="AJ19" s="698"/>
      <c r="AK19" s="698"/>
      <c r="AL19" s="662">
        <v>0.7</v>
      </c>
      <c r="AM19" s="663"/>
      <c r="AN19" s="663"/>
      <c r="AO19" s="699"/>
      <c r="AP19" s="656" t="s">
        <v>275</v>
      </c>
      <c r="AQ19" s="657"/>
      <c r="AR19" s="657"/>
      <c r="AS19" s="657"/>
      <c r="AT19" s="657"/>
      <c r="AU19" s="657"/>
      <c r="AV19" s="657"/>
      <c r="AW19" s="657"/>
      <c r="AX19" s="657"/>
      <c r="AY19" s="657"/>
      <c r="AZ19" s="657"/>
      <c r="BA19" s="657"/>
      <c r="BB19" s="657"/>
      <c r="BC19" s="657"/>
      <c r="BD19" s="657"/>
      <c r="BE19" s="657"/>
      <c r="BF19" s="658"/>
      <c r="BG19" s="659">
        <v>952812</v>
      </c>
      <c r="BH19" s="660"/>
      <c r="BI19" s="660"/>
      <c r="BJ19" s="660"/>
      <c r="BK19" s="660"/>
      <c r="BL19" s="660"/>
      <c r="BM19" s="660"/>
      <c r="BN19" s="661"/>
      <c r="BO19" s="697">
        <v>8</v>
      </c>
      <c r="BP19" s="697"/>
      <c r="BQ19" s="697"/>
      <c r="BR19" s="697"/>
      <c r="BS19" s="698" t="s">
        <v>241</v>
      </c>
      <c r="BT19" s="698"/>
      <c r="BU19" s="698"/>
      <c r="BV19" s="698"/>
      <c r="BW19" s="698"/>
      <c r="BX19" s="698"/>
      <c r="BY19" s="698"/>
      <c r="BZ19" s="698"/>
      <c r="CA19" s="698"/>
      <c r="CB19" s="738"/>
      <c r="CD19" s="656" t="s">
        <v>276</v>
      </c>
      <c r="CE19" s="657"/>
      <c r="CF19" s="657"/>
      <c r="CG19" s="657"/>
      <c r="CH19" s="657"/>
      <c r="CI19" s="657"/>
      <c r="CJ19" s="657"/>
      <c r="CK19" s="657"/>
      <c r="CL19" s="657"/>
      <c r="CM19" s="657"/>
      <c r="CN19" s="657"/>
      <c r="CO19" s="657"/>
      <c r="CP19" s="657"/>
      <c r="CQ19" s="658"/>
      <c r="CR19" s="659" t="s">
        <v>241</v>
      </c>
      <c r="CS19" s="660"/>
      <c r="CT19" s="660"/>
      <c r="CU19" s="660"/>
      <c r="CV19" s="660"/>
      <c r="CW19" s="660"/>
      <c r="CX19" s="660"/>
      <c r="CY19" s="661"/>
      <c r="CZ19" s="697" t="s">
        <v>255</v>
      </c>
      <c r="DA19" s="697"/>
      <c r="DB19" s="697"/>
      <c r="DC19" s="697"/>
      <c r="DD19" s="665" t="s">
        <v>255</v>
      </c>
      <c r="DE19" s="660"/>
      <c r="DF19" s="660"/>
      <c r="DG19" s="660"/>
      <c r="DH19" s="660"/>
      <c r="DI19" s="660"/>
      <c r="DJ19" s="660"/>
      <c r="DK19" s="660"/>
      <c r="DL19" s="660"/>
      <c r="DM19" s="660"/>
      <c r="DN19" s="660"/>
      <c r="DO19" s="660"/>
      <c r="DP19" s="661"/>
      <c r="DQ19" s="665" t="s">
        <v>241</v>
      </c>
      <c r="DR19" s="660"/>
      <c r="DS19" s="660"/>
      <c r="DT19" s="660"/>
      <c r="DU19" s="660"/>
      <c r="DV19" s="660"/>
      <c r="DW19" s="660"/>
      <c r="DX19" s="660"/>
      <c r="DY19" s="660"/>
      <c r="DZ19" s="660"/>
      <c r="EA19" s="660"/>
      <c r="EB19" s="660"/>
      <c r="EC19" s="696"/>
    </row>
    <row r="20" spans="2:133" ht="11.25" customHeight="1" x14ac:dyDescent="0.2">
      <c r="B20" s="726" t="s">
        <v>277</v>
      </c>
      <c r="C20" s="727"/>
      <c r="D20" s="727"/>
      <c r="E20" s="727"/>
      <c r="F20" s="727"/>
      <c r="G20" s="727"/>
      <c r="H20" s="727"/>
      <c r="I20" s="727"/>
      <c r="J20" s="727"/>
      <c r="K20" s="727"/>
      <c r="L20" s="727"/>
      <c r="M20" s="727"/>
      <c r="N20" s="727"/>
      <c r="O20" s="727"/>
      <c r="P20" s="727"/>
      <c r="Q20" s="728"/>
      <c r="R20" s="659">
        <v>683</v>
      </c>
      <c r="S20" s="660"/>
      <c r="T20" s="660"/>
      <c r="U20" s="660"/>
      <c r="V20" s="660"/>
      <c r="W20" s="660"/>
      <c r="X20" s="660"/>
      <c r="Y20" s="661"/>
      <c r="Z20" s="697">
        <v>0</v>
      </c>
      <c r="AA20" s="697"/>
      <c r="AB20" s="697"/>
      <c r="AC20" s="697"/>
      <c r="AD20" s="698">
        <v>683</v>
      </c>
      <c r="AE20" s="698"/>
      <c r="AF20" s="698"/>
      <c r="AG20" s="698"/>
      <c r="AH20" s="698"/>
      <c r="AI20" s="698"/>
      <c r="AJ20" s="698"/>
      <c r="AK20" s="698"/>
      <c r="AL20" s="662">
        <v>0</v>
      </c>
      <c r="AM20" s="663"/>
      <c r="AN20" s="663"/>
      <c r="AO20" s="699"/>
      <c r="AP20" s="656" t="s">
        <v>278</v>
      </c>
      <c r="AQ20" s="657"/>
      <c r="AR20" s="657"/>
      <c r="AS20" s="657"/>
      <c r="AT20" s="657"/>
      <c r="AU20" s="657"/>
      <c r="AV20" s="657"/>
      <c r="AW20" s="657"/>
      <c r="AX20" s="657"/>
      <c r="AY20" s="657"/>
      <c r="AZ20" s="657"/>
      <c r="BA20" s="657"/>
      <c r="BB20" s="657"/>
      <c r="BC20" s="657"/>
      <c r="BD20" s="657"/>
      <c r="BE20" s="657"/>
      <c r="BF20" s="658"/>
      <c r="BG20" s="659">
        <v>952812</v>
      </c>
      <c r="BH20" s="660"/>
      <c r="BI20" s="660"/>
      <c r="BJ20" s="660"/>
      <c r="BK20" s="660"/>
      <c r="BL20" s="660"/>
      <c r="BM20" s="660"/>
      <c r="BN20" s="661"/>
      <c r="BO20" s="697">
        <v>8</v>
      </c>
      <c r="BP20" s="697"/>
      <c r="BQ20" s="697"/>
      <c r="BR20" s="697"/>
      <c r="BS20" s="698" t="s">
        <v>241</v>
      </c>
      <c r="BT20" s="698"/>
      <c r="BU20" s="698"/>
      <c r="BV20" s="698"/>
      <c r="BW20" s="698"/>
      <c r="BX20" s="698"/>
      <c r="BY20" s="698"/>
      <c r="BZ20" s="698"/>
      <c r="CA20" s="698"/>
      <c r="CB20" s="738"/>
      <c r="CD20" s="656" t="s">
        <v>279</v>
      </c>
      <c r="CE20" s="657"/>
      <c r="CF20" s="657"/>
      <c r="CG20" s="657"/>
      <c r="CH20" s="657"/>
      <c r="CI20" s="657"/>
      <c r="CJ20" s="657"/>
      <c r="CK20" s="657"/>
      <c r="CL20" s="657"/>
      <c r="CM20" s="657"/>
      <c r="CN20" s="657"/>
      <c r="CO20" s="657"/>
      <c r="CP20" s="657"/>
      <c r="CQ20" s="658"/>
      <c r="CR20" s="659">
        <v>32121805</v>
      </c>
      <c r="CS20" s="660"/>
      <c r="CT20" s="660"/>
      <c r="CU20" s="660"/>
      <c r="CV20" s="660"/>
      <c r="CW20" s="660"/>
      <c r="CX20" s="660"/>
      <c r="CY20" s="661"/>
      <c r="CZ20" s="697">
        <v>100</v>
      </c>
      <c r="DA20" s="697"/>
      <c r="DB20" s="697"/>
      <c r="DC20" s="697"/>
      <c r="DD20" s="665">
        <v>5443699</v>
      </c>
      <c r="DE20" s="660"/>
      <c r="DF20" s="660"/>
      <c r="DG20" s="660"/>
      <c r="DH20" s="660"/>
      <c r="DI20" s="660"/>
      <c r="DJ20" s="660"/>
      <c r="DK20" s="660"/>
      <c r="DL20" s="660"/>
      <c r="DM20" s="660"/>
      <c r="DN20" s="660"/>
      <c r="DO20" s="660"/>
      <c r="DP20" s="661"/>
      <c r="DQ20" s="665">
        <v>19859869</v>
      </c>
      <c r="DR20" s="660"/>
      <c r="DS20" s="660"/>
      <c r="DT20" s="660"/>
      <c r="DU20" s="660"/>
      <c r="DV20" s="660"/>
      <c r="DW20" s="660"/>
      <c r="DX20" s="660"/>
      <c r="DY20" s="660"/>
      <c r="DZ20" s="660"/>
      <c r="EA20" s="660"/>
      <c r="EB20" s="660"/>
      <c r="EC20" s="696"/>
    </row>
    <row r="21" spans="2:133" ht="11.25" customHeight="1" x14ac:dyDescent="0.2">
      <c r="B21" s="656" t="s">
        <v>280</v>
      </c>
      <c r="C21" s="657"/>
      <c r="D21" s="657"/>
      <c r="E21" s="657"/>
      <c r="F21" s="657"/>
      <c r="G21" s="657"/>
      <c r="H21" s="657"/>
      <c r="I21" s="657"/>
      <c r="J21" s="657"/>
      <c r="K21" s="657"/>
      <c r="L21" s="657"/>
      <c r="M21" s="657"/>
      <c r="N21" s="657"/>
      <c r="O21" s="657"/>
      <c r="P21" s="657"/>
      <c r="Q21" s="658"/>
      <c r="R21" s="659">
        <v>3383583</v>
      </c>
      <c r="S21" s="660"/>
      <c r="T21" s="660"/>
      <c r="U21" s="660"/>
      <c r="V21" s="660"/>
      <c r="W21" s="660"/>
      <c r="X21" s="660"/>
      <c r="Y21" s="661"/>
      <c r="Z21" s="697">
        <v>10.3</v>
      </c>
      <c r="AA21" s="697"/>
      <c r="AB21" s="697"/>
      <c r="AC21" s="697"/>
      <c r="AD21" s="698">
        <v>3034227</v>
      </c>
      <c r="AE21" s="698"/>
      <c r="AF21" s="698"/>
      <c r="AG21" s="698"/>
      <c r="AH21" s="698"/>
      <c r="AI21" s="698"/>
      <c r="AJ21" s="698"/>
      <c r="AK21" s="698"/>
      <c r="AL21" s="662">
        <v>18.5</v>
      </c>
      <c r="AM21" s="663"/>
      <c r="AN21" s="663"/>
      <c r="AO21" s="699"/>
      <c r="AP21" s="656" t="s">
        <v>281</v>
      </c>
      <c r="AQ21" s="736"/>
      <c r="AR21" s="736"/>
      <c r="AS21" s="736"/>
      <c r="AT21" s="736"/>
      <c r="AU21" s="736"/>
      <c r="AV21" s="736"/>
      <c r="AW21" s="736"/>
      <c r="AX21" s="736"/>
      <c r="AY21" s="736"/>
      <c r="AZ21" s="736"/>
      <c r="BA21" s="736"/>
      <c r="BB21" s="736"/>
      <c r="BC21" s="736"/>
      <c r="BD21" s="736"/>
      <c r="BE21" s="736"/>
      <c r="BF21" s="737"/>
      <c r="BG21" s="659">
        <v>9870</v>
      </c>
      <c r="BH21" s="660"/>
      <c r="BI21" s="660"/>
      <c r="BJ21" s="660"/>
      <c r="BK21" s="660"/>
      <c r="BL21" s="660"/>
      <c r="BM21" s="660"/>
      <c r="BN21" s="661"/>
      <c r="BO21" s="697">
        <v>0.1</v>
      </c>
      <c r="BP21" s="697"/>
      <c r="BQ21" s="697"/>
      <c r="BR21" s="697"/>
      <c r="BS21" s="698" t="s">
        <v>255</v>
      </c>
      <c r="BT21" s="698"/>
      <c r="BU21" s="698"/>
      <c r="BV21" s="698"/>
      <c r="BW21" s="698"/>
      <c r="BX21" s="698"/>
      <c r="BY21" s="698"/>
      <c r="BZ21" s="698"/>
      <c r="CA21" s="698"/>
      <c r="CB21" s="738"/>
      <c r="CD21" s="640"/>
      <c r="CE21" s="641"/>
      <c r="CF21" s="641"/>
      <c r="CG21" s="641"/>
      <c r="CH21" s="641"/>
      <c r="CI21" s="641"/>
      <c r="CJ21" s="641"/>
      <c r="CK21" s="641"/>
      <c r="CL21" s="641"/>
      <c r="CM21" s="641"/>
      <c r="CN21" s="641"/>
      <c r="CO21" s="641"/>
      <c r="CP21" s="641"/>
      <c r="CQ21" s="64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56" t="s">
        <v>282</v>
      </c>
      <c r="C22" s="657"/>
      <c r="D22" s="657"/>
      <c r="E22" s="657"/>
      <c r="F22" s="657"/>
      <c r="G22" s="657"/>
      <c r="H22" s="657"/>
      <c r="I22" s="657"/>
      <c r="J22" s="657"/>
      <c r="K22" s="657"/>
      <c r="L22" s="657"/>
      <c r="M22" s="657"/>
      <c r="N22" s="657"/>
      <c r="O22" s="657"/>
      <c r="P22" s="657"/>
      <c r="Q22" s="658"/>
      <c r="R22" s="659">
        <v>3034227</v>
      </c>
      <c r="S22" s="660"/>
      <c r="T22" s="660"/>
      <c r="U22" s="660"/>
      <c r="V22" s="660"/>
      <c r="W22" s="660"/>
      <c r="X22" s="660"/>
      <c r="Y22" s="661"/>
      <c r="Z22" s="697">
        <v>9.1999999999999993</v>
      </c>
      <c r="AA22" s="697"/>
      <c r="AB22" s="697"/>
      <c r="AC22" s="697"/>
      <c r="AD22" s="698">
        <v>3034227</v>
      </c>
      <c r="AE22" s="698"/>
      <c r="AF22" s="698"/>
      <c r="AG22" s="698"/>
      <c r="AH22" s="698"/>
      <c r="AI22" s="698"/>
      <c r="AJ22" s="698"/>
      <c r="AK22" s="698"/>
      <c r="AL22" s="662">
        <v>18.5</v>
      </c>
      <c r="AM22" s="663"/>
      <c r="AN22" s="663"/>
      <c r="AO22" s="699"/>
      <c r="AP22" s="656" t="s">
        <v>283</v>
      </c>
      <c r="AQ22" s="736"/>
      <c r="AR22" s="736"/>
      <c r="AS22" s="736"/>
      <c r="AT22" s="736"/>
      <c r="AU22" s="736"/>
      <c r="AV22" s="736"/>
      <c r="AW22" s="736"/>
      <c r="AX22" s="736"/>
      <c r="AY22" s="736"/>
      <c r="AZ22" s="736"/>
      <c r="BA22" s="736"/>
      <c r="BB22" s="736"/>
      <c r="BC22" s="736"/>
      <c r="BD22" s="736"/>
      <c r="BE22" s="736"/>
      <c r="BF22" s="737"/>
      <c r="BG22" s="659" t="s">
        <v>241</v>
      </c>
      <c r="BH22" s="660"/>
      <c r="BI22" s="660"/>
      <c r="BJ22" s="660"/>
      <c r="BK22" s="660"/>
      <c r="BL22" s="660"/>
      <c r="BM22" s="660"/>
      <c r="BN22" s="661"/>
      <c r="BO22" s="697" t="s">
        <v>241</v>
      </c>
      <c r="BP22" s="697"/>
      <c r="BQ22" s="697"/>
      <c r="BR22" s="697"/>
      <c r="BS22" s="698" t="s">
        <v>255</v>
      </c>
      <c r="BT22" s="698"/>
      <c r="BU22" s="698"/>
      <c r="BV22" s="698"/>
      <c r="BW22" s="698"/>
      <c r="BX22" s="698"/>
      <c r="BY22" s="698"/>
      <c r="BZ22" s="698"/>
      <c r="CA22" s="698"/>
      <c r="CB22" s="738"/>
      <c r="CD22" s="711" t="s">
        <v>284</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6" t="s">
        <v>285</v>
      </c>
      <c r="C23" s="657"/>
      <c r="D23" s="657"/>
      <c r="E23" s="657"/>
      <c r="F23" s="657"/>
      <c r="G23" s="657"/>
      <c r="H23" s="657"/>
      <c r="I23" s="657"/>
      <c r="J23" s="657"/>
      <c r="K23" s="657"/>
      <c r="L23" s="657"/>
      <c r="M23" s="657"/>
      <c r="N23" s="657"/>
      <c r="O23" s="657"/>
      <c r="P23" s="657"/>
      <c r="Q23" s="658"/>
      <c r="R23" s="659">
        <v>349356</v>
      </c>
      <c r="S23" s="660"/>
      <c r="T23" s="660"/>
      <c r="U23" s="660"/>
      <c r="V23" s="660"/>
      <c r="W23" s="660"/>
      <c r="X23" s="660"/>
      <c r="Y23" s="661"/>
      <c r="Z23" s="697">
        <v>1.1000000000000001</v>
      </c>
      <c r="AA23" s="697"/>
      <c r="AB23" s="697"/>
      <c r="AC23" s="697"/>
      <c r="AD23" s="698" t="s">
        <v>241</v>
      </c>
      <c r="AE23" s="698"/>
      <c r="AF23" s="698"/>
      <c r="AG23" s="698"/>
      <c r="AH23" s="698"/>
      <c r="AI23" s="698"/>
      <c r="AJ23" s="698"/>
      <c r="AK23" s="698"/>
      <c r="AL23" s="662" t="s">
        <v>241</v>
      </c>
      <c r="AM23" s="663"/>
      <c r="AN23" s="663"/>
      <c r="AO23" s="699"/>
      <c r="AP23" s="656" t="s">
        <v>286</v>
      </c>
      <c r="AQ23" s="736"/>
      <c r="AR23" s="736"/>
      <c r="AS23" s="736"/>
      <c r="AT23" s="736"/>
      <c r="AU23" s="736"/>
      <c r="AV23" s="736"/>
      <c r="AW23" s="736"/>
      <c r="AX23" s="736"/>
      <c r="AY23" s="736"/>
      <c r="AZ23" s="736"/>
      <c r="BA23" s="736"/>
      <c r="BB23" s="736"/>
      <c r="BC23" s="736"/>
      <c r="BD23" s="736"/>
      <c r="BE23" s="736"/>
      <c r="BF23" s="737"/>
      <c r="BG23" s="659">
        <v>942942</v>
      </c>
      <c r="BH23" s="660"/>
      <c r="BI23" s="660"/>
      <c r="BJ23" s="660"/>
      <c r="BK23" s="660"/>
      <c r="BL23" s="660"/>
      <c r="BM23" s="660"/>
      <c r="BN23" s="661"/>
      <c r="BO23" s="697">
        <v>8</v>
      </c>
      <c r="BP23" s="697"/>
      <c r="BQ23" s="697"/>
      <c r="BR23" s="697"/>
      <c r="BS23" s="698" t="s">
        <v>241</v>
      </c>
      <c r="BT23" s="698"/>
      <c r="BU23" s="698"/>
      <c r="BV23" s="698"/>
      <c r="BW23" s="698"/>
      <c r="BX23" s="698"/>
      <c r="BY23" s="698"/>
      <c r="BZ23" s="698"/>
      <c r="CA23" s="698"/>
      <c r="CB23" s="738"/>
      <c r="CD23" s="711" t="s">
        <v>224</v>
      </c>
      <c r="CE23" s="712"/>
      <c r="CF23" s="712"/>
      <c r="CG23" s="712"/>
      <c r="CH23" s="712"/>
      <c r="CI23" s="712"/>
      <c r="CJ23" s="712"/>
      <c r="CK23" s="712"/>
      <c r="CL23" s="712"/>
      <c r="CM23" s="712"/>
      <c r="CN23" s="712"/>
      <c r="CO23" s="712"/>
      <c r="CP23" s="712"/>
      <c r="CQ23" s="713"/>
      <c r="CR23" s="711" t="s">
        <v>287</v>
      </c>
      <c r="CS23" s="712"/>
      <c r="CT23" s="712"/>
      <c r="CU23" s="712"/>
      <c r="CV23" s="712"/>
      <c r="CW23" s="712"/>
      <c r="CX23" s="712"/>
      <c r="CY23" s="713"/>
      <c r="CZ23" s="711" t="s">
        <v>288</v>
      </c>
      <c r="DA23" s="712"/>
      <c r="DB23" s="712"/>
      <c r="DC23" s="713"/>
      <c r="DD23" s="711" t="s">
        <v>289</v>
      </c>
      <c r="DE23" s="712"/>
      <c r="DF23" s="712"/>
      <c r="DG23" s="712"/>
      <c r="DH23" s="712"/>
      <c r="DI23" s="712"/>
      <c r="DJ23" s="712"/>
      <c r="DK23" s="713"/>
      <c r="DL23" s="749" t="s">
        <v>290</v>
      </c>
      <c r="DM23" s="750"/>
      <c r="DN23" s="750"/>
      <c r="DO23" s="750"/>
      <c r="DP23" s="750"/>
      <c r="DQ23" s="750"/>
      <c r="DR23" s="750"/>
      <c r="DS23" s="750"/>
      <c r="DT23" s="750"/>
      <c r="DU23" s="750"/>
      <c r="DV23" s="751"/>
      <c r="DW23" s="711" t="s">
        <v>291</v>
      </c>
      <c r="DX23" s="712"/>
      <c r="DY23" s="712"/>
      <c r="DZ23" s="712"/>
      <c r="EA23" s="712"/>
      <c r="EB23" s="712"/>
      <c r="EC23" s="713"/>
    </row>
    <row r="24" spans="2:133" ht="11.25" customHeight="1" x14ac:dyDescent="0.2">
      <c r="B24" s="656" t="s">
        <v>292</v>
      </c>
      <c r="C24" s="657"/>
      <c r="D24" s="657"/>
      <c r="E24" s="657"/>
      <c r="F24" s="657"/>
      <c r="G24" s="657"/>
      <c r="H24" s="657"/>
      <c r="I24" s="657"/>
      <c r="J24" s="657"/>
      <c r="K24" s="657"/>
      <c r="L24" s="657"/>
      <c r="M24" s="657"/>
      <c r="N24" s="657"/>
      <c r="O24" s="657"/>
      <c r="P24" s="657"/>
      <c r="Q24" s="658"/>
      <c r="R24" s="659" t="s">
        <v>241</v>
      </c>
      <c r="S24" s="660"/>
      <c r="T24" s="660"/>
      <c r="U24" s="660"/>
      <c r="V24" s="660"/>
      <c r="W24" s="660"/>
      <c r="X24" s="660"/>
      <c r="Y24" s="661"/>
      <c r="Z24" s="697" t="s">
        <v>255</v>
      </c>
      <c r="AA24" s="697"/>
      <c r="AB24" s="697"/>
      <c r="AC24" s="697"/>
      <c r="AD24" s="698" t="s">
        <v>241</v>
      </c>
      <c r="AE24" s="698"/>
      <c r="AF24" s="698"/>
      <c r="AG24" s="698"/>
      <c r="AH24" s="698"/>
      <c r="AI24" s="698"/>
      <c r="AJ24" s="698"/>
      <c r="AK24" s="698"/>
      <c r="AL24" s="662" t="s">
        <v>241</v>
      </c>
      <c r="AM24" s="663"/>
      <c r="AN24" s="663"/>
      <c r="AO24" s="699"/>
      <c r="AP24" s="656" t="s">
        <v>293</v>
      </c>
      <c r="AQ24" s="736"/>
      <c r="AR24" s="736"/>
      <c r="AS24" s="736"/>
      <c r="AT24" s="736"/>
      <c r="AU24" s="736"/>
      <c r="AV24" s="736"/>
      <c r="AW24" s="736"/>
      <c r="AX24" s="736"/>
      <c r="AY24" s="736"/>
      <c r="AZ24" s="736"/>
      <c r="BA24" s="736"/>
      <c r="BB24" s="736"/>
      <c r="BC24" s="736"/>
      <c r="BD24" s="736"/>
      <c r="BE24" s="736"/>
      <c r="BF24" s="737"/>
      <c r="BG24" s="659" t="s">
        <v>241</v>
      </c>
      <c r="BH24" s="660"/>
      <c r="BI24" s="660"/>
      <c r="BJ24" s="660"/>
      <c r="BK24" s="660"/>
      <c r="BL24" s="660"/>
      <c r="BM24" s="660"/>
      <c r="BN24" s="661"/>
      <c r="BO24" s="697" t="s">
        <v>241</v>
      </c>
      <c r="BP24" s="697"/>
      <c r="BQ24" s="697"/>
      <c r="BR24" s="697"/>
      <c r="BS24" s="698" t="s">
        <v>255</v>
      </c>
      <c r="BT24" s="698"/>
      <c r="BU24" s="698"/>
      <c r="BV24" s="698"/>
      <c r="BW24" s="698"/>
      <c r="BX24" s="698"/>
      <c r="BY24" s="698"/>
      <c r="BZ24" s="698"/>
      <c r="CA24" s="698"/>
      <c r="CB24" s="738"/>
      <c r="CD24" s="717" t="s">
        <v>294</v>
      </c>
      <c r="CE24" s="718"/>
      <c r="CF24" s="718"/>
      <c r="CG24" s="718"/>
      <c r="CH24" s="718"/>
      <c r="CI24" s="718"/>
      <c r="CJ24" s="718"/>
      <c r="CK24" s="718"/>
      <c r="CL24" s="718"/>
      <c r="CM24" s="718"/>
      <c r="CN24" s="718"/>
      <c r="CO24" s="718"/>
      <c r="CP24" s="718"/>
      <c r="CQ24" s="719"/>
      <c r="CR24" s="714">
        <v>16376726</v>
      </c>
      <c r="CS24" s="715"/>
      <c r="CT24" s="715"/>
      <c r="CU24" s="715"/>
      <c r="CV24" s="715"/>
      <c r="CW24" s="715"/>
      <c r="CX24" s="715"/>
      <c r="CY24" s="740"/>
      <c r="CZ24" s="741">
        <v>51</v>
      </c>
      <c r="DA24" s="723"/>
      <c r="DB24" s="723"/>
      <c r="DC24" s="743"/>
      <c r="DD24" s="739">
        <v>10251972</v>
      </c>
      <c r="DE24" s="715"/>
      <c r="DF24" s="715"/>
      <c r="DG24" s="715"/>
      <c r="DH24" s="715"/>
      <c r="DI24" s="715"/>
      <c r="DJ24" s="715"/>
      <c r="DK24" s="740"/>
      <c r="DL24" s="739">
        <v>10229379</v>
      </c>
      <c r="DM24" s="715"/>
      <c r="DN24" s="715"/>
      <c r="DO24" s="715"/>
      <c r="DP24" s="715"/>
      <c r="DQ24" s="715"/>
      <c r="DR24" s="715"/>
      <c r="DS24" s="715"/>
      <c r="DT24" s="715"/>
      <c r="DU24" s="715"/>
      <c r="DV24" s="740"/>
      <c r="DW24" s="741">
        <v>60.9</v>
      </c>
      <c r="DX24" s="723"/>
      <c r="DY24" s="723"/>
      <c r="DZ24" s="723"/>
      <c r="EA24" s="723"/>
      <c r="EB24" s="723"/>
      <c r="EC24" s="742"/>
    </row>
    <row r="25" spans="2:133" ht="11.25" customHeight="1" x14ac:dyDescent="0.2">
      <c r="B25" s="656" t="s">
        <v>295</v>
      </c>
      <c r="C25" s="657"/>
      <c r="D25" s="657"/>
      <c r="E25" s="657"/>
      <c r="F25" s="657"/>
      <c r="G25" s="657"/>
      <c r="H25" s="657"/>
      <c r="I25" s="657"/>
      <c r="J25" s="657"/>
      <c r="K25" s="657"/>
      <c r="L25" s="657"/>
      <c r="M25" s="657"/>
      <c r="N25" s="657"/>
      <c r="O25" s="657"/>
      <c r="P25" s="657"/>
      <c r="Q25" s="658"/>
      <c r="R25" s="659">
        <v>17552771</v>
      </c>
      <c r="S25" s="660"/>
      <c r="T25" s="660"/>
      <c r="U25" s="660"/>
      <c r="V25" s="660"/>
      <c r="W25" s="660"/>
      <c r="X25" s="660"/>
      <c r="Y25" s="661"/>
      <c r="Z25" s="697">
        <v>53.4</v>
      </c>
      <c r="AA25" s="697"/>
      <c r="AB25" s="697"/>
      <c r="AC25" s="697"/>
      <c r="AD25" s="698">
        <v>16250603</v>
      </c>
      <c r="AE25" s="698"/>
      <c r="AF25" s="698"/>
      <c r="AG25" s="698"/>
      <c r="AH25" s="698"/>
      <c r="AI25" s="698"/>
      <c r="AJ25" s="698"/>
      <c r="AK25" s="698"/>
      <c r="AL25" s="662">
        <v>98.9</v>
      </c>
      <c r="AM25" s="663"/>
      <c r="AN25" s="663"/>
      <c r="AO25" s="699"/>
      <c r="AP25" s="656" t="s">
        <v>296</v>
      </c>
      <c r="AQ25" s="736"/>
      <c r="AR25" s="736"/>
      <c r="AS25" s="736"/>
      <c r="AT25" s="736"/>
      <c r="AU25" s="736"/>
      <c r="AV25" s="736"/>
      <c r="AW25" s="736"/>
      <c r="AX25" s="736"/>
      <c r="AY25" s="736"/>
      <c r="AZ25" s="736"/>
      <c r="BA25" s="736"/>
      <c r="BB25" s="736"/>
      <c r="BC25" s="736"/>
      <c r="BD25" s="736"/>
      <c r="BE25" s="736"/>
      <c r="BF25" s="737"/>
      <c r="BG25" s="659" t="s">
        <v>241</v>
      </c>
      <c r="BH25" s="660"/>
      <c r="BI25" s="660"/>
      <c r="BJ25" s="660"/>
      <c r="BK25" s="660"/>
      <c r="BL25" s="660"/>
      <c r="BM25" s="660"/>
      <c r="BN25" s="661"/>
      <c r="BO25" s="697" t="s">
        <v>255</v>
      </c>
      <c r="BP25" s="697"/>
      <c r="BQ25" s="697"/>
      <c r="BR25" s="697"/>
      <c r="BS25" s="698" t="s">
        <v>255</v>
      </c>
      <c r="BT25" s="698"/>
      <c r="BU25" s="698"/>
      <c r="BV25" s="698"/>
      <c r="BW25" s="698"/>
      <c r="BX25" s="698"/>
      <c r="BY25" s="698"/>
      <c r="BZ25" s="698"/>
      <c r="CA25" s="698"/>
      <c r="CB25" s="738"/>
      <c r="CD25" s="656" t="s">
        <v>297</v>
      </c>
      <c r="CE25" s="657"/>
      <c r="CF25" s="657"/>
      <c r="CG25" s="657"/>
      <c r="CH25" s="657"/>
      <c r="CI25" s="657"/>
      <c r="CJ25" s="657"/>
      <c r="CK25" s="657"/>
      <c r="CL25" s="657"/>
      <c r="CM25" s="657"/>
      <c r="CN25" s="657"/>
      <c r="CO25" s="657"/>
      <c r="CP25" s="657"/>
      <c r="CQ25" s="658"/>
      <c r="CR25" s="659">
        <v>6740249</v>
      </c>
      <c r="CS25" s="672"/>
      <c r="CT25" s="672"/>
      <c r="CU25" s="672"/>
      <c r="CV25" s="672"/>
      <c r="CW25" s="672"/>
      <c r="CX25" s="672"/>
      <c r="CY25" s="673"/>
      <c r="CZ25" s="662">
        <v>21</v>
      </c>
      <c r="DA25" s="674"/>
      <c r="DB25" s="674"/>
      <c r="DC25" s="675"/>
      <c r="DD25" s="665">
        <v>5920713</v>
      </c>
      <c r="DE25" s="672"/>
      <c r="DF25" s="672"/>
      <c r="DG25" s="672"/>
      <c r="DH25" s="672"/>
      <c r="DI25" s="672"/>
      <c r="DJ25" s="672"/>
      <c r="DK25" s="673"/>
      <c r="DL25" s="665">
        <v>5898120</v>
      </c>
      <c r="DM25" s="672"/>
      <c r="DN25" s="672"/>
      <c r="DO25" s="672"/>
      <c r="DP25" s="672"/>
      <c r="DQ25" s="672"/>
      <c r="DR25" s="672"/>
      <c r="DS25" s="672"/>
      <c r="DT25" s="672"/>
      <c r="DU25" s="672"/>
      <c r="DV25" s="673"/>
      <c r="DW25" s="662">
        <v>35.1</v>
      </c>
      <c r="DX25" s="674"/>
      <c r="DY25" s="674"/>
      <c r="DZ25" s="674"/>
      <c r="EA25" s="674"/>
      <c r="EB25" s="674"/>
      <c r="EC25" s="686"/>
    </row>
    <row r="26" spans="2:133" ht="11.25" customHeight="1" x14ac:dyDescent="0.2">
      <c r="B26" s="656" t="s">
        <v>298</v>
      </c>
      <c r="C26" s="657"/>
      <c r="D26" s="657"/>
      <c r="E26" s="657"/>
      <c r="F26" s="657"/>
      <c r="G26" s="657"/>
      <c r="H26" s="657"/>
      <c r="I26" s="657"/>
      <c r="J26" s="657"/>
      <c r="K26" s="657"/>
      <c r="L26" s="657"/>
      <c r="M26" s="657"/>
      <c r="N26" s="657"/>
      <c r="O26" s="657"/>
      <c r="P26" s="657"/>
      <c r="Q26" s="658"/>
      <c r="R26" s="659">
        <v>6181</v>
      </c>
      <c r="S26" s="660"/>
      <c r="T26" s="660"/>
      <c r="U26" s="660"/>
      <c r="V26" s="660"/>
      <c r="W26" s="660"/>
      <c r="X26" s="660"/>
      <c r="Y26" s="661"/>
      <c r="Z26" s="697">
        <v>0</v>
      </c>
      <c r="AA26" s="697"/>
      <c r="AB26" s="697"/>
      <c r="AC26" s="697"/>
      <c r="AD26" s="698">
        <v>6181</v>
      </c>
      <c r="AE26" s="698"/>
      <c r="AF26" s="698"/>
      <c r="AG26" s="698"/>
      <c r="AH26" s="698"/>
      <c r="AI26" s="698"/>
      <c r="AJ26" s="698"/>
      <c r="AK26" s="698"/>
      <c r="AL26" s="662">
        <v>0</v>
      </c>
      <c r="AM26" s="663"/>
      <c r="AN26" s="663"/>
      <c r="AO26" s="699"/>
      <c r="AP26" s="656" t="s">
        <v>299</v>
      </c>
      <c r="AQ26" s="736"/>
      <c r="AR26" s="736"/>
      <c r="AS26" s="736"/>
      <c r="AT26" s="736"/>
      <c r="AU26" s="736"/>
      <c r="AV26" s="736"/>
      <c r="AW26" s="736"/>
      <c r="AX26" s="736"/>
      <c r="AY26" s="736"/>
      <c r="AZ26" s="736"/>
      <c r="BA26" s="736"/>
      <c r="BB26" s="736"/>
      <c r="BC26" s="736"/>
      <c r="BD26" s="736"/>
      <c r="BE26" s="736"/>
      <c r="BF26" s="737"/>
      <c r="BG26" s="659" t="s">
        <v>241</v>
      </c>
      <c r="BH26" s="660"/>
      <c r="BI26" s="660"/>
      <c r="BJ26" s="660"/>
      <c r="BK26" s="660"/>
      <c r="BL26" s="660"/>
      <c r="BM26" s="660"/>
      <c r="BN26" s="661"/>
      <c r="BO26" s="697" t="s">
        <v>138</v>
      </c>
      <c r="BP26" s="697"/>
      <c r="BQ26" s="697"/>
      <c r="BR26" s="697"/>
      <c r="BS26" s="698" t="s">
        <v>138</v>
      </c>
      <c r="BT26" s="698"/>
      <c r="BU26" s="698"/>
      <c r="BV26" s="698"/>
      <c r="BW26" s="698"/>
      <c r="BX26" s="698"/>
      <c r="BY26" s="698"/>
      <c r="BZ26" s="698"/>
      <c r="CA26" s="698"/>
      <c r="CB26" s="738"/>
      <c r="CD26" s="656" t="s">
        <v>300</v>
      </c>
      <c r="CE26" s="657"/>
      <c r="CF26" s="657"/>
      <c r="CG26" s="657"/>
      <c r="CH26" s="657"/>
      <c r="CI26" s="657"/>
      <c r="CJ26" s="657"/>
      <c r="CK26" s="657"/>
      <c r="CL26" s="657"/>
      <c r="CM26" s="657"/>
      <c r="CN26" s="657"/>
      <c r="CO26" s="657"/>
      <c r="CP26" s="657"/>
      <c r="CQ26" s="658"/>
      <c r="CR26" s="659">
        <v>4099449</v>
      </c>
      <c r="CS26" s="660"/>
      <c r="CT26" s="660"/>
      <c r="CU26" s="660"/>
      <c r="CV26" s="660"/>
      <c r="CW26" s="660"/>
      <c r="CX26" s="660"/>
      <c r="CY26" s="661"/>
      <c r="CZ26" s="662">
        <v>12.8</v>
      </c>
      <c r="DA26" s="674"/>
      <c r="DB26" s="674"/>
      <c r="DC26" s="675"/>
      <c r="DD26" s="665">
        <v>3598204</v>
      </c>
      <c r="DE26" s="660"/>
      <c r="DF26" s="660"/>
      <c r="DG26" s="660"/>
      <c r="DH26" s="660"/>
      <c r="DI26" s="660"/>
      <c r="DJ26" s="660"/>
      <c r="DK26" s="661"/>
      <c r="DL26" s="665" t="s">
        <v>255</v>
      </c>
      <c r="DM26" s="660"/>
      <c r="DN26" s="660"/>
      <c r="DO26" s="660"/>
      <c r="DP26" s="660"/>
      <c r="DQ26" s="660"/>
      <c r="DR26" s="660"/>
      <c r="DS26" s="660"/>
      <c r="DT26" s="660"/>
      <c r="DU26" s="660"/>
      <c r="DV26" s="661"/>
      <c r="DW26" s="662" t="s">
        <v>255</v>
      </c>
      <c r="DX26" s="674"/>
      <c r="DY26" s="674"/>
      <c r="DZ26" s="674"/>
      <c r="EA26" s="674"/>
      <c r="EB26" s="674"/>
      <c r="EC26" s="686"/>
    </row>
    <row r="27" spans="2:133" ht="11.25" customHeight="1" x14ac:dyDescent="0.2">
      <c r="B27" s="656" t="s">
        <v>301</v>
      </c>
      <c r="C27" s="657"/>
      <c r="D27" s="657"/>
      <c r="E27" s="657"/>
      <c r="F27" s="657"/>
      <c r="G27" s="657"/>
      <c r="H27" s="657"/>
      <c r="I27" s="657"/>
      <c r="J27" s="657"/>
      <c r="K27" s="657"/>
      <c r="L27" s="657"/>
      <c r="M27" s="657"/>
      <c r="N27" s="657"/>
      <c r="O27" s="657"/>
      <c r="P27" s="657"/>
      <c r="Q27" s="658"/>
      <c r="R27" s="659">
        <v>479757</v>
      </c>
      <c r="S27" s="660"/>
      <c r="T27" s="660"/>
      <c r="U27" s="660"/>
      <c r="V27" s="660"/>
      <c r="W27" s="660"/>
      <c r="X27" s="660"/>
      <c r="Y27" s="661"/>
      <c r="Z27" s="697">
        <v>1.5</v>
      </c>
      <c r="AA27" s="697"/>
      <c r="AB27" s="697"/>
      <c r="AC27" s="697"/>
      <c r="AD27" s="698" t="s">
        <v>255</v>
      </c>
      <c r="AE27" s="698"/>
      <c r="AF27" s="698"/>
      <c r="AG27" s="698"/>
      <c r="AH27" s="698"/>
      <c r="AI27" s="698"/>
      <c r="AJ27" s="698"/>
      <c r="AK27" s="698"/>
      <c r="AL27" s="662" t="s">
        <v>241</v>
      </c>
      <c r="AM27" s="663"/>
      <c r="AN27" s="663"/>
      <c r="AO27" s="699"/>
      <c r="AP27" s="656" t="s">
        <v>302</v>
      </c>
      <c r="AQ27" s="657"/>
      <c r="AR27" s="657"/>
      <c r="AS27" s="657"/>
      <c r="AT27" s="657"/>
      <c r="AU27" s="657"/>
      <c r="AV27" s="657"/>
      <c r="AW27" s="657"/>
      <c r="AX27" s="657"/>
      <c r="AY27" s="657"/>
      <c r="AZ27" s="657"/>
      <c r="BA27" s="657"/>
      <c r="BB27" s="657"/>
      <c r="BC27" s="657"/>
      <c r="BD27" s="657"/>
      <c r="BE27" s="657"/>
      <c r="BF27" s="658"/>
      <c r="BG27" s="659">
        <v>11853565</v>
      </c>
      <c r="BH27" s="660"/>
      <c r="BI27" s="660"/>
      <c r="BJ27" s="660"/>
      <c r="BK27" s="660"/>
      <c r="BL27" s="660"/>
      <c r="BM27" s="660"/>
      <c r="BN27" s="661"/>
      <c r="BO27" s="697">
        <v>100</v>
      </c>
      <c r="BP27" s="697"/>
      <c r="BQ27" s="697"/>
      <c r="BR27" s="697"/>
      <c r="BS27" s="698">
        <v>184960</v>
      </c>
      <c r="BT27" s="698"/>
      <c r="BU27" s="698"/>
      <c r="BV27" s="698"/>
      <c r="BW27" s="698"/>
      <c r="BX27" s="698"/>
      <c r="BY27" s="698"/>
      <c r="BZ27" s="698"/>
      <c r="CA27" s="698"/>
      <c r="CB27" s="738"/>
      <c r="CD27" s="656" t="s">
        <v>303</v>
      </c>
      <c r="CE27" s="657"/>
      <c r="CF27" s="657"/>
      <c r="CG27" s="657"/>
      <c r="CH27" s="657"/>
      <c r="CI27" s="657"/>
      <c r="CJ27" s="657"/>
      <c r="CK27" s="657"/>
      <c r="CL27" s="657"/>
      <c r="CM27" s="657"/>
      <c r="CN27" s="657"/>
      <c r="CO27" s="657"/>
      <c r="CP27" s="657"/>
      <c r="CQ27" s="658"/>
      <c r="CR27" s="659">
        <v>7493298</v>
      </c>
      <c r="CS27" s="672"/>
      <c r="CT27" s="672"/>
      <c r="CU27" s="672"/>
      <c r="CV27" s="672"/>
      <c r="CW27" s="672"/>
      <c r="CX27" s="672"/>
      <c r="CY27" s="673"/>
      <c r="CZ27" s="662">
        <v>23.3</v>
      </c>
      <c r="DA27" s="674"/>
      <c r="DB27" s="674"/>
      <c r="DC27" s="675"/>
      <c r="DD27" s="665">
        <v>2216361</v>
      </c>
      <c r="DE27" s="672"/>
      <c r="DF27" s="672"/>
      <c r="DG27" s="672"/>
      <c r="DH27" s="672"/>
      <c r="DI27" s="672"/>
      <c r="DJ27" s="672"/>
      <c r="DK27" s="673"/>
      <c r="DL27" s="665">
        <v>2216361</v>
      </c>
      <c r="DM27" s="672"/>
      <c r="DN27" s="672"/>
      <c r="DO27" s="672"/>
      <c r="DP27" s="672"/>
      <c r="DQ27" s="672"/>
      <c r="DR27" s="672"/>
      <c r="DS27" s="672"/>
      <c r="DT27" s="672"/>
      <c r="DU27" s="672"/>
      <c r="DV27" s="673"/>
      <c r="DW27" s="662">
        <v>13.2</v>
      </c>
      <c r="DX27" s="674"/>
      <c r="DY27" s="674"/>
      <c r="DZ27" s="674"/>
      <c r="EA27" s="674"/>
      <c r="EB27" s="674"/>
      <c r="EC27" s="686"/>
    </row>
    <row r="28" spans="2:133" ht="11.25" customHeight="1" x14ac:dyDescent="0.2">
      <c r="B28" s="656" t="s">
        <v>304</v>
      </c>
      <c r="C28" s="657"/>
      <c r="D28" s="657"/>
      <c r="E28" s="657"/>
      <c r="F28" s="657"/>
      <c r="G28" s="657"/>
      <c r="H28" s="657"/>
      <c r="I28" s="657"/>
      <c r="J28" s="657"/>
      <c r="K28" s="657"/>
      <c r="L28" s="657"/>
      <c r="M28" s="657"/>
      <c r="N28" s="657"/>
      <c r="O28" s="657"/>
      <c r="P28" s="657"/>
      <c r="Q28" s="658"/>
      <c r="R28" s="659">
        <v>373647</v>
      </c>
      <c r="S28" s="660"/>
      <c r="T28" s="660"/>
      <c r="U28" s="660"/>
      <c r="V28" s="660"/>
      <c r="W28" s="660"/>
      <c r="X28" s="660"/>
      <c r="Y28" s="661"/>
      <c r="Z28" s="697">
        <v>1.1000000000000001</v>
      </c>
      <c r="AA28" s="697"/>
      <c r="AB28" s="697"/>
      <c r="AC28" s="697"/>
      <c r="AD28" s="698">
        <v>156425</v>
      </c>
      <c r="AE28" s="698"/>
      <c r="AF28" s="698"/>
      <c r="AG28" s="698"/>
      <c r="AH28" s="698"/>
      <c r="AI28" s="698"/>
      <c r="AJ28" s="698"/>
      <c r="AK28" s="698"/>
      <c r="AL28" s="662">
        <v>1</v>
      </c>
      <c r="AM28" s="663"/>
      <c r="AN28" s="663"/>
      <c r="AO28" s="699"/>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97"/>
      <c r="BP28" s="697"/>
      <c r="BQ28" s="697"/>
      <c r="BR28" s="697"/>
      <c r="BS28" s="665"/>
      <c r="BT28" s="660"/>
      <c r="BU28" s="660"/>
      <c r="BV28" s="660"/>
      <c r="BW28" s="660"/>
      <c r="BX28" s="660"/>
      <c r="BY28" s="660"/>
      <c r="BZ28" s="660"/>
      <c r="CA28" s="660"/>
      <c r="CB28" s="696"/>
      <c r="CD28" s="656" t="s">
        <v>305</v>
      </c>
      <c r="CE28" s="657"/>
      <c r="CF28" s="657"/>
      <c r="CG28" s="657"/>
      <c r="CH28" s="657"/>
      <c r="CI28" s="657"/>
      <c r="CJ28" s="657"/>
      <c r="CK28" s="657"/>
      <c r="CL28" s="657"/>
      <c r="CM28" s="657"/>
      <c r="CN28" s="657"/>
      <c r="CO28" s="657"/>
      <c r="CP28" s="657"/>
      <c r="CQ28" s="658"/>
      <c r="CR28" s="659">
        <v>2143179</v>
      </c>
      <c r="CS28" s="660"/>
      <c r="CT28" s="660"/>
      <c r="CU28" s="660"/>
      <c r="CV28" s="660"/>
      <c r="CW28" s="660"/>
      <c r="CX28" s="660"/>
      <c r="CY28" s="661"/>
      <c r="CZ28" s="662">
        <v>6.7</v>
      </c>
      <c r="DA28" s="674"/>
      <c r="DB28" s="674"/>
      <c r="DC28" s="675"/>
      <c r="DD28" s="665">
        <v>2114898</v>
      </c>
      <c r="DE28" s="660"/>
      <c r="DF28" s="660"/>
      <c r="DG28" s="660"/>
      <c r="DH28" s="660"/>
      <c r="DI28" s="660"/>
      <c r="DJ28" s="660"/>
      <c r="DK28" s="661"/>
      <c r="DL28" s="665">
        <v>2114898</v>
      </c>
      <c r="DM28" s="660"/>
      <c r="DN28" s="660"/>
      <c r="DO28" s="660"/>
      <c r="DP28" s="660"/>
      <c r="DQ28" s="660"/>
      <c r="DR28" s="660"/>
      <c r="DS28" s="660"/>
      <c r="DT28" s="660"/>
      <c r="DU28" s="660"/>
      <c r="DV28" s="661"/>
      <c r="DW28" s="662">
        <v>12.6</v>
      </c>
      <c r="DX28" s="674"/>
      <c r="DY28" s="674"/>
      <c r="DZ28" s="674"/>
      <c r="EA28" s="674"/>
      <c r="EB28" s="674"/>
      <c r="EC28" s="686"/>
    </row>
    <row r="29" spans="2:133" ht="11.25" customHeight="1" x14ac:dyDescent="0.2">
      <c r="B29" s="656" t="s">
        <v>306</v>
      </c>
      <c r="C29" s="657"/>
      <c r="D29" s="657"/>
      <c r="E29" s="657"/>
      <c r="F29" s="657"/>
      <c r="G29" s="657"/>
      <c r="H29" s="657"/>
      <c r="I29" s="657"/>
      <c r="J29" s="657"/>
      <c r="K29" s="657"/>
      <c r="L29" s="657"/>
      <c r="M29" s="657"/>
      <c r="N29" s="657"/>
      <c r="O29" s="657"/>
      <c r="P29" s="657"/>
      <c r="Q29" s="658"/>
      <c r="R29" s="659">
        <v>111128</v>
      </c>
      <c r="S29" s="660"/>
      <c r="T29" s="660"/>
      <c r="U29" s="660"/>
      <c r="V29" s="660"/>
      <c r="W29" s="660"/>
      <c r="X29" s="660"/>
      <c r="Y29" s="661"/>
      <c r="Z29" s="697">
        <v>0.3</v>
      </c>
      <c r="AA29" s="697"/>
      <c r="AB29" s="697"/>
      <c r="AC29" s="697"/>
      <c r="AD29" s="698" t="s">
        <v>241</v>
      </c>
      <c r="AE29" s="698"/>
      <c r="AF29" s="698"/>
      <c r="AG29" s="698"/>
      <c r="AH29" s="698"/>
      <c r="AI29" s="698"/>
      <c r="AJ29" s="698"/>
      <c r="AK29" s="698"/>
      <c r="AL29" s="662" t="s">
        <v>241</v>
      </c>
      <c r="AM29" s="663"/>
      <c r="AN29" s="663"/>
      <c r="AO29" s="699"/>
      <c r="AP29" s="640"/>
      <c r="AQ29" s="641"/>
      <c r="AR29" s="641"/>
      <c r="AS29" s="641"/>
      <c r="AT29" s="641"/>
      <c r="AU29" s="641"/>
      <c r="AV29" s="641"/>
      <c r="AW29" s="641"/>
      <c r="AX29" s="641"/>
      <c r="AY29" s="641"/>
      <c r="AZ29" s="641"/>
      <c r="BA29" s="641"/>
      <c r="BB29" s="641"/>
      <c r="BC29" s="641"/>
      <c r="BD29" s="641"/>
      <c r="BE29" s="641"/>
      <c r="BF29" s="642"/>
      <c r="BG29" s="659"/>
      <c r="BH29" s="660"/>
      <c r="BI29" s="660"/>
      <c r="BJ29" s="660"/>
      <c r="BK29" s="660"/>
      <c r="BL29" s="660"/>
      <c r="BM29" s="660"/>
      <c r="BN29" s="661"/>
      <c r="BO29" s="697"/>
      <c r="BP29" s="697"/>
      <c r="BQ29" s="697"/>
      <c r="BR29" s="697"/>
      <c r="BS29" s="698"/>
      <c r="BT29" s="698"/>
      <c r="BU29" s="698"/>
      <c r="BV29" s="698"/>
      <c r="BW29" s="698"/>
      <c r="BX29" s="698"/>
      <c r="BY29" s="698"/>
      <c r="BZ29" s="698"/>
      <c r="CA29" s="698"/>
      <c r="CB29" s="738"/>
      <c r="CD29" s="678" t="s">
        <v>307</v>
      </c>
      <c r="CE29" s="679"/>
      <c r="CF29" s="656" t="s">
        <v>308</v>
      </c>
      <c r="CG29" s="657"/>
      <c r="CH29" s="657"/>
      <c r="CI29" s="657"/>
      <c r="CJ29" s="657"/>
      <c r="CK29" s="657"/>
      <c r="CL29" s="657"/>
      <c r="CM29" s="657"/>
      <c r="CN29" s="657"/>
      <c r="CO29" s="657"/>
      <c r="CP29" s="657"/>
      <c r="CQ29" s="658"/>
      <c r="CR29" s="659">
        <v>2143170</v>
      </c>
      <c r="CS29" s="672"/>
      <c r="CT29" s="672"/>
      <c r="CU29" s="672"/>
      <c r="CV29" s="672"/>
      <c r="CW29" s="672"/>
      <c r="CX29" s="672"/>
      <c r="CY29" s="673"/>
      <c r="CZ29" s="662">
        <v>6.7</v>
      </c>
      <c r="DA29" s="674"/>
      <c r="DB29" s="674"/>
      <c r="DC29" s="675"/>
      <c r="DD29" s="665">
        <v>2114889</v>
      </c>
      <c r="DE29" s="672"/>
      <c r="DF29" s="672"/>
      <c r="DG29" s="672"/>
      <c r="DH29" s="672"/>
      <c r="DI29" s="672"/>
      <c r="DJ29" s="672"/>
      <c r="DK29" s="673"/>
      <c r="DL29" s="665">
        <v>2114889</v>
      </c>
      <c r="DM29" s="672"/>
      <c r="DN29" s="672"/>
      <c r="DO29" s="672"/>
      <c r="DP29" s="672"/>
      <c r="DQ29" s="672"/>
      <c r="DR29" s="672"/>
      <c r="DS29" s="672"/>
      <c r="DT29" s="672"/>
      <c r="DU29" s="672"/>
      <c r="DV29" s="673"/>
      <c r="DW29" s="662">
        <v>12.6</v>
      </c>
      <c r="DX29" s="674"/>
      <c r="DY29" s="674"/>
      <c r="DZ29" s="674"/>
      <c r="EA29" s="674"/>
      <c r="EB29" s="674"/>
      <c r="EC29" s="686"/>
    </row>
    <row r="30" spans="2:133" ht="11.25" customHeight="1" x14ac:dyDescent="0.2">
      <c r="B30" s="656" t="s">
        <v>309</v>
      </c>
      <c r="C30" s="657"/>
      <c r="D30" s="657"/>
      <c r="E30" s="657"/>
      <c r="F30" s="657"/>
      <c r="G30" s="657"/>
      <c r="H30" s="657"/>
      <c r="I30" s="657"/>
      <c r="J30" s="657"/>
      <c r="K30" s="657"/>
      <c r="L30" s="657"/>
      <c r="M30" s="657"/>
      <c r="N30" s="657"/>
      <c r="O30" s="657"/>
      <c r="P30" s="657"/>
      <c r="Q30" s="658"/>
      <c r="R30" s="659">
        <v>6974572</v>
      </c>
      <c r="S30" s="660"/>
      <c r="T30" s="660"/>
      <c r="U30" s="660"/>
      <c r="V30" s="660"/>
      <c r="W30" s="660"/>
      <c r="X30" s="660"/>
      <c r="Y30" s="661"/>
      <c r="Z30" s="697">
        <v>21.2</v>
      </c>
      <c r="AA30" s="697"/>
      <c r="AB30" s="697"/>
      <c r="AC30" s="697"/>
      <c r="AD30" s="698" t="s">
        <v>255</v>
      </c>
      <c r="AE30" s="698"/>
      <c r="AF30" s="698"/>
      <c r="AG30" s="698"/>
      <c r="AH30" s="698"/>
      <c r="AI30" s="698"/>
      <c r="AJ30" s="698"/>
      <c r="AK30" s="698"/>
      <c r="AL30" s="662" t="s">
        <v>255</v>
      </c>
      <c r="AM30" s="663"/>
      <c r="AN30" s="663"/>
      <c r="AO30" s="699"/>
      <c r="AP30" s="711" t="s">
        <v>224</v>
      </c>
      <c r="AQ30" s="712"/>
      <c r="AR30" s="712"/>
      <c r="AS30" s="712"/>
      <c r="AT30" s="712"/>
      <c r="AU30" s="712"/>
      <c r="AV30" s="712"/>
      <c r="AW30" s="712"/>
      <c r="AX30" s="712"/>
      <c r="AY30" s="712"/>
      <c r="AZ30" s="712"/>
      <c r="BA30" s="712"/>
      <c r="BB30" s="712"/>
      <c r="BC30" s="712"/>
      <c r="BD30" s="712"/>
      <c r="BE30" s="712"/>
      <c r="BF30" s="713"/>
      <c r="BG30" s="711" t="s">
        <v>310</v>
      </c>
      <c r="BH30" s="729"/>
      <c r="BI30" s="729"/>
      <c r="BJ30" s="729"/>
      <c r="BK30" s="729"/>
      <c r="BL30" s="729"/>
      <c r="BM30" s="729"/>
      <c r="BN30" s="729"/>
      <c r="BO30" s="729"/>
      <c r="BP30" s="729"/>
      <c r="BQ30" s="730"/>
      <c r="BR30" s="711" t="s">
        <v>311</v>
      </c>
      <c r="BS30" s="729"/>
      <c r="BT30" s="729"/>
      <c r="BU30" s="729"/>
      <c r="BV30" s="729"/>
      <c r="BW30" s="729"/>
      <c r="BX30" s="729"/>
      <c r="BY30" s="729"/>
      <c r="BZ30" s="729"/>
      <c r="CA30" s="729"/>
      <c r="CB30" s="730"/>
      <c r="CD30" s="680"/>
      <c r="CE30" s="681"/>
      <c r="CF30" s="656" t="s">
        <v>312</v>
      </c>
      <c r="CG30" s="657"/>
      <c r="CH30" s="657"/>
      <c r="CI30" s="657"/>
      <c r="CJ30" s="657"/>
      <c r="CK30" s="657"/>
      <c r="CL30" s="657"/>
      <c r="CM30" s="657"/>
      <c r="CN30" s="657"/>
      <c r="CO30" s="657"/>
      <c r="CP30" s="657"/>
      <c r="CQ30" s="658"/>
      <c r="CR30" s="659">
        <v>2083243</v>
      </c>
      <c r="CS30" s="660"/>
      <c r="CT30" s="660"/>
      <c r="CU30" s="660"/>
      <c r="CV30" s="660"/>
      <c r="CW30" s="660"/>
      <c r="CX30" s="660"/>
      <c r="CY30" s="661"/>
      <c r="CZ30" s="662">
        <v>6.5</v>
      </c>
      <c r="DA30" s="674"/>
      <c r="DB30" s="674"/>
      <c r="DC30" s="675"/>
      <c r="DD30" s="665">
        <v>2054962</v>
      </c>
      <c r="DE30" s="660"/>
      <c r="DF30" s="660"/>
      <c r="DG30" s="660"/>
      <c r="DH30" s="660"/>
      <c r="DI30" s="660"/>
      <c r="DJ30" s="660"/>
      <c r="DK30" s="661"/>
      <c r="DL30" s="665">
        <v>2054962</v>
      </c>
      <c r="DM30" s="660"/>
      <c r="DN30" s="660"/>
      <c r="DO30" s="660"/>
      <c r="DP30" s="660"/>
      <c r="DQ30" s="660"/>
      <c r="DR30" s="660"/>
      <c r="DS30" s="660"/>
      <c r="DT30" s="660"/>
      <c r="DU30" s="660"/>
      <c r="DV30" s="661"/>
      <c r="DW30" s="662">
        <v>12.2</v>
      </c>
      <c r="DX30" s="674"/>
      <c r="DY30" s="674"/>
      <c r="DZ30" s="674"/>
      <c r="EA30" s="674"/>
      <c r="EB30" s="674"/>
      <c r="EC30" s="686"/>
    </row>
    <row r="31" spans="2:133" ht="11.25" customHeight="1" x14ac:dyDescent="0.2">
      <c r="B31" s="726" t="s">
        <v>313</v>
      </c>
      <c r="C31" s="727"/>
      <c r="D31" s="727"/>
      <c r="E31" s="727"/>
      <c r="F31" s="727"/>
      <c r="G31" s="727"/>
      <c r="H31" s="727"/>
      <c r="I31" s="727"/>
      <c r="J31" s="727"/>
      <c r="K31" s="727"/>
      <c r="L31" s="727"/>
      <c r="M31" s="727"/>
      <c r="N31" s="727"/>
      <c r="O31" s="727"/>
      <c r="P31" s="727"/>
      <c r="Q31" s="728"/>
      <c r="R31" s="659">
        <v>11996</v>
      </c>
      <c r="S31" s="660"/>
      <c r="T31" s="660"/>
      <c r="U31" s="660"/>
      <c r="V31" s="660"/>
      <c r="W31" s="660"/>
      <c r="X31" s="660"/>
      <c r="Y31" s="661"/>
      <c r="Z31" s="697">
        <v>0</v>
      </c>
      <c r="AA31" s="697"/>
      <c r="AB31" s="697"/>
      <c r="AC31" s="697"/>
      <c r="AD31" s="698">
        <v>11996</v>
      </c>
      <c r="AE31" s="698"/>
      <c r="AF31" s="698"/>
      <c r="AG31" s="698"/>
      <c r="AH31" s="698"/>
      <c r="AI31" s="698"/>
      <c r="AJ31" s="698"/>
      <c r="AK31" s="698"/>
      <c r="AL31" s="662">
        <v>0.1</v>
      </c>
      <c r="AM31" s="663"/>
      <c r="AN31" s="663"/>
      <c r="AO31" s="699"/>
      <c r="AP31" s="731" t="s">
        <v>314</v>
      </c>
      <c r="AQ31" s="732"/>
      <c r="AR31" s="732"/>
      <c r="AS31" s="732"/>
      <c r="AT31" s="733" t="s">
        <v>315</v>
      </c>
      <c r="AU31" s="218"/>
      <c r="AV31" s="218"/>
      <c r="AW31" s="218"/>
      <c r="AX31" s="717" t="s">
        <v>188</v>
      </c>
      <c r="AY31" s="718"/>
      <c r="AZ31" s="718"/>
      <c r="BA31" s="718"/>
      <c r="BB31" s="718"/>
      <c r="BC31" s="718"/>
      <c r="BD31" s="718"/>
      <c r="BE31" s="718"/>
      <c r="BF31" s="719"/>
      <c r="BG31" s="721">
        <v>99.6</v>
      </c>
      <c r="BH31" s="722"/>
      <c r="BI31" s="722"/>
      <c r="BJ31" s="722"/>
      <c r="BK31" s="722"/>
      <c r="BL31" s="722"/>
      <c r="BM31" s="723">
        <v>99</v>
      </c>
      <c r="BN31" s="722"/>
      <c r="BO31" s="722"/>
      <c r="BP31" s="722"/>
      <c r="BQ31" s="724"/>
      <c r="BR31" s="721">
        <v>99.6</v>
      </c>
      <c r="BS31" s="722"/>
      <c r="BT31" s="722"/>
      <c r="BU31" s="722"/>
      <c r="BV31" s="722"/>
      <c r="BW31" s="722"/>
      <c r="BX31" s="723">
        <v>98.9</v>
      </c>
      <c r="BY31" s="722"/>
      <c r="BZ31" s="722"/>
      <c r="CA31" s="722"/>
      <c r="CB31" s="724"/>
      <c r="CD31" s="680"/>
      <c r="CE31" s="681"/>
      <c r="CF31" s="656" t="s">
        <v>316</v>
      </c>
      <c r="CG31" s="657"/>
      <c r="CH31" s="657"/>
      <c r="CI31" s="657"/>
      <c r="CJ31" s="657"/>
      <c r="CK31" s="657"/>
      <c r="CL31" s="657"/>
      <c r="CM31" s="657"/>
      <c r="CN31" s="657"/>
      <c r="CO31" s="657"/>
      <c r="CP31" s="657"/>
      <c r="CQ31" s="658"/>
      <c r="CR31" s="659">
        <v>59927</v>
      </c>
      <c r="CS31" s="672"/>
      <c r="CT31" s="672"/>
      <c r="CU31" s="672"/>
      <c r="CV31" s="672"/>
      <c r="CW31" s="672"/>
      <c r="CX31" s="672"/>
      <c r="CY31" s="673"/>
      <c r="CZ31" s="662">
        <v>0.2</v>
      </c>
      <c r="DA31" s="674"/>
      <c r="DB31" s="674"/>
      <c r="DC31" s="675"/>
      <c r="DD31" s="665">
        <v>59927</v>
      </c>
      <c r="DE31" s="672"/>
      <c r="DF31" s="672"/>
      <c r="DG31" s="672"/>
      <c r="DH31" s="672"/>
      <c r="DI31" s="672"/>
      <c r="DJ31" s="672"/>
      <c r="DK31" s="673"/>
      <c r="DL31" s="665">
        <v>59927</v>
      </c>
      <c r="DM31" s="672"/>
      <c r="DN31" s="672"/>
      <c r="DO31" s="672"/>
      <c r="DP31" s="672"/>
      <c r="DQ31" s="672"/>
      <c r="DR31" s="672"/>
      <c r="DS31" s="672"/>
      <c r="DT31" s="672"/>
      <c r="DU31" s="672"/>
      <c r="DV31" s="673"/>
      <c r="DW31" s="662">
        <v>0.4</v>
      </c>
      <c r="DX31" s="674"/>
      <c r="DY31" s="674"/>
      <c r="DZ31" s="674"/>
      <c r="EA31" s="674"/>
      <c r="EB31" s="674"/>
      <c r="EC31" s="686"/>
    </row>
    <row r="32" spans="2:133" ht="11.25" customHeight="1" x14ac:dyDescent="0.2">
      <c r="B32" s="656" t="s">
        <v>317</v>
      </c>
      <c r="C32" s="657"/>
      <c r="D32" s="657"/>
      <c r="E32" s="657"/>
      <c r="F32" s="657"/>
      <c r="G32" s="657"/>
      <c r="H32" s="657"/>
      <c r="I32" s="657"/>
      <c r="J32" s="657"/>
      <c r="K32" s="657"/>
      <c r="L32" s="657"/>
      <c r="M32" s="657"/>
      <c r="N32" s="657"/>
      <c r="O32" s="657"/>
      <c r="P32" s="657"/>
      <c r="Q32" s="658"/>
      <c r="R32" s="659">
        <v>2097175</v>
      </c>
      <c r="S32" s="660"/>
      <c r="T32" s="660"/>
      <c r="U32" s="660"/>
      <c r="V32" s="660"/>
      <c r="W32" s="660"/>
      <c r="X32" s="660"/>
      <c r="Y32" s="661"/>
      <c r="Z32" s="697">
        <v>6.4</v>
      </c>
      <c r="AA32" s="697"/>
      <c r="AB32" s="697"/>
      <c r="AC32" s="697"/>
      <c r="AD32" s="698" t="s">
        <v>241</v>
      </c>
      <c r="AE32" s="698"/>
      <c r="AF32" s="698"/>
      <c r="AG32" s="698"/>
      <c r="AH32" s="698"/>
      <c r="AI32" s="698"/>
      <c r="AJ32" s="698"/>
      <c r="AK32" s="698"/>
      <c r="AL32" s="662" t="s">
        <v>241</v>
      </c>
      <c r="AM32" s="663"/>
      <c r="AN32" s="663"/>
      <c r="AO32" s="699"/>
      <c r="AP32" s="700"/>
      <c r="AQ32" s="701"/>
      <c r="AR32" s="701"/>
      <c r="AS32" s="701"/>
      <c r="AT32" s="734"/>
      <c r="AU32" s="214" t="s">
        <v>318</v>
      </c>
      <c r="AX32" s="656" t="s">
        <v>319</v>
      </c>
      <c r="AY32" s="657"/>
      <c r="AZ32" s="657"/>
      <c r="BA32" s="657"/>
      <c r="BB32" s="657"/>
      <c r="BC32" s="657"/>
      <c r="BD32" s="657"/>
      <c r="BE32" s="657"/>
      <c r="BF32" s="658"/>
      <c r="BG32" s="725">
        <v>99.4</v>
      </c>
      <c r="BH32" s="672"/>
      <c r="BI32" s="672"/>
      <c r="BJ32" s="672"/>
      <c r="BK32" s="672"/>
      <c r="BL32" s="672"/>
      <c r="BM32" s="663">
        <v>98.8</v>
      </c>
      <c r="BN32" s="672"/>
      <c r="BO32" s="672"/>
      <c r="BP32" s="672"/>
      <c r="BQ32" s="695"/>
      <c r="BR32" s="725">
        <v>99.5</v>
      </c>
      <c r="BS32" s="672"/>
      <c r="BT32" s="672"/>
      <c r="BU32" s="672"/>
      <c r="BV32" s="672"/>
      <c r="BW32" s="672"/>
      <c r="BX32" s="663">
        <v>98.7</v>
      </c>
      <c r="BY32" s="672"/>
      <c r="BZ32" s="672"/>
      <c r="CA32" s="672"/>
      <c r="CB32" s="695"/>
      <c r="CD32" s="682"/>
      <c r="CE32" s="683"/>
      <c r="CF32" s="656" t="s">
        <v>320</v>
      </c>
      <c r="CG32" s="657"/>
      <c r="CH32" s="657"/>
      <c r="CI32" s="657"/>
      <c r="CJ32" s="657"/>
      <c r="CK32" s="657"/>
      <c r="CL32" s="657"/>
      <c r="CM32" s="657"/>
      <c r="CN32" s="657"/>
      <c r="CO32" s="657"/>
      <c r="CP32" s="657"/>
      <c r="CQ32" s="658"/>
      <c r="CR32" s="659">
        <v>9</v>
      </c>
      <c r="CS32" s="660"/>
      <c r="CT32" s="660"/>
      <c r="CU32" s="660"/>
      <c r="CV32" s="660"/>
      <c r="CW32" s="660"/>
      <c r="CX32" s="660"/>
      <c r="CY32" s="661"/>
      <c r="CZ32" s="662">
        <v>0</v>
      </c>
      <c r="DA32" s="674"/>
      <c r="DB32" s="674"/>
      <c r="DC32" s="675"/>
      <c r="DD32" s="665">
        <v>9</v>
      </c>
      <c r="DE32" s="660"/>
      <c r="DF32" s="660"/>
      <c r="DG32" s="660"/>
      <c r="DH32" s="660"/>
      <c r="DI32" s="660"/>
      <c r="DJ32" s="660"/>
      <c r="DK32" s="661"/>
      <c r="DL32" s="665">
        <v>9</v>
      </c>
      <c r="DM32" s="660"/>
      <c r="DN32" s="660"/>
      <c r="DO32" s="660"/>
      <c r="DP32" s="660"/>
      <c r="DQ32" s="660"/>
      <c r="DR32" s="660"/>
      <c r="DS32" s="660"/>
      <c r="DT32" s="660"/>
      <c r="DU32" s="660"/>
      <c r="DV32" s="661"/>
      <c r="DW32" s="662">
        <v>0</v>
      </c>
      <c r="DX32" s="674"/>
      <c r="DY32" s="674"/>
      <c r="DZ32" s="674"/>
      <c r="EA32" s="674"/>
      <c r="EB32" s="674"/>
      <c r="EC32" s="686"/>
    </row>
    <row r="33" spans="2:133" ht="11.25" customHeight="1" x14ac:dyDescent="0.2">
      <c r="B33" s="656" t="s">
        <v>321</v>
      </c>
      <c r="C33" s="657"/>
      <c r="D33" s="657"/>
      <c r="E33" s="657"/>
      <c r="F33" s="657"/>
      <c r="G33" s="657"/>
      <c r="H33" s="657"/>
      <c r="I33" s="657"/>
      <c r="J33" s="657"/>
      <c r="K33" s="657"/>
      <c r="L33" s="657"/>
      <c r="M33" s="657"/>
      <c r="N33" s="657"/>
      <c r="O33" s="657"/>
      <c r="P33" s="657"/>
      <c r="Q33" s="658"/>
      <c r="R33" s="659">
        <v>20950</v>
      </c>
      <c r="S33" s="660"/>
      <c r="T33" s="660"/>
      <c r="U33" s="660"/>
      <c r="V33" s="660"/>
      <c r="W33" s="660"/>
      <c r="X33" s="660"/>
      <c r="Y33" s="661"/>
      <c r="Z33" s="697">
        <v>0.1</v>
      </c>
      <c r="AA33" s="697"/>
      <c r="AB33" s="697"/>
      <c r="AC33" s="697"/>
      <c r="AD33" s="698" t="s">
        <v>255</v>
      </c>
      <c r="AE33" s="698"/>
      <c r="AF33" s="698"/>
      <c r="AG33" s="698"/>
      <c r="AH33" s="698"/>
      <c r="AI33" s="698"/>
      <c r="AJ33" s="698"/>
      <c r="AK33" s="698"/>
      <c r="AL33" s="662" t="s">
        <v>241</v>
      </c>
      <c r="AM33" s="663"/>
      <c r="AN33" s="663"/>
      <c r="AO33" s="699"/>
      <c r="AP33" s="702"/>
      <c r="AQ33" s="703"/>
      <c r="AR33" s="703"/>
      <c r="AS33" s="703"/>
      <c r="AT33" s="735"/>
      <c r="AU33" s="219"/>
      <c r="AV33" s="219"/>
      <c r="AW33" s="219"/>
      <c r="AX33" s="640" t="s">
        <v>322</v>
      </c>
      <c r="AY33" s="641"/>
      <c r="AZ33" s="641"/>
      <c r="BA33" s="641"/>
      <c r="BB33" s="641"/>
      <c r="BC33" s="641"/>
      <c r="BD33" s="641"/>
      <c r="BE33" s="641"/>
      <c r="BF33" s="642"/>
      <c r="BG33" s="720">
        <v>99.7</v>
      </c>
      <c r="BH33" s="644"/>
      <c r="BI33" s="644"/>
      <c r="BJ33" s="644"/>
      <c r="BK33" s="644"/>
      <c r="BL33" s="644"/>
      <c r="BM33" s="690">
        <v>99.2</v>
      </c>
      <c r="BN33" s="644"/>
      <c r="BO33" s="644"/>
      <c r="BP33" s="644"/>
      <c r="BQ33" s="707"/>
      <c r="BR33" s="720">
        <v>99.7</v>
      </c>
      <c r="BS33" s="644"/>
      <c r="BT33" s="644"/>
      <c r="BU33" s="644"/>
      <c r="BV33" s="644"/>
      <c r="BW33" s="644"/>
      <c r="BX33" s="690">
        <v>99.1</v>
      </c>
      <c r="BY33" s="644"/>
      <c r="BZ33" s="644"/>
      <c r="CA33" s="644"/>
      <c r="CB33" s="707"/>
      <c r="CD33" s="656" t="s">
        <v>323</v>
      </c>
      <c r="CE33" s="657"/>
      <c r="CF33" s="657"/>
      <c r="CG33" s="657"/>
      <c r="CH33" s="657"/>
      <c r="CI33" s="657"/>
      <c r="CJ33" s="657"/>
      <c r="CK33" s="657"/>
      <c r="CL33" s="657"/>
      <c r="CM33" s="657"/>
      <c r="CN33" s="657"/>
      <c r="CO33" s="657"/>
      <c r="CP33" s="657"/>
      <c r="CQ33" s="658"/>
      <c r="CR33" s="659">
        <v>10301380</v>
      </c>
      <c r="CS33" s="672"/>
      <c r="CT33" s="672"/>
      <c r="CU33" s="672"/>
      <c r="CV33" s="672"/>
      <c r="CW33" s="672"/>
      <c r="CX33" s="672"/>
      <c r="CY33" s="673"/>
      <c r="CZ33" s="662">
        <v>32.1</v>
      </c>
      <c r="DA33" s="674"/>
      <c r="DB33" s="674"/>
      <c r="DC33" s="675"/>
      <c r="DD33" s="665">
        <v>8528080</v>
      </c>
      <c r="DE33" s="672"/>
      <c r="DF33" s="672"/>
      <c r="DG33" s="672"/>
      <c r="DH33" s="672"/>
      <c r="DI33" s="672"/>
      <c r="DJ33" s="672"/>
      <c r="DK33" s="673"/>
      <c r="DL33" s="665">
        <v>5403436</v>
      </c>
      <c r="DM33" s="672"/>
      <c r="DN33" s="672"/>
      <c r="DO33" s="672"/>
      <c r="DP33" s="672"/>
      <c r="DQ33" s="672"/>
      <c r="DR33" s="672"/>
      <c r="DS33" s="672"/>
      <c r="DT33" s="672"/>
      <c r="DU33" s="672"/>
      <c r="DV33" s="673"/>
      <c r="DW33" s="662">
        <v>32.200000000000003</v>
      </c>
      <c r="DX33" s="674"/>
      <c r="DY33" s="674"/>
      <c r="DZ33" s="674"/>
      <c r="EA33" s="674"/>
      <c r="EB33" s="674"/>
      <c r="EC33" s="686"/>
    </row>
    <row r="34" spans="2:133" ht="11.25" customHeight="1" x14ac:dyDescent="0.2">
      <c r="B34" s="656" t="s">
        <v>324</v>
      </c>
      <c r="C34" s="657"/>
      <c r="D34" s="657"/>
      <c r="E34" s="657"/>
      <c r="F34" s="657"/>
      <c r="G34" s="657"/>
      <c r="H34" s="657"/>
      <c r="I34" s="657"/>
      <c r="J34" s="657"/>
      <c r="K34" s="657"/>
      <c r="L34" s="657"/>
      <c r="M34" s="657"/>
      <c r="N34" s="657"/>
      <c r="O34" s="657"/>
      <c r="P34" s="657"/>
      <c r="Q34" s="658"/>
      <c r="R34" s="659">
        <v>153456</v>
      </c>
      <c r="S34" s="660"/>
      <c r="T34" s="660"/>
      <c r="U34" s="660"/>
      <c r="V34" s="660"/>
      <c r="W34" s="660"/>
      <c r="X34" s="660"/>
      <c r="Y34" s="661"/>
      <c r="Z34" s="697">
        <v>0.5</v>
      </c>
      <c r="AA34" s="697"/>
      <c r="AB34" s="697"/>
      <c r="AC34" s="697"/>
      <c r="AD34" s="698" t="s">
        <v>255</v>
      </c>
      <c r="AE34" s="698"/>
      <c r="AF34" s="698"/>
      <c r="AG34" s="698"/>
      <c r="AH34" s="698"/>
      <c r="AI34" s="698"/>
      <c r="AJ34" s="698"/>
      <c r="AK34" s="698"/>
      <c r="AL34" s="662" t="s">
        <v>255</v>
      </c>
      <c r="AM34" s="663"/>
      <c r="AN34" s="663"/>
      <c r="AO34" s="699"/>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4635558</v>
      </c>
      <c r="CS34" s="660"/>
      <c r="CT34" s="660"/>
      <c r="CU34" s="660"/>
      <c r="CV34" s="660"/>
      <c r="CW34" s="660"/>
      <c r="CX34" s="660"/>
      <c r="CY34" s="661"/>
      <c r="CZ34" s="662">
        <v>14.4</v>
      </c>
      <c r="DA34" s="674"/>
      <c r="DB34" s="674"/>
      <c r="DC34" s="675"/>
      <c r="DD34" s="665">
        <v>3518763</v>
      </c>
      <c r="DE34" s="660"/>
      <c r="DF34" s="660"/>
      <c r="DG34" s="660"/>
      <c r="DH34" s="660"/>
      <c r="DI34" s="660"/>
      <c r="DJ34" s="660"/>
      <c r="DK34" s="661"/>
      <c r="DL34" s="665">
        <v>2567294</v>
      </c>
      <c r="DM34" s="660"/>
      <c r="DN34" s="660"/>
      <c r="DO34" s="660"/>
      <c r="DP34" s="660"/>
      <c r="DQ34" s="660"/>
      <c r="DR34" s="660"/>
      <c r="DS34" s="660"/>
      <c r="DT34" s="660"/>
      <c r="DU34" s="660"/>
      <c r="DV34" s="661"/>
      <c r="DW34" s="662">
        <v>15.3</v>
      </c>
      <c r="DX34" s="674"/>
      <c r="DY34" s="674"/>
      <c r="DZ34" s="674"/>
      <c r="EA34" s="674"/>
      <c r="EB34" s="674"/>
      <c r="EC34" s="686"/>
    </row>
    <row r="35" spans="2:133" ht="11.25" customHeight="1" x14ac:dyDescent="0.2">
      <c r="B35" s="656" t="s">
        <v>326</v>
      </c>
      <c r="C35" s="657"/>
      <c r="D35" s="657"/>
      <c r="E35" s="657"/>
      <c r="F35" s="657"/>
      <c r="G35" s="657"/>
      <c r="H35" s="657"/>
      <c r="I35" s="657"/>
      <c r="J35" s="657"/>
      <c r="K35" s="657"/>
      <c r="L35" s="657"/>
      <c r="M35" s="657"/>
      <c r="N35" s="657"/>
      <c r="O35" s="657"/>
      <c r="P35" s="657"/>
      <c r="Q35" s="658"/>
      <c r="R35" s="659">
        <v>514448</v>
      </c>
      <c r="S35" s="660"/>
      <c r="T35" s="660"/>
      <c r="U35" s="660"/>
      <c r="V35" s="660"/>
      <c r="W35" s="660"/>
      <c r="X35" s="660"/>
      <c r="Y35" s="661"/>
      <c r="Z35" s="697">
        <v>1.6</v>
      </c>
      <c r="AA35" s="697"/>
      <c r="AB35" s="697"/>
      <c r="AC35" s="697"/>
      <c r="AD35" s="698" t="s">
        <v>138</v>
      </c>
      <c r="AE35" s="698"/>
      <c r="AF35" s="698"/>
      <c r="AG35" s="698"/>
      <c r="AH35" s="698"/>
      <c r="AI35" s="698"/>
      <c r="AJ35" s="698"/>
      <c r="AK35" s="698"/>
      <c r="AL35" s="662" t="s">
        <v>255</v>
      </c>
      <c r="AM35" s="663"/>
      <c r="AN35" s="663"/>
      <c r="AO35" s="699"/>
      <c r="AP35" s="222"/>
      <c r="AQ35" s="711" t="s">
        <v>327</v>
      </c>
      <c r="AR35" s="712"/>
      <c r="AS35" s="712"/>
      <c r="AT35" s="712"/>
      <c r="AU35" s="712"/>
      <c r="AV35" s="712"/>
      <c r="AW35" s="712"/>
      <c r="AX35" s="712"/>
      <c r="AY35" s="712"/>
      <c r="AZ35" s="712"/>
      <c r="BA35" s="712"/>
      <c r="BB35" s="712"/>
      <c r="BC35" s="712"/>
      <c r="BD35" s="712"/>
      <c r="BE35" s="712"/>
      <c r="BF35" s="713"/>
      <c r="BG35" s="711" t="s">
        <v>328</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6" t="s">
        <v>329</v>
      </c>
      <c r="CE35" s="657"/>
      <c r="CF35" s="657"/>
      <c r="CG35" s="657"/>
      <c r="CH35" s="657"/>
      <c r="CI35" s="657"/>
      <c r="CJ35" s="657"/>
      <c r="CK35" s="657"/>
      <c r="CL35" s="657"/>
      <c r="CM35" s="657"/>
      <c r="CN35" s="657"/>
      <c r="CO35" s="657"/>
      <c r="CP35" s="657"/>
      <c r="CQ35" s="658"/>
      <c r="CR35" s="659">
        <v>458883</v>
      </c>
      <c r="CS35" s="672"/>
      <c r="CT35" s="672"/>
      <c r="CU35" s="672"/>
      <c r="CV35" s="672"/>
      <c r="CW35" s="672"/>
      <c r="CX35" s="672"/>
      <c r="CY35" s="673"/>
      <c r="CZ35" s="662">
        <v>1.4</v>
      </c>
      <c r="DA35" s="674"/>
      <c r="DB35" s="674"/>
      <c r="DC35" s="675"/>
      <c r="DD35" s="665">
        <v>439493</v>
      </c>
      <c r="DE35" s="672"/>
      <c r="DF35" s="672"/>
      <c r="DG35" s="672"/>
      <c r="DH35" s="672"/>
      <c r="DI35" s="672"/>
      <c r="DJ35" s="672"/>
      <c r="DK35" s="673"/>
      <c r="DL35" s="665">
        <v>439493</v>
      </c>
      <c r="DM35" s="672"/>
      <c r="DN35" s="672"/>
      <c r="DO35" s="672"/>
      <c r="DP35" s="672"/>
      <c r="DQ35" s="672"/>
      <c r="DR35" s="672"/>
      <c r="DS35" s="672"/>
      <c r="DT35" s="672"/>
      <c r="DU35" s="672"/>
      <c r="DV35" s="673"/>
      <c r="DW35" s="662">
        <v>2.6</v>
      </c>
      <c r="DX35" s="674"/>
      <c r="DY35" s="674"/>
      <c r="DZ35" s="674"/>
      <c r="EA35" s="674"/>
      <c r="EB35" s="674"/>
      <c r="EC35" s="686"/>
    </row>
    <row r="36" spans="2:133" ht="11.25" customHeight="1" x14ac:dyDescent="0.2">
      <c r="B36" s="656" t="s">
        <v>330</v>
      </c>
      <c r="C36" s="657"/>
      <c r="D36" s="657"/>
      <c r="E36" s="657"/>
      <c r="F36" s="657"/>
      <c r="G36" s="657"/>
      <c r="H36" s="657"/>
      <c r="I36" s="657"/>
      <c r="J36" s="657"/>
      <c r="K36" s="657"/>
      <c r="L36" s="657"/>
      <c r="M36" s="657"/>
      <c r="N36" s="657"/>
      <c r="O36" s="657"/>
      <c r="P36" s="657"/>
      <c r="Q36" s="658"/>
      <c r="R36" s="659">
        <v>1171204</v>
      </c>
      <c r="S36" s="660"/>
      <c r="T36" s="660"/>
      <c r="U36" s="660"/>
      <c r="V36" s="660"/>
      <c r="W36" s="660"/>
      <c r="X36" s="660"/>
      <c r="Y36" s="661"/>
      <c r="Z36" s="697">
        <v>3.6</v>
      </c>
      <c r="AA36" s="697"/>
      <c r="AB36" s="697"/>
      <c r="AC36" s="697"/>
      <c r="AD36" s="698" t="s">
        <v>255</v>
      </c>
      <c r="AE36" s="698"/>
      <c r="AF36" s="698"/>
      <c r="AG36" s="698"/>
      <c r="AH36" s="698"/>
      <c r="AI36" s="698"/>
      <c r="AJ36" s="698"/>
      <c r="AK36" s="698"/>
      <c r="AL36" s="662" t="s">
        <v>241</v>
      </c>
      <c r="AM36" s="663"/>
      <c r="AN36" s="663"/>
      <c r="AO36" s="699"/>
      <c r="AP36" s="222"/>
      <c r="AQ36" s="708" t="s">
        <v>331</v>
      </c>
      <c r="AR36" s="709"/>
      <c r="AS36" s="709"/>
      <c r="AT36" s="709"/>
      <c r="AU36" s="709"/>
      <c r="AV36" s="709"/>
      <c r="AW36" s="709"/>
      <c r="AX36" s="709"/>
      <c r="AY36" s="710"/>
      <c r="AZ36" s="714">
        <v>2956491</v>
      </c>
      <c r="BA36" s="715"/>
      <c r="BB36" s="715"/>
      <c r="BC36" s="715"/>
      <c r="BD36" s="715"/>
      <c r="BE36" s="715"/>
      <c r="BF36" s="716"/>
      <c r="BG36" s="717" t="s">
        <v>332</v>
      </c>
      <c r="BH36" s="718"/>
      <c r="BI36" s="718"/>
      <c r="BJ36" s="718"/>
      <c r="BK36" s="718"/>
      <c r="BL36" s="718"/>
      <c r="BM36" s="718"/>
      <c r="BN36" s="718"/>
      <c r="BO36" s="718"/>
      <c r="BP36" s="718"/>
      <c r="BQ36" s="718"/>
      <c r="BR36" s="718"/>
      <c r="BS36" s="718"/>
      <c r="BT36" s="718"/>
      <c r="BU36" s="719"/>
      <c r="BV36" s="714">
        <v>138476</v>
      </c>
      <c r="BW36" s="715"/>
      <c r="BX36" s="715"/>
      <c r="BY36" s="715"/>
      <c r="BZ36" s="715"/>
      <c r="CA36" s="715"/>
      <c r="CB36" s="716"/>
      <c r="CD36" s="656" t="s">
        <v>333</v>
      </c>
      <c r="CE36" s="657"/>
      <c r="CF36" s="657"/>
      <c r="CG36" s="657"/>
      <c r="CH36" s="657"/>
      <c r="CI36" s="657"/>
      <c r="CJ36" s="657"/>
      <c r="CK36" s="657"/>
      <c r="CL36" s="657"/>
      <c r="CM36" s="657"/>
      <c r="CN36" s="657"/>
      <c r="CO36" s="657"/>
      <c r="CP36" s="657"/>
      <c r="CQ36" s="658"/>
      <c r="CR36" s="659">
        <v>2484792</v>
      </c>
      <c r="CS36" s="660"/>
      <c r="CT36" s="660"/>
      <c r="CU36" s="660"/>
      <c r="CV36" s="660"/>
      <c r="CW36" s="660"/>
      <c r="CX36" s="660"/>
      <c r="CY36" s="661"/>
      <c r="CZ36" s="662">
        <v>7.7</v>
      </c>
      <c r="DA36" s="674"/>
      <c r="DB36" s="674"/>
      <c r="DC36" s="675"/>
      <c r="DD36" s="665">
        <v>2320759</v>
      </c>
      <c r="DE36" s="660"/>
      <c r="DF36" s="660"/>
      <c r="DG36" s="660"/>
      <c r="DH36" s="660"/>
      <c r="DI36" s="660"/>
      <c r="DJ36" s="660"/>
      <c r="DK36" s="661"/>
      <c r="DL36" s="665">
        <v>824305</v>
      </c>
      <c r="DM36" s="660"/>
      <c r="DN36" s="660"/>
      <c r="DO36" s="660"/>
      <c r="DP36" s="660"/>
      <c r="DQ36" s="660"/>
      <c r="DR36" s="660"/>
      <c r="DS36" s="660"/>
      <c r="DT36" s="660"/>
      <c r="DU36" s="660"/>
      <c r="DV36" s="661"/>
      <c r="DW36" s="662">
        <v>4.9000000000000004</v>
      </c>
      <c r="DX36" s="674"/>
      <c r="DY36" s="674"/>
      <c r="DZ36" s="674"/>
      <c r="EA36" s="674"/>
      <c r="EB36" s="674"/>
      <c r="EC36" s="686"/>
    </row>
    <row r="37" spans="2:133" ht="11.25" customHeight="1" x14ac:dyDescent="0.2">
      <c r="B37" s="656" t="s">
        <v>334</v>
      </c>
      <c r="C37" s="657"/>
      <c r="D37" s="657"/>
      <c r="E37" s="657"/>
      <c r="F37" s="657"/>
      <c r="G37" s="657"/>
      <c r="H37" s="657"/>
      <c r="I37" s="657"/>
      <c r="J37" s="657"/>
      <c r="K37" s="657"/>
      <c r="L37" s="657"/>
      <c r="M37" s="657"/>
      <c r="N37" s="657"/>
      <c r="O37" s="657"/>
      <c r="P37" s="657"/>
      <c r="Q37" s="658"/>
      <c r="R37" s="659">
        <v>210035</v>
      </c>
      <c r="S37" s="660"/>
      <c r="T37" s="660"/>
      <c r="U37" s="660"/>
      <c r="V37" s="660"/>
      <c r="W37" s="660"/>
      <c r="X37" s="660"/>
      <c r="Y37" s="661"/>
      <c r="Z37" s="697">
        <v>0.6</v>
      </c>
      <c r="AA37" s="697"/>
      <c r="AB37" s="697"/>
      <c r="AC37" s="697"/>
      <c r="AD37" s="698" t="s">
        <v>255</v>
      </c>
      <c r="AE37" s="698"/>
      <c r="AF37" s="698"/>
      <c r="AG37" s="698"/>
      <c r="AH37" s="698"/>
      <c r="AI37" s="698"/>
      <c r="AJ37" s="698"/>
      <c r="AK37" s="698"/>
      <c r="AL37" s="662" t="s">
        <v>241</v>
      </c>
      <c r="AM37" s="663"/>
      <c r="AN37" s="663"/>
      <c r="AO37" s="699"/>
      <c r="AQ37" s="692" t="s">
        <v>335</v>
      </c>
      <c r="AR37" s="693"/>
      <c r="AS37" s="693"/>
      <c r="AT37" s="693"/>
      <c r="AU37" s="693"/>
      <c r="AV37" s="693"/>
      <c r="AW37" s="693"/>
      <c r="AX37" s="693"/>
      <c r="AY37" s="694"/>
      <c r="AZ37" s="659">
        <v>728387</v>
      </c>
      <c r="BA37" s="660"/>
      <c r="BB37" s="660"/>
      <c r="BC37" s="660"/>
      <c r="BD37" s="672"/>
      <c r="BE37" s="672"/>
      <c r="BF37" s="695"/>
      <c r="BG37" s="656" t="s">
        <v>336</v>
      </c>
      <c r="BH37" s="657"/>
      <c r="BI37" s="657"/>
      <c r="BJ37" s="657"/>
      <c r="BK37" s="657"/>
      <c r="BL37" s="657"/>
      <c r="BM37" s="657"/>
      <c r="BN37" s="657"/>
      <c r="BO37" s="657"/>
      <c r="BP37" s="657"/>
      <c r="BQ37" s="657"/>
      <c r="BR37" s="657"/>
      <c r="BS37" s="657"/>
      <c r="BT37" s="657"/>
      <c r="BU37" s="658"/>
      <c r="BV37" s="659">
        <v>103102</v>
      </c>
      <c r="BW37" s="660"/>
      <c r="BX37" s="660"/>
      <c r="BY37" s="660"/>
      <c r="BZ37" s="660"/>
      <c r="CA37" s="660"/>
      <c r="CB37" s="696"/>
      <c r="CD37" s="656" t="s">
        <v>337</v>
      </c>
      <c r="CE37" s="657"/>
      <c r="CF37" s="657"/>
      <c r="CG37" s="657"/>
      <c r="CH37" s="657"/>
      <c r="CI37" s="657"/>
      <c r="CJ37" s="657"/>
      <c r="CK37" s="657"/>
      <c r="CL37" s="657"/>
      <c r="CM37" s="657"/>
      <c r="CN37" s="657"/>
      <c r="CO37" s="657"/>
      <c r="CP37" s="657"/>
      <c r="CQ37" s="658"/>
      <c r="CR37" s="659">
        <v>115785</v>
      </c>
      <c r="CS37" s="672"/>
      <c r="CT37" s="672"/>
      <c r="CU37" s="672"/>
      <c r="CV37" s="672"/>
      <c r="CW37" s="672"/>
      <c r="CX37" s="672"/>
      <c r="CY37" s="673"/>
      <c r="CZ37" s="662">
        <v>0.4</v>
      </c>
      <c r="DA37" s="674"/>
      <c r="DB37" s="674"/>
      <c r="DC37" s="675"/>
      <c r="DD37" s="665">
        <v>115678</v>
      </c>
      <c r="DE37" s="672"/>
      <c r="DF37" s="672"/>
      <c r="DG37" s="672"/>
      <c r="DH37" s="672"/>
      <c r="DI37" s="672"/>
      <c r="DJ37" s="672"/>
      <c r="DK37" s="673"/>
      <c r="DL37" s="665">
        <v>97194</v>
      </c>
      <c r="DM37" s="672"/>
      <c r="DN37" s="672"/>
      <c r="DO37" s="672"/>
      <c r="DP37" s="672"/>
      <c r="DQ37" s="672"/>
      <c r="DR37" s="672"/>
      <c r="DS37" s="672"/>
      <c r="DT37" s="672"/>
      <c r="DU37" s="672"/>
      <c r="DV37" s="673"/>
      <c r="DW37" s="662">
        <v>0.6</v>
      </c>
      <c r="DX37" s="674"/>
      <c r="DY37" s="674"/>
      <c r="DZ37" s="674"/>
      <c r="EA37" s="674"/>
      <c r="EB37" s="674"/>
      <c r="EC37" s="686"/>
    </row>
    <row r="38" spans="2:133" ht="11.25" customHeight="1" x14ac:dyDescent="0.2">
      <c r="B38" s="656" t="s">
        <v>338</v>
      </c>
      <c r="C38" s="657"/>
      <c r="D38" s="657"/>
      <c r="E38" s="657"/>
      <c r="F38" s="657"/>
      <c r="G38" s="657"/>
      <c r="H38" s="657"/>
      <c r="I38" s="657"/>
      <c r="J38" s="657"/>
      <c r="K38" s="657"/>
      <c r="L38" s="657"/>
      <c r="M38" s="657"/>
      <c r="N38" s="657"/>
      <c r="O38" s="657"/>
      <c r="P38" s="657"/>
      <c r="Q38" s="658"/>
      <c r="R38" s="659">
        <v>3188500</v>
      </c>
      <c r="S38" s="660"/>
      <c r="T38" s="660"/>
      <c r="U38" s="660"/>
      <c r="V38" s="660"/>
      <c r="W38" s="660"/>
      <c r="X38" s="660"/>
      <c r="Y38" s="661"/>
      <c r="Z38" s="697">
        <v>9.6999999999999993</v>
      </c>
      <c r="AA38" s="697"/>
      <c r="AB38" s="697"/>
      <c r="AC38" s="697"/>
      <c r="AD38" s="698" t="s">
        <v>255</v>
      </c>
      <c r="AE38" s="698"/>
      <c r="AF38" s="698"/>
      <c r="AG38" s="698"/>
      <c r="AH38" s="698"/>
      <c r="AI38" s="698"/>
      <c r="AJ38" s="698"/>
      <c r="AK38" s="698"/>
      <c r="AL38" s="662" t="s">
        <v>241</v>
      </c>
      <c r="AM38" s="663"/>
      <c r="AN38" s="663"/>
      <c r="AO38" s="699"/>
      <c r="AQ38" s="692" t="s">
        <v>339</v>
      </c>
      <c r="AR38" s="693"/>
      <c r="AS38" s="693"/>
      <c r="AT38" s="693"/>
      <c r="AU38" s="693"/>
      <c r="AV38" s="693"/>
      <c r="AW38" s="693"/>
      <c r="AX38" s="693"/>
      <c r="AY38" s="694"/>
      <c r="AZ38" s="659">
        <v>8211</v>
      </c>
      <c r="BA38" s="660"/>
      <c r="BB38" s="660"/>
      <c r="BC38" s="660"/>
      <c r="BD38" s="672"/>
      <c r="BE38" s="672"/>
      <c r="BF38" s="695"/>
      <c r="BG38" s="656" t="s">
        <v>340</v>
      </c>
      <c r="BH38" s="657"/>
      <c r="BI38" s="657"/>
      <c r="BJ38" s="657"/>
      <c r="BK38" s="657"/>
      <c r="BL38" s="657"/>
      <c r="BM38" s="657"/>
      <c r="BN38" s="657"/>
      <c r="BO38" s="657"/>
      <c r="BP38" s="657"/>
      <c r="BQ38" s="657"/>
      <c r="BR38" s="657"/>
      <c r="BS38" s="657"/>
      <c r="BT38" s="657"/>
      <c r="BU38" s="658"/>
      <c r="BV38" s="659">
        <v>7428</v>
      </c>
      <c r="BW38" s="660"/>
      <c r="BX38" s="660"/>
      <c r="BY38" s="660"/>
      <c r="BZ38" s="660"/>
      <c r="CA38" s="660"/>
      <c r="CB38" s="696"/>
      <c r="CD38" s="656" t="s">
        <v>341</v>
      </c>
      <c r="CE38" s="657"/>
      <c r="CF38" s="657"/>
      <c r="CG38" s="657"/>
      <c r="CH38" s="657"/>
      <c r="CI38" s="657"/>
      <c r="CJ38" s="657"/>
      <c r="CK38" s="657"/>
      <c r="CL38" s="657"/>
      <c r="CM38" s="657"/>
      <c r="CN38" s="657"/>
      <c r="CO38" s="657"/>
      <c r="CP38" s="657"/>
      <c r="CQ38" s="658"/>
      <c r="CR38" s="659">
        <v>2219893</v>
      </c>
      <c r="CS38" s="660"/>
      <c r="CT38" s="660"/>
      <c r="CU38" s="660"/>
      <c r="CV38" s="660"/>
      <c r="CW38" s="660"/>
      <c r="CX38" s="660"/>
      <c r="CY38" s="661"/>
      <c r="CZ38" s="662">
        <v>6.9</v>
      </c>
      <c r="DA38" s="674"/>
      <c r="DB38" s="674"/>
      <c r="DC38" s="675"/>
      <c r="DD38" s="665">
        <v>1796560</v>
      </c>
      <c r="DE38" s="660"/>
      <c r="DF38" s="660"/>
      <c r="DG38" s="660"/>
      <c r="DH38" s="660"/>
      <c r="DI38" s="660"/>
      <c r="DJ38" s="660"/>
      <c r="DK38" s="661"/>
      <c r="DL38" s="665">
        <v>1571489</v>
      </c>
      <c r="DM38" s="660"/>
      <c r="DN38" s="660"/>
      <c r="DO38" s="660"/>
      <c r="DP38" s="660"/>
      <c r="DQ38" s="660"/>
      <c r="DR38" s="660"/>
      <c r="DS38" s="660"/>
      <c r="DT38" s="660"/>
      <c r="DU38" s="660"/>
      <c r="DV38" s="661"/>
      <c r="DW38" s="662">
        <v>9.4</v>
      </c>
      <c r="DX38" s="674"/>
      <c r="DY38" s="674"/>
      <c r="DZ38" s="674"/>
      <c r="EA38" s="674"/>
      <c r="EB38" s="674"/>
      <c r="EC38" s="686"/>
    </row>
    <row r="39" spans="2:133" ht="11.25" customHeight="1" x14ac:dyDescent="0.2">
      <c r="B39" s="656" t="s">
        <v>342</v>
      </c>
      <c r="C39" s="657"/>
      <c r="D39" s="657"/>
      <c r="E39" s="657"/>
      <c r="F39" s="657"/>
      <c r="G39" s="657"/>
      <c r="H39" s="657"/>
      <c r="I39" s="657"/>
      <c r="J39" s="657"/>
      <c r="K39" s="657"/>
      <c r="L39" s="657"/>
      <c r="M39" s="657"/>
      <c r="N39" s="657"/>
      <c r="O39" s="657"/>
      <c r="P39" s="657"/>
      <c r="Q39" s="658"/>
      <c r="R39" s="659" t="s">
        <v>241</v>
      </c>
      <c r="S39" s="660"/>
      <c r="T39" s="660"/>
      <c r="U39" s="660"/>
      <c r="V39" s="660"/>
      <c r="W39" s="660"/>
      <c r="X39" s="660"/>
      <c r="Y39" s="661"/>
      <c r="Z39" s="697" t="s">
        <v>241</v>
      </c>
      <c r="AA39" s="697"/>
      <c r="AB39" s="697"/>
      <c r="AC39" s="697"/>
      <c r="AD39" s="698" t="s">
        <v>255</v>
      </c>
      <c r="AE39" s="698"/>
      <c r="AF39" s="698"/>
      <c r="AG39" s="698"/>
      <c r="AH39" s="698"/>
      <c r="AI39" s="698"/>
      <c r="AJ39" s="698"/>
      <c r="AK39" s="698"/>
      <c r="AL39" s="662" t="s">
        <v>255</v>
      </c>
      <c r="AM39" s="663"/>
      <c r="AN39" s="663"/>
      <c r="AO39" s="699"/>
      <c r="AQ39" s="692" t="s">
        <v>343</v>
      </c>
      <c r="AR39" s="693"/>
      <c r="AS39" s="693"/>
      <c r="AT39" s="693"/>
      <c r="AU39" s="693"/>
      <c r="AV39" s="693"/>
      <c r="AW39" s="693"/>
      <c r="AX39" s="693"/>
      <c r="AY39" s="694"/>
      <c r="AZ39" s="659" t="s">
        <v>255</v>
      </c>
      <c r="BA39" s="660"/>
      <c r="BB39" s="660"/>
      <c r="BC39" s="660"/>
      <c r="BD39" s="672"/>
      <c r="BE39" s="672"/>
      <c r="BF39" s="695"/>
      <c r="BG39" s="656" t="s">
        <v>344</v>
      </c>
      <c r="BH39" s="657"/>
      <c r="BI39" s="657"/>
      <c r="BJ39" s="657"/>
      <c r="BK39" s="657"/>
      <c r="BL39" s="657"/>
      <c r="BM39" s="657"/>
      <c r="BN39" s="657"/>
      <c r="BO39" s="657"/>
      <c r="BP39" s="657"/>
      <c r="BQ39" s="657"/>
      <c r="BR39" s="657"/>
      <c r="BS39" s="657"/>
      <c r="BT39" s="657"/>
      <c r="BU39" s="658"/>
      <c r="BV39" s="659">
        <v>11294</v>
      </c>
      <c r="BW39" s="660"/>
      <c r="BX39" s="660"/>
      <c r="BY39" s="660"/>
      <c r="BZ39" s="660"/>
      <c r="CA39" s="660"/>
      <c r="CB39" s="696"/>
      <c r="CD39" s="656" t="s">
        <v>345</v>
      </c>
      <c r="CE39" s="657"/>
      <c r="CF39" s="657"/>
      <c r="CG39" s="657"/>
      <c r="CH39" s="657"/>
      <c r="CI39" s="657"/>
      <c r="CJ39" s="657"/>
      <c r="CK39" s="657"/>
      <c r="CL39" s="657"/>
      <c r="CM39" s="657"/>
      <c r="CN39" s="657"/>
      <c r="CO39" s="657"/>
      <c r="CP39" s="657"/>
      <c r="CQ39" s="658"/>
      <c r="CR39" s="659">
        <v>501399</v>
      </c>
      <c r="CS39" s="672"/>
      <c r="CT39" s="672"/>
      <c r="CU39" s="672"/>
      <c r="CV39" s="672"/>
      <c r="CW39" s="672"/>
      <c r="CX39" s="672"/>
      <c r="CY39" s="673"/>
      <c r="CZ39" s="662">
        <v>1.6</v>
      </c>
      <c r="DA39" s="674"/>
      <c r="DB39" s="674"/>
      <c r="DC39" s="675"/>
      <c r="DD39" s="665">
        <v>451650</v>
      </c>
      <c r="DE39" s="672"/>
      <c r="DF39" s="672"/>
      <c r="DG39" s="672"/>
      <c r="DH39" s="672"/>
      <c r="DI39" s="672"/>
      <c r="DJ39" s="672"/>
      <c r="DK39" s="673"/>
      <c r="DL39" s="665" t="s">
        <v>241</v>
      </c>
      <c r="DM39" s="672"/>
      <c r="DN39" s="672"/>
      <c r="DO39" s="672"/>
      <c r="DP39" s="672"/>
      <c r="DQ39" s="672"/>
      <c r="DR39" s="672"/>
      <c r="DS39" s="672"/>
      <c r="DT39" s="672"/>
      <c r="DU39" s="672"/>
      <c r="DV39" s="673"/>
      <c r="DW39" s="662" t="s">
        <v>241</v>
      </c>
      <c r="DX39" s="674"/>
      <c r="DY39" s="674"/>
      <c r="DZ39" s="674"/>
      <c r="EA39" s="674"/>
      <c r="EB39" s="674"/>
      <c r="EC39" s="686"/>
    </row>
    <row r="40" spans="2:133" ht="11.25" customHeight="1" x14ac:dyDescent="0.2">
      <c r="B40" s="656" t="s">
        <v>346</v>
      </c>
      <c r="C40" s="657"/>
      <c r="D40" s="657"/>
      <c r="E40" s="657"/>
      <c r="F40" s="657"/>
      <c r="G40" s="657"/>
      <c r="H40" s="657"/>
      <c r="I40" s="657"/>
      <c r="J40" s="657"/>
      <c r="K40" s="657"/>
      <c r="L40" s="657"/>
      <c r="M40" s="657"/>
      <c r="N40" s="657"/>
      <c r="O40" s="657"/>
      <c r="P40" s="657"/>
      <c r="Q40" s="658"/>
      <c r="R40" s="659">
        <v>375500</v>
      </c>
      <c r="S40" s="660"/>
      <c r="T40" s="660"/>
      <c r="U40" s="660"/>
      <c r="V40" s="660"/>
      <c r="W40" s="660"/>
      <c r="X40" s="660"/>
      <c r="Y40" s="661"/>
      <c r="Z40" s="697">
        <v>1.1000000000000001</v>
      </c>
      <c r="AA40" s="697"/>
      <c r="AB40" s="697"/>
      <c r="AC40" s="697"/>
      <c r="AD40" s="698" t="s">
        <v>255</v>
      </c>
      <c r="AE40" s="698"/>
      <c r="AF40" s="698"/>
      <c r="AG40" s="698"/>
      <c r="AH40" s="698"/>
      <c r="AI40" s="698"/>
      <c r="AJ40" s="698"/>
      <c r="AK40" s="698"/>
      <c r="AL40" s="662" t="s">
        <v>241</v>
      </c>
      <c r="AM40" s="663"/>
      <c r="AN40" s="663"/>
      <c r="AO40" s="699"/>
      <c r="AQ40" s="692" t="s">
        <v>347</v>
      </c>
      <c r="AR40" s="693"/>
      <c r="AS40" s="693"/>
      <c r="AT40" s="693"/>
      <c r="AU40" s="693"/>
      <c r="AV40" s="693"/>
      <c r="AW40" s="693"/>
      <c r="AX40" s="693"/>
      <c r="AY40" s="694"/>
      <c r="AZ40" s="659" t="s">
        <v>241</v>
      </c>
      <c r="BA40" s="660"/>
      <c r="BB40" s="660"/>
      <c r="BC40" s="660"/>
      <c r="BD40" s="672"/>
      <c r="BE40" s="672"/>
      <c r="BF40" s="695"/>
      <c r="BG40" s="700" t="s">
        <v>348</v>
      </c>
      <c r="BH40" s="701"/>
      <c r="BI40" s="701"/>
      <c r="BJ40" s="701"/>
      <c r="BK40" s="701"/>
      <c r="BL40" s="223"/>
      <c r="BM40" s="657" t="s">
        <v>349</v>
      </c>
      <c r="BN40" s="657"/>
      <c r="BO40" s="657"/>
      <c r="BP40" s="657"/>
      <c r="BQ40" s="657"/>
      <c r="BR40" s="657"/>
      <c r="BS40" s="657"/>
      <c r="BT40" s="657"/>
      <c r="BU40" s="658"/>
      <c r="BV40" s="659">
        <v>105</v>
      </c>
      <c r="BW40" s="660"/>
      <c r="BX40" s="660"/>
      <c r="BY40" s="660"/>
      <c r="BZ40" s="660"/>
      <c r="CA40" s="660"/>
      <c r="CB40" s="696"/>
      <c r="CD40" s="656" t="s">
        <v>350</v>
      </c>
      <c r="CE40" s="657"/>
      <c r="CF40" s="657"/>
      <c r="CG40" s="657"/>
      <c r="CH40" s="657"/>
      <c r="CI40" s="657"/>
      <c r="CJ40" s="657"/>
      <c r="CK40" s="657"/>
      <c r="CL40" s="657"/>
      <c r="CM40" s="657"/>
      <c r="CN40" s="657"/>
      <c r="CO40" s="657"/>
      <c r="CP40" s="657"/>
      <c r="CQ40" s="658"/>
      <c r="CR40" s="659">
        <v>855</v>
      </c>
      <c r="CS40" s="660"/>
      <c r="CT40" s="660"/>
      <c r="CU40" s="660"/>
      <c r="CV40" s="660"/>
      <c r="CW40" s="660"/>
      <c r="CX40" s="660"/>
      <c r="CY40" s="661"/>
      <c r="CZ40" s="662">
        <v>0</v>
      </c>
      <c r="DA40" s="674"/>
      <c r="DB40" s="674"/>
      <c r="DC40" s="675"/>
      <c r="DD40" s="665">
        <v>855</v>
      </c>
      <c r="DE40" s="660"/>
      <c r="DF40" s="660"/>
      <c r="DG40" s="660"/>
      <c r="DH40" s="660"/>
      <c r="DI40" s="660"/>
      <c r="DJ40" s="660"/>
      <c r="DK40" s="661"/>
      <c r="DL40" s="665">
        <v>855</v>
      </c>
      <c r="DM40" s="660"/>
      <c r="DN40" s="660"/>
      <c r="DO40" s="660"/>
      <c r="DP40" s="660"/>
      <c r="DQ40" s="660"/>
      <c r="DR40" s="660"/>
      <c r="DS40" s="660"/>
      <c r="DT40" s="660"/>
      <c r="DU40" s="660"/>
      <c r="DV40" s="661"/>
      <c r="DW40" s="662">
        <v>0</v>
      </c>
      <c r="DX40" s="674"/>
      <c r="DY40" s="674"/>
      <c r="DZ40" s="674"/>
      <c r="EA40" s="674"/>
      <c r="EB40" s="674"/>
      <c r="EC40" s="686"/>
    </row>
    <row r="41" spans="2:133" ht="11.25" customHeight="1" x14ac:dyDescent="0.2">
      <c r="B41" s="640" t="s">
        <v>351</v>
      </c>
      <c r="C41" s="641"/>
      <c r="D41" s="641"/>
      <c r="E41" s="641"/>
      <c r="F41" s="641"/>
      <c r="G41" s="641"/>
      <c r="H41" s="641"/>
      <c r="I41" s="641"/>
      <c r="J41" s="641"/>
      <c r="K41" s="641"/>
      <c r="L41" s="641"/>
      <c r="M41" s="641"/>
      <c r="N41" s="641"/>
      <c r="O41" s="641"/>
      <c r="P41" s="641"/>
      <c r="Q41" s="642"/>
      <c r="R41" s="643">
        <v>32865820</v>
      </c>
      <c r="S41" s="684"/>
      <c r="T41" s="684"/>
      <c r="U41" s="684"/>
      <c r="V41" s="684"/>
      <c r="W41" s="684"/>
      <c r="X41" s="684"/>
      <c r="Y41" s="687"/>
      <c r="Z41" s="688">
        <v>100</v>
      </c>
      <c r="AA41" s="688"/>
      <c r="AB41" s="688"/>
      <c r="AC41" s="688"/>
      <c r="AD41" s="689">
        <v>16425205</v>
      </c>
      <c r="AE41" s="689"/>
      <c r="AF41" s="689"/>
      <c r="AG41" s="689"/>
      <c r="AH41" s="689"/>
      <c r="AI41" s="689"/>
      <c r="AJ41" s="689"/>
      <c r="AK41" s="689"/>
      <c r="AL41" s="646">
        <v>100</v>
      </c>
      <c r="AM41" s="690"/>
      <c r="AN41" s="690"/>
      <c r="AO41" s="691"/>
      <c r="AQ41" s="692" t="s">
        <v>352</v>
      </c>
      <c r="AR41" s="693"/>
      <c r="AS41" s="693"/>
      <c r="AT41" s="693"/>
      <c r="AU41" s="693"/>
      <c r="AV41" s="693"/>
      <c r="AW41" s="693"/>
      <c r="AX41" s="693"/>
      <c r="AY41" s="694"/>
      <c r="AZ41" s="659">
        <v>558341</v>
      </c>
      <c r="BA41" s="660"/>
      <c r="BB41" s="660"/>
      <c r="BC41" s="660"/>
      <c r="BD41" s="672"/>
      <c r="BE41" s="672"/>
      <c r="BF41" s="695"/>
      <c r="BG41" s="700"/>
      <c r="BH41" s="701"/>
      <c r="BI41" s="701"/>
      <c r="BJ41" s="701"/>
      <c r="BK41" s="701"/>
      <c r="BL41" s="223"/>
      <c r="BM41" s="657" t="s">
        <v>353</v>
      </c>
      <c r="BN41" s="657"/>
      <c r="BO41" s="657"/>
      <c r="BP41" s="657"/>
      <c r="BQ41" s="657"/>
      <c r="BR41" s="657"/>
      <c r="BS41" s="657"/>
      <c r="BT41" s="657"/>
      <c r="BU41" s="658"/>
      <c r="BV41" s="659" t="s">
        <v>255</v>
      </c>
      <c r="BW41" s="660"/>
      <c r="BX41" s="660"/>
      <c r="BY41" s="660"/>
      <c r="BZ41" s="660"/>
      <c r="CA41" s="660"/>
      <c r="CB41" s="696"/>
      <c r="CD41" s="656" t="s">
        <v>354</v>
      </c>
      <c r="CE41" s="657"/>
      <c r="CF41" s="657"/>
      <c r="CG41" s="657"/>
      <c r="CH41" s="657"/>
      <c r="CI41" s="657"/>
      <c r="CJ41" s="657"/>
      <c r="CK41" s="657"/>
      <c r="CL41" s="657"/>
      <c r="CM41" s="657"/>
      <c r="CN41" s="657"/>
      <c r="CO41" s="657"/>
      <c r="CP41" s="657"/>
      <c r="CQ41" s="658"/>
      <c r="CR41" s="659" t="s">
        <v>255</v>
      </c>
      <c r="CS41" s="672"/>
      <c r="CT41" s="672"/>
      <c r="CU41" s="672"/>
      <c r="CV41" s="672"/>
      <c r="CW41" s="672"/>
      <c r="CX41" s="672"/>
      <c r="CY41" s="673"/>
      <c r="CZ41" s="662" t="s">
        <v>241</v>
      </c>
      <c r="DA41" s="674"/>
      <c r="DB41" s="674"/>
      <c r="DC41" s="675"/>
      <c r="DD41" s="665" t="s">
        <v>241</v>
      </c>
      <c r="DE41" s="672"/>
      <c r="DF41" s="672"/>
      <c r="DG41" s="672"/>
      <c r="DH41" s="672"/>
      <c r="DI41" s="672"/>
      <c r="DJ41" s="672"/>
      <c r="DK41" s="673"/>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2">
      <c r="AQ42" s="704" t="s">
        <v>355</v>
      </c>
      <c r="AR42" s="705"/>
      <c r="AS42" s="705"/>
      <c r="AT42" s="705"/>
      <c r="AU42" s="705"/>
      <c r="AV42" s="705"/>
      <c r="AW42" s="705"/>
      <c r="AX42" s="705"/>
      <c r="AY42" s="706"/>
      <c r="AZ42" s="643">
        <v>1661552</v>
      </c>
      <c r="BA42" s="684"/>
      <c r="BB42" s="684"/>
      <c r="BC42" s="684"/>
      <c r="BD42" s="644"/>
      <c r="BE42" s="644"/>
      <c r="BF42" s="707"/>
      <c r="BG42" s="702"/>
      <c r="BH42" s="703"/>
      <c r="BI42" s="703"/>
      <c r="BJ42" s="703"/>
      <c r="BK42" s="703"/>
      <c r="BL42" s="224"/>
      <c r="BM42" s="641" t="s">
        <v>356</v>
      </c>
      <c r="BN42" s="641"/>
      <c r="BO42" s="641"/>
      <c r="BP42" s="641"/>
      <c r="BQ42" s="641"/>
      <c r="BR42" s="641"/>
      <c r="BS42" s="641"/>
      <c r="BT42" s="641"/>
      <c r="BU42" s="642"/>
      <c r="BV42" s="643">
        <v>374</v>
      </c>
      <c r="BW42" s="684"/>
      <c r="BX42" s="684"/>
      <c r="BY42" s="684"/>
      <c r="BZ42" s="684"/>
      <c r="CA42" s="684"/>
      <c r="CB42" s="685"/>
      <c r="CD42" s="656" t="s">
        <v>357</v>
      </c>
      <c r="CE42" s="657"/>
      <c r="CF42" s="657"/>
      <c r="CG42" s="657"/>
      <c r="CH42" s="657"/>
      <c r="CI42" s="657"/>
      <c r="CJ42" s="657"/>
      <c r="CK42" s="657"/>
      <c r="CL42" s="657"/>
      <c r="CM42" s="657"/>
      <c r="CN42" s="657"/>
      <c r="CO42" s="657"/>
      <c r="CP42" s="657"/>
      <c r="CQ42" s="658"/>
      <c r="CR42" s="659">
        <v>5443699</v>
      </c>
      <c r="CS42" s="672"/>
      <c r="CT42" s="672"/>
      <c r="CU42" s="672"/>
      <c r="CV42" s="672"/>
      <c r="CW42" s="672"/>
      <c r="CX42" s="672"/>
      <c r="CY42" s="673"/>
      <c r="CZ42" s="662">
        <v>16.899999999999999</v>
      </c>
      <c r="DA42" s="674"/>
      <c r="DB42" s="674"/>
      <c r="DC42" s="675"/>
      <c r="DD42" s="665">
        <v>1079817</v>
      </c>
      <c r="DE42" s="672"/>
      <c r="DF42" s="672"/>
      <c r="DG42" s="672"/>
      <c r="DH42" s="672"/>
      <c r="DI42" s="672"/>
      <c r="DJ42" s="672"/>
      <c r="DK42" s="673"/>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2">
      <c r="B43" s="214" t="s">
        <v>358</v>
      </c>
      <c r="CD43" s="656" t="s">
        <v>359</v>
      </c>
      <c r="CE43" s="657"/>
      <c r="CF43" s="657"/>
      <c r="CG43" s="657"/>
      <c r="CH43" s="657"/>
      <c r="CI43" s="657"/>
      <c r="CJ43" s="657"/>
      <c r="CK43" s="657"/>
      <c r="CL43" s="657"/>
      <c r="CM43" s="657"/>
      <c r="CN43" s="657"/>
      <c r="CO43" s="657"/>
      <c r="CP43" s="657"/>
      <c r="CQ43" s="658"/>
      <c r="CR43" s="659">
        <v>144361</v>
      </c>
      <c r="CS43" s="672"/>
      <c r="CT43" s="672"/>
      <c r="CU43" s="672"/>
      <c r="CV43" s="672"/>
      <c r="CW43" s="672"/>
      <c r="CX43" s="672"/>
      <c r="CY43" s="673"/>
      <c r="CZ43" s="662">
        <v>0.4</v>
      </c>
      <c r="DA43" s="674"/>
      <c r="DB43" s="674"/>
      <c r="DC43" s="675"/>
      <c r="DD43" s="665">
        <v>144361</v>
      </c>
      <c r="DE43" s="672"/>
      <c r="DF43" s="672"/>
      <c r="DG43" s="672"/>
      <c r="DH43" s="672"/>
      <c r="DI43" s="672"/>
      <c r="DJ43" s="672"/>
      <c r="DK43" s="673"/>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2">
      <c r="B44" s="676" t="s">
        <v>360</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7"/>
      <c r="CD44" s="678" t="s">
        <v>307</v>
      </c>
      <c r="CE44" s="679"/>
      <c r="CF44" s="656" t="s">
        <v>361</v>
      </c>
      <c r="CG44" s="657"/>
      <c r="CH44" s="657"/>
      <c r="CI44" s="657"/>
      <c r="CJ44" s="657"/>
      <c r="CK44" s="657"/>
      <c r="CL44" s="657"/>
      <c r="CM44" s="657"/>
      <c r="CN44" s="657"/>
      <c r="CO44" s="657"/>
      <c r="CP44" s="657"/>
      <c r="CQ44" s="658"/>
      <c r="CR44" s="659">
        <v>5443699</v>
      </c>
      <c r="CS44" s="660"/>
      <c r="CT44" s="660"/>
      <c r="CU44" s="660"/>
      <c r="CV44" s="660"/>
      <c r="CW44" s="660"/>
      <c r="CX44" s="660"/>
      <c r="CY44" s="661"/>
      <c r="CZ44" s="662">
        <v>16.899999999999999</v>
      </c>
      <c r="DA44" s="663"/>
      <c r="DB44" s="663"/>
      <c r="DC44" s="664"/>
      <c r="DD44" s="665">
        <v>1079817</v>
      </c>
      <c r="DE44" s="660"/>
      <c r="DF44" s="660"/>
      <c r="DG44" s="660"/>
      <c r="DH44" s="660"/>
      <c r="DI44" s="660"/>
      <c r="DJ44" s="660"/>
      <c r="DK44" s="661"/>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2">
      <c r="B45" s="676" t="s">
        <v>362</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7"/>
      <c r="CD45" s="680"/>
      <c r="CE45" s="681"/>
      <c r="CF45" s="656" t="s">
        <v>363</v>
      </c>
      <c r="CG45" s="657"/>
      <c r="CH45" s="657"/>
      <c r="CI45" s="657"/>
      <c r="CJ45" s="657"/>
      <c r="CK45" s="657"/>
      <c r="CL45" s="657"/>
      <c r="CM45" s="657"/>
      <c r="CN45" s="657"/>
      <c r="CO45" s="657"/>
      <c r="CP45" s="657"/>
      <c r="CQ45" s="658"/>
      <c r="CR45" s="659">
        <v>1848138</v>
      </c>
      <c r="CS45" s="672"/>
      <c r="CT45" s="672"/>
      <c r="CU45" s="672"/>
      <c r="CV45" s="672"/>
      <c r="CW45" s="672"/>
      <c r="CX45" s="672"/>
      <c r="CY45" s="673"/>
      <c r="CZ45" s="662">
        <v>5.8</v>
      </c>
      <c r="DA45" s="674"/>
      <c r="DB45" s="674"/>
      <c r="DC45" s="675"/>
      <c r="DD45" s="665">
        <v>171496</v>
      </c>
      <c r="DE45" s="672"/>
      <c r="DF45" s="672"/>
      <c r="DG45" s="672"/>
      <c r="DH45" s="672"/>
      <c r="DI45" s="672"/>
      <c r="DJ45" s="672"/>
      <c r="DK45" s="673"/>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2">
      <c r="B46" s="225"/>
      <c r="CD46" s="680"/>
      <c r="CE46" s="681"/>
      <c r="CF46" s="656" t="s">
        <v>364</v>
      </c>
      <c r="CG46" s="657"/>
      <c r="CH46" s="657"/>
      <c r="CI46" s="657"/>
      <c r="CJ46" s="657"/>
      <c r="CK46" s="657"/>
      <c r="CL46" s="657"/>
      <c r="CM46" s="657"/>
      <c r="CN46" s="657"/>
      <c r="CO46" s="657"/>
      <c r="CP46" s="657"/>
      <c r="CQ46" s="658"/>
      <c r="CR46" s="659">
        <v>3558901</v>
      </c>
      <c r="CS46" s="660"/>
      <c r="CT46" s="660"/>
      <c r="CU46" s="660"/>
      <c r="CV46" s="660"/>
      <c r="CW46" s="660"/>
      <c r="CX46" s="660"/>
      <c r="CY46" s="661"/>
      <c r="CZ46" s="662">
        <v>11.1</v>
      </c>
      <c r="DA46" s="663"/>
      <c r="DB46" s="663"/>
      <c r="DC46" s="664"/>
      <c r="DD46" s="665">
        <v>907161</v>
      </c>
      <c r="DE46" s="660"/>
      <c r="DF46" s="660"/>
      <c r="DG46" s="660"/>
      <c r="DH46" s="660"/>
      <c r="DI46" s="660"/>
      <c r="DJ46" s="660"/>
      <c r="DK46" s="661"/>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2">
      <c r="B47" s="225"/>
      <c r="CD47" s="680"/>
      <c r="CE47" s="681"/>
      <c r="CF47" s="656" t="s">
        <v>365</v>
      </c>
      <c r="CG47" s="657"/>
      <c r="CH47" s="657"/>
      <c r="CI47" s="657"/>
      <c r="CJ47" s="657"/>
      <c r="CK47" s="657"/>
      <c r="CL47" s="657"/>
      <c r="CM47" s="657"/>
      <c r="CN47" s="657"/>
      <c r="CO47" s="657"/>
      <c r="CP47" s="657"/>
      <c r="CQ47" s="658"/>
      <c r="CR47" s="659" t="s">
        <v>241</v>
      </c>
      <c r="CS47" s="672"/>
      <c r="CT47" s="672"/>
      <c r="CU47" s="672"/>
      <c r="CV47" s="672"/>
      <c r="CW47" s="672"/>
      <c r="CX47" s="672"/>
      <c r="CY47" s="673"/>
      <c r="CZ47" s="662" t="s">
        <v>241</v>
      </c>
      <c r="DA47" s="674"/>
      <c r="DB47" s="674"/>
      <c r="DC47" s="675"/>
      <c r="DD47" s="665" t="s">
        <v>241</v>
      </c>
      <c r="DE47" s="672"/>
      <c r="DF47" s="672"/>
      <c r="DG47" s="672"/>
      <c r="DH47" s="672"/>
      <c r="DI47" s="672"/>
      <c r="DJ47" s="672"/>
      <c r="DK47" s="673"/>
      <c r="DL47" s="666"/>
      <c r="DM47" s="667"/>
      <c r="DN47" s="667"/>
      <c r="DO47" s="667"/>
      <c r="DP47" s="667"/>
      <c r="DQ47" s="667"/>
      <c r="DR47" s="667"/>
      <c r="DS47" s="667"/>
      <c r="DT47" s="667"/>
      <c r="DU47" s="667"/>
      <c r="DV47" s="668"/>
      <c r="DW47" s="669"/>
      <c r="DX47" s="670"/>
      <c r="DY47" s="670"/>
      <c r="DZ47" s="670"/>
      <c r="EA47" s="670"/>
      <c r="EB47" s="670"/>
      <c r="EC47" s="671"/>
    </row>
    <row r="48" spans="2:133" ht="11" x14ac:dyDescent="0.2">
      <c r="B48" s="225"/>
      <c r="CD48" s="682"/>
      <c r="CE48" s="683"/>
      <c r="CF48" s="656" t="s">
        <v>366</v>
      </c>
      <c r="CG48" s="657"/>
      <c r="CH48" s="657"/>
      <c r="CI48" s="657"/>
      <c r="CJ48" s="657"/>
      <c r="CK48" s="657"/>
      <c r="CL48" s="657"/>
      <c r="CM48" s="657"/>
      <c r="CN48" s="657"/>
      <c r="CO48" s="657"/>
      <c r="CP48" s="657"/>
      <c r="CQ48" s="658"/>
      <c r="CR48" s="659" t="s">
        <v>241</v>
      </c>
      <c r="CS48" s="660"/>
      <c r="CT48" s="660"/>
      <c r="CU48" s="660"/>
      <c r="CV48" s="660"/>
      <c r="CW48" s="660"/>
      <c r="CX48" s="660"/>
      <c r="CY48" s="661"/>
      <c r="CZ48" s="662" t="s">
        <v>241</v>
      </c>
      <c r="DA48" s="663"/>
      <c r="DB48" s="663"/>
      <c r="DC48" s="664"/>
      <c r="DD48" s="665" t="s">
        <v>241</v>
      </c>
      <c r="DE48" s="660"/>
      <c r="DF48" s="660"/>
      <c r="DG48" s="660"/>
      <c r="DH48" s="660"/>
      <c r="DI48" s="660"/>
      <c r="DJ48" s="660"/>
      <c r="DK48" s="661"/>
      <c r="DL48" s="666"/>
      <c r="DM48" s="667"/>
      <c r="DN48" s="667"/>
      <c r="DO48" s="667"/>
      <c r="DP48" s="667"/>
      <c r="DQ48" s="667"/>
      <c r="DR48" s="667"/>
      <c r="DS48" s="667"/>
      <c r="DT48" s="667"/>
      <c r="DU48" s="667"/>
      <c r="DV48" s="668"/>
      <c r="DW48" s="669"/>
      <c r="DX48" s="670"/>
      <c r="DY48" s="670"/>
      <c r="DZ48" s="670"/>
      <c r="EA48" s="670"/>
      <c r="EB48" s="670"/>
      <c r="EC48" s="671"/>
    </row>
    <row r="49" spans="2:133" ht="11.25" customHeight="1" x14ac:dyDescent="0.2">
      <c r="B49" s="225"/>
      <c r="CD49" s="640" t="s">
        <v>367</v>
      </c>
      <c r="CE49" s="641"/>
      <c r="CF49" s="641"/>
      <c r="CG49" s="641"/>
      <c r="CH49" s="641"/>
      <c r="CI49" s="641"/>
      <c r="CJ49" s="641"/>
      <c r="CK49" s="641"/>
      <c r="CL49" s="641"/>
      <c r="CM49" s="641"/>
      <c r="CN49" s="641"/>
      <c r="CO49" s="641"/>
      <c r="CP49" s="641"/>
      <c r="CQ49" s="642"/>
      <c r="CR49" s="643">
        <v>32121805</v>
      </c>
      <c r="CS49" s="644"/>
      <c r="CT49" s="644"/>
      <c r="CU49" s="644"/>
      <c r="CV49" s="644"/>
      <c r="CW49" s="644"/>
      <c r="CX49" s="644"/>
      <c r="CY49" s="645"/>
      <c r="CZ49" s="646">
        <v>100</v>
      </c>
      <c r="DA49" s="647"/>
      <c r="DB49" s="647"/>
      <c r="DC49" s="648"/>
      <c r="DD49" s="649">
        <v>19859869</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sheetData>
  <sheetProtection algorithmName="SHA-512" hashValue="od64pZHZ+f40NORft2oJ9rQ4+Ta6y0AtaSpPiWKMioDztpZD6PqKgubnZY11H3ZZleg8FGLvyB831st+FE1mJA==" saltValue="ZL/0s7l+UQGCYWs4zhBp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34" t="s">
        <v>368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5" t="s">
        <v>369</v>
      </c>
      <c r="DK2" s="1136"/>
      <c r="DL2" s="1136"/>
      <c r="DM2" s="1136"/>
      <c r="DN2" s="1136"/>
      <c r="DO2" s="1137"/>
      <c r="DP2" s="228"/>
      <c r="DQ2" s="1135" t="s">
        <v>370</v>
      </c>
      <c r="DR2" s="1136"/>
      <c r="DS2" s="1136"/>
      <c r="DT2" s="1136"/>
      <c r="DU2" s="1136"/>
      <c r="DV2" s="1136"/>
      <c r="DW2" s="1136"/>
      <c r="DX2" s="1136"/>
      <c r="DY2" s="1136"/>
      <c r="DZ2" s="1137"/>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100" t="s">
        <v>371</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32"/>
      <c r="BA4" s="232"/>
      <c r="BB4" s="232"/>
      <c r="BC4" s="232"/>
      <c r="BD4" s="232"/>
      <c r="BE4" s="233"/>
      <c r="BF4" s="233"/>
      <c r="BG4" s="233"/>
      <c r="BH4" s="233"/>
      <c r="BI4" s="233"/>
      <c r="BJ4" s="233"/>
      <c r="BK4" s="233"/>
      <c r="BL4" s="233"/>
      <c r="BM4" s="233"/>
      <c r="BN4" s="233"/>
      <c r="BO4" s="233"/>
      <c r="BP4" s="233"/>
      <c r="BQ4" s="768" t="s">
        <v>372</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4"/>
    </row>
    <row r="5" spans="1:131" s="235" customFormat="1" ht="26.25" customHeight="1" x14ac:dyDescent="0.2">
      <c r="A5" s="1036" t="s">
        <v>373</v>
      </c>
      <c r="B5" s="1037"/>
      <c r="C5" s="1037"/>
      <c r="D5" s="1037"/>
      <c r="E5" s="1037"/>
      <c r="F5" s="1037"/>
      <c r="G5" s="1037"/>
      <c r="H5" s="1037"/>
      <c r="I5" s="1037"/>
      <c r="J5" s="1037"/>
      <c r="K5" s="1037"/>
      <c r="L5" s="1037"/>
      <c r="M5" s="1037"/>
      <c r="N5" s="1037"/>
      <c r="O5" s="1037"/>
      <c r="P5" s="1038"/>
      <c r="Q5" s="1042" t="s">
        <v>374</v>
      </c>
      <c r="R5" s="1043"/>
      <c r="S5" s="1043"/>
      <c r="T5" s="1043"/>
      <c r="U5" s="1044"/>
      <c r="V5" s="1042" t="s">
        <v>375</v>
      </c>
      <c r="W5" s="1043"/>
      <c r="X5" s="1043"/>
      <c r="Y5" s="1043"/>
      <c r="Z5" s="1044"/>
      <c r="AA5" s="1042" t="s">
        <v>376</v>
      </c>
      <c r="AB5" s="1043"/>
      <c r="AC5" s="1043"/>
      <c r="AD5" s="1043"/>
      <c r="AE5" s="1043"/>
      <c r="AF5" s="1138" t="s">
        <v>377</v>
      </c>
      <c r="AG5" s="1043"/>
      <c r="AH5" s="1043"/>
      <c r="AI5" s="1043"/>
      <c r="AJ5" s="1056"/>
      <c r="AK5" s="1043" t="s">
        <v>378</v>
      </c>
      <c r="AL5" s="1043"/>
      <c r="AM5" s="1043"/>
      <c r="AN5" s="1043"/>
      <c r="AO5" s="1044"/>
      <c r="AP5" s="1042" t="s">
        <v>379</v>
      </c>
      <c r="AQ5" s="1043"/>
      <c r="AR5" s="1043"/>
      <c r="AS5" s="1043"/>
      <c r="AT5" s="1044"/>
      <c r="AU5" s="1042" t="s">
        <v>380</v>
      </c>
      <c r="AV5" s="1043"/>
      <c r="AW5" s="1043"/>
      <c r="AX5" s="1043"/>
      <c r="AY5" s="1056"/>
      <c r="AZ5" s="232"/>
      <c r="BA5" s="232"/>
      <c r="BB5" s="232"/>
      <c r="BC5" s="232"/>
      <c r="BD5" s="232"/>
      <c r="BE5" s="233"/>
      <c r="BF5" s="233"/>
      <c r="BG5" s="233"/>
      <c r="BH5" s="233"/>
      <c r="BI5" s="233"/>
      <c r="BJ5" s="233"/>
      <c r="BK5" s="233"/>
      <c r="BL5" s="233"/>
      <c r="BM5" s="233"/>
      <c r="BN5" s="233"/>
      <c r="BO5" s="233"/>
      <c r="BP5" s="233"/>
      <c r="BQ5" s="1036" t="s">
        <v>381</v>
      </c>
      <c r="BR5" s="1037"/>
      <c r="BS5" s="1037"/>
      <c r="BT5" s="1037"/>
      <c r="BU5" s="1037"/>
      <c r="BV5" s="1037"/>
      <c r="BW5" s="1037"/>
      <c r="BX5" s="1037"/>
      <c r="BY5" s="1037"/>
      <c r="BZ5" s="1037"/>
      <c r="CA5" s="1037"/>
      <c r="CB5" s="1037"/>
      <c r="CC5" s="1037"/>
      <c r="CD5" s="1037"/>
      <c r="CE5" s="1037"/>
      <c r="CF5" s="1037"/>
      <c r="CG5" s="1038"/>
      <c r="CH5" s="1042" t="s">
        <v>382</v>
      </c>
      <c r="CI5" s="1043"/>
      <c r="CJ5" s="1043"/>
      <c r="CK5" s="1043"/>
      <c r="CL5" s="1044"/>
      <c r="CM5" s="1042" t="s">
        <v>383</v>
      </c>
      <c r="CN5" s="1043"/>
      <c r="CO5" s="1043"/>
      <c r="CP5" s="1043"/>
      <c r="CQ5" s="1044"/>
      <c r="CR5" s="1042" t="s">
        <v>384</v>
      </c>
      <c r="CS5" s="1043"/>
      <c r="CT5" s="1043"/>
      <c r="CU5" s="1043"/>
      <c r="CV5" s="1044"/>
      <c r="CW5" s="1042" t="s">
        <v>385</v>
      </c>
      <c r="CX5" s="1043"/>
      <c r="CY5" s="1043"/>
      <c r="CZ5" s="1043"/>
      <c r="DA5" s="1044"/>
      <c r="DB5" s="1042" t="s">
        <v>386</v>
      </c>
      <c r="DC5" s="1043"/>
      <c r="DD5" s="1043"/>
      <c r="DE5" s="1043"/>
      <c r="DF5" s="1044"/>
      <c r="DG5" s="1128" t="s">
        <v>387</v>
      </c>
      <c r="DH5" s="1129"/>
      <c r="DI5" s="1129"/>
      <c r="DJ5" s="1129"/>
      <c r="DK5" s="1130"/>
      <c r="DL5" s="1128" t="s">
        <v>388</v>
      </c>
      <c r="DM5" s="1129"/>
      <c r="DN5" s="1129"/>
      <c r="DO5" s="1129"/>
      <c r="DP5" s="1130"/>
      <c r="DQ5" s="1042" t="s">
        <v>389</v>
      </c>
      <c r="DR5" s="1043"/>
      <c r="DS5" s="1043"/>
      <c r="DT5" s="1043"/>
      <c r="DU5" s="1044"/>
      <c r="DV5" s="1042" t="s">
        <v>380</v>
      </c>
      <c r="DW5" s="1043"/>
      <c r="DX5" s="1043"/>
      <c r="DY5" s="1043"/>
      <c r="DZ5" s="1056"/>
      <c r="EA5" s="234"/>
    </row>
    <row r="6" spans="1:131" s="235" customFormat="1" ht="26.25" customHeight="1" thickBot="1" x14ac:dyDescent="0.25">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39"/>
      <c r="AG6" s="1046"/>
      <c r="AH6" s="1046"/>
      <c r="AI6" s="1046"/>
      <c r="AJ6" s="1057"/>
      <c r="AK6" s="1046"/>
      <c r="AL6" s="1046"/>
      <c r="AM6" s="1046"/>
      <c r="AN6" s="1046"/>
      <c r="AO6" s="1047"/>
      <c r="AP6" s="1045"/>
      <c r="AQ6" s="1046"/>
      <c r="AR6" s="1046"/>
      <c r="AS6" s="1046"/>
      <c r="AT6" s="1047"/>
      <c r="AU6" s="1045"/>
      <c r="AV6" s="1046"/>
      <c r="AW6" s="1046"/>
      <c r="AX6" s="1046"/>
      <c r="AY6" s="1057"/>
      <c r="AZ6" s="232"/>
      <c r="BA6" s="232"/>
      <c r="BB6" s="232"/>
      <c r="BC6" s="232"/>
      <c r="BD6" s="232"/>
      <c r="BE6" s="233"/>
      <c r="BF6" s="233"/>
      <c r="BG6" s="233"/>
      <c r="BH6" s="233"/>
      <c r="BI6" s="233"/>
      <c r="BJ6" s="233"/>
      <c r="BK6" s="233"/>
      <c r="BL6" s="233"/>
      <c r="BM6" s="233"/>
      <c r="BN6" s="233"/>
      <c r="BO6" s="233"/>
      <c r="BP6" s="233"/>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31"/>
      <c r="DH6" s="1132"/>
      <c r="DI6" s="1132"/>
      <c r="DJ6" s="1132"/>
      <c r="DK6" s="1133"/>
      <c r="DL6" s="1131"/>
      <c r="DM6" s="1132"/>
      <c r="DN6" s="1132"/>
      <c r="DO6" s="1132"/>
      <c r="DP6" s="1133"/>
      <c r="DQ6" s="1045"/>
      <c r="DR6" s="1046"/>
      <c r="DS6" s="1046"/>
      <c r="DT6" s="1046"/>
      <c r="DU6" s="1047"/>
      <c r="DV6" s="1045"/>
      <c r="DW6" s="1046"/>
      <c r="DX6" s="1046"/>
      <c r="DY6" s="1046"/>
      <c r="DZ6" s="1057"/>
      <c r="EA6" s="234"/>
    </row>
    <row r="7" spans="1:131" s="235" customFormat="1" ht="26.25" customHeight="1" thickTop="1" x14ac:dyDescent="0.2">
      <c r="A7" s="236">
        <v>1</v>
      </c>
      <c r="B7" s="1088" t="s">
        <v>390</v>
      </c>
      <c r="C7" s="1089"/>
      <c r="D7" s="1089"/>
      <c r="E7" s="1089"/>
      <c r="F7" s="1089"/>
      <c r="G7" s="1089"/>
      <c r="H7" s="1089"/>
      <c r="I7" s="1089"/>
      <c r="J7" s="1089"/>
      <c r="K7" s="1089"/>
      <c r="L7" s="1089"/>
      <c r="M7" s="1089"/>
      <c r="N7" s="1089"/>
      <c r="O7" s="1089"/>
      <c r="P7" s="1090"/>
      <c r="Q7" s="1146">
        <v>32871</v>
      </c>
      <c r="R7" s="1147"/>
      <c r="S7" s="1147"/>
      <c r="T7" s="1147"/>
      <c r="U7" s="1147"/>
      <c r="V7" s="1147">
        <v>32128</v>
      </c>
      <c r="W7" s="1147"/>
      <c r="X7" s="1147"/>
      <c r="Y7" s="1147"/>
      <c r="Z7" s="1147"/>
      <c r="AA7" s="1147">
        <v>744</v>
      </c>
      <c r="AB7" s="1147"/>
      <c r="AC7" s="1147"/>
      <c r="AD7" s="1147"/>
      <c r="AE7" s="1148"/>
      <c r="AF7" s="1149">
        <v>504</v>
      </c>
      <c r="AG7" s="1150"/>
      <c r="AH7" s="1150"/>
      <c r="AI7" s="1150"/>
      <c r="AJ7" s="1151"/>
      <c r="AK7" s="1152">
        <v>514</v>
      </c>
      <c r="AL7" s="1153"/>
      <c r="AM7" s="1153"/>
      <c r="AN7" s="1153"/>
      <c r="AO7" s="1153"/>
      <c r="AP7" s="1153">
        <v>19379</v>
      </c>
      <c r="AQ7" s="1153"/>
      <c r="AR7" s="1153"/>
      <c r="AS7" s="1153"/>
      <c r="AT7" s="1153"/>
      <c r="AU7" s="1154"/>
      <c r="AV7" s="1154"/>
      <c r="AW7" s="1154"/>
      <c r="AX7" s="1154"/>
      <c r="AY7" s="1155"/>
      <c r="AZ7" s="232"/>
      <c r="BA7" s="232"/>
      <c r="BB7" s="232"/>
      <c r="BC7" s="232"/>
      <c r="BD7" s="232"/>
      <c r="BE7" s="233"/>
      <c r="BF7" s="233"/>
      <c r="BG7" s="233"/>
      <c r="BH7" s="233"/>
      <c r="BI7" s="233"/>
      <c r="BJ7" s="233"/>
      <c r="BK7" s="233"/>
      <c r="BL7" s="233"/>
      <c r="BM7" s="233"/>
      <c r="BN7" s="233"/>
      <c r="BO7" s="233"/>
      <c r="BP7" s="233"/>
      <c r="BQ7" s="236">
        <v>1</v>
      </c>
      <c r="BR7" s="237"/>
      <c r="BS7" s="1156" t="s">
        <v>573</v>
      </c>
      <c r="BT7" s="1157"/>
      <c r="BU7" s="1157"/>
      <c r="BV7" s="1157"/>
      <c r="BW7" s="1157"/>
      <c r="BX7" s="1157"/>
      <c r="BY7" s="1157"/>
      <c r="BZ7" s="1157"/>
      <c r="CA7" s="1157"/>
      <c r="CB7" s="1157"/>
      <c r="CC7" s="1157"/>
      <c r="CD7" s="1157"/>
      <c r="CE7" s="1157"/>
      <c r="CF7" s="1157"/>
      <c r="CG7" s="1158"/>
      <c r="CH7" s="1140">
        <v>-3</v>
      </c>
      <c r="CI7" s="1141"/>
      <c r="CJ7" s="1141"/>
      <c r="CK7" s="1141"/>
      <c r="CL7" s="1142"/>
      <c r="CM7" s="1140">
        <v>307</v>
      </c>
      <c r="CN7" s="1141"/>
      <c r="CO7" s="1141"/>
      <c r="CP7" s="1141"/>
      <c r="CQ7" s="1142"/>
      <c r="CR7" s="1140">
        <v>12</v>
      </c>
      <c r="CS7" s="1141"/>
      <c r="CT7" s="1141"/>
      <c r="CU7" s="1141"/>
      <c r="CV7" s="1142"/>
      <c r="CW7" s="1140">
        <v>1</v>
      </c>
      <c r="CX7" s="1141"/>
      <c r="CY7" s="1141"/>
      <c r="CZ7" s="1141"/>
      <c r="DA7" s="1142"/>
      <c r="DB7" s="1140" t="s">
        <v>584</v>
      </c>
      <c r="DC7" s="1141"/>
      <c r="DD7" s="1141"/>
      <c r="DE7" s="1141"/>
      <c r="DF7" s="1142"/>
      <c r="DG7" s="1140" t="s">
        <v>586</v>
      </c>
      <c r="DH7" s="1141"/>
      <c r="DI7" s="1141"/>
      <c r="DJ7" s="1141"/>
      <c r="DK7" s="1142"/>
      <c r="DL7" s="1140" t="s">
        <v>585</v>
      </c>
      <c r="DM7" s="1141"/>
      <c r="DN7" s="1141"/>
      <c r="DO7" s="1141"/>
      <c r="DP7" s="1142"/>
      <c r="DQ7" s="1140" t="s">
        <v>585</v>
      </c>
      <c r="DR7" s="1141"/>
      <c r="DS7" s="1141"/>
      <c r="DT7" s="1141"/>
      <c r="DU7" s="1142"/>
      <c r="DV7" s="1143"/>
      <c r="DW7" s="1144"/>
      <c r="DX7" s="1144"/>
      <c r="DY7" s="1144"/>
      <c r="DZ7" s="1145"/>
      <c r="EA7" s="234"/>
    </row>
    <row r="8" spans="1:131" s="235" customFormat="1" ht="26.25" customHeight="1" x14ac:dyDescent="0.2">
      <c r="A8" s="238">
        <v>2</v>
      </c>
      <c r="B8" s="1071" t="s">
        <v>391</v>
      </c>
      <c r="C8" s="1072"/>
      <c r="D8" s="1072"/>
      <c r="E8" s="1072"/>
      <c r="F8" s="1072"/>
      <c r="G8" s="1072"/>
      <c r="H8" s="1072"/>
      <c r="I8" s="1072"/>
      <c r="J8" s="1072"/>
      <c r="K8" s="1072"/>
      <c r="L8" s="1072"/>
      <c r="M8" s="1072"/>
      <c r="N8" s="1072"/>
      <c r="O8" s="1072"/>
      <c r="P8" s="1073"/>
      <c r="Q8" s="1079">
        <v>20</v>
      </c>
      <c r="R8" s="1080"/>
      <c r="S8" s="1080"/>
      <c r="T8" s="1080"/>
      <c r="U8" s="1080"/>
      <c r="V8" s="1080">
        <v>20</v>
      </c>
      <c r="W8" s="1080"/>
      <c r="X8" s="1080"/>
      <c r="Y8" s="1080"/>
      <c r="Z8" s="1080"/>
      <c r="AA8" s="1080">
        <v>0</v>
      </c>
      <c r="AB8" s="1080"/>
      <c r="AC8" s="1080"/>
      <c r="AD8" s="1080"/>
      <c r="AE8" s="1081"/>
      <c r="AF8" s="1076">
        <v>0</v>
      </c>
      <c r="AG8" s="1077"/>
      <c r="AH8" s="1077"/>
      <c r="AI8" s="1077"/>
      <c r="AJ8" s="1078"/>
      <c r="AK8" s="1121">
        <v>17</v>
      </c>
      <c r="AL8" s="1122"/>
      <c r="AM8" s="1122"/>
      <c r="AN8" s="1122"/>
      <c r="AO8" s="1122"/>
      <c r="AP8" s="1122" t="s">
        <v>572</v>
      </c>
      <c r="AQ8" s="1122"/>
      <c r="AR8" s="1122"/>
      <c r="AS8" s="1122"/>
      <c r="AT8" s="1122"/>
      <c r="AU8" s="1123"/>
      <c r="AV8" s="1123"/>
      <c r="AW8" s="1123"/>
      <c r="AX8" s="1123"/>
      <c r="AY8" s="1124"/>
      <c r="AZ8" s="232"/>
      <c r="BA8" s="232"/>
      <c r="BB8" s="232"/>
      <c r="BC8" s="232"/>
      <c r="BD8" s="232"/>
      <c r="BE8" s="233"/>
      <c r="BF8" s="233"/>
      <c r="BG8" s="233"/>
      <c r="BH8" s="233"/>
      <c r="BI8" s="233"/>
      <c r="BJ8" s="233"/>
      <c r="BK8" s="233"/>
      <c r="BL8" s="233"/>
      <c r="BM8" s="233"/>
      <c r="BN8" s="233"/>
      <c r="BO8" s="233"/>
      <c r="BP8" s="233"/>
      <c r="BQ8" s="238">
        <v>2</v>
      </c>
      <c r="BR8" s="239"/>
      <c r="BS8" s="1125" t="s">
        <v>574</v>
      </c>
      <c r="BT8" s="1126"/>
      <c r="BU8" s="1126"/>
      <c r="BV8" s="1126"/>
      <c r="BW8" s="1126"/>
      <c r="BX8" s="1126"/>
      <c r="BY8" s="1126"/>
      <c r="BZ8" s="1126"/>
      <c r="CA8" s="1126"/>
      <c r="CB8" s="1126"/>
      <c r="CC8" s="1126"/>
      <c r="CD8" s="1126"/>
      <c r="CE8" s="1126"/>
      <c r="CF8" s="1126"/>
      <c r="CG8" s="1127"/>
      <c r="CH8" s="1030">
        <v>4</v>
      </c>
      <c r="CI8" s="1031"/>
      <c r="CJ8" s="1031"/>
      <c r="CK8" s="1031"/>
      <c r="CL8" s="1032"/>
      <c r="CM8" s="1030">
        <v>46</v>
      </c>
      <c r="CN8" s="1031"/>
      <c r="CO8" s="1031"/>
      <c r="CP8" s="1031"/>
      <c r="CQ8" s="1032"/>
      <c r="CR8" s="1030">
        <v>3</v>
      </c>
      <c r="CS8" s="1031"/>
      <c r="CT8" s="1031"/>
      <c r="CU8" s="1031"/>
      <c r="CV8" s="1032"/>
      <c r="CW8" s="1030" t="s">
        <v>584</v>
      </c>
      <c r="CX8" s="1031"/>
      <c r="CY8" s="1031"/>
      <c r="CZ8" s="1031"/>
      <c r="DA8" s="1032"/>
      <c r="DB8" s="1030">
        <v>500</v>
      </c>
      <c r="DC8" s="1031"/>
      <c r="DD8" s="1031"/>
      <c r="DE8" s="1031"/>
      <c r="DF8" s="1032"/>
      <c r="DG8" s="1030">
        <v>1241</v>
      </c>
      <c r="DH8" s="1031"/>
      <c r="DI8" s="1031"/>
      <c r="DJ8" s="1031"/>
      <c r="DK8" s="1032"/>
      <c r="DL8" s="1030" t="s">
        <v>587</v>
      </c>
      <c r="DM8" s="1031"/>
      <c r="DN8" s="1031"/>
      <c r="DO8" s="1031"/>
      <c r="DP8" s="1032"/>
      <c r="DQ8" s="1030" t="s">
        <v>585</v>
      </c>
      <c r="DR8" s="1031"/>
      <c r="DS8" s="1031"/>
      <c r="DT8" s="1031"/>
      <c r="DU8" s="1032"/>
      <c r="DV8" s="1033"/>
      <c r="DW8" s="1034"/>
      <c r="DX8" s="1034"/>
      <c r="DY8" s="1034"/>
      <c r="DZ8" s="1035"/>
      <c r="EA8" s="234"/>
    </row>
    <row r="9" spans="1:131" s="235" customFormat="1" ht="26.25" customHeight="1" x14ac:dyDescent="0.2">
      <c r="A9" s="238">
        <v>3</v>
      </c>
      <c r="B9" s="1071"/>
      <c r="C9" s="1072"/>
      <c r="D9" s="1072"/>
      <c r="E9" s="1072"/>
      <c r="F9" s="1072"/>
      <c r="G9" s="1072"/>
      <c r="H9" s="1072"/>
      <c r="I9" s="1072"/>
      <c r="J9" s="1072"/>
      <c r="K9" s="1072"/>
      <c r="L9" s="1072"/>
      <c r="M9" s="1072"/>
      <c r="N9" s="1072"/>
      <c r="O9" s="1072"/>
      <c r="P9" s="1073"/>
      <c r="Q9" s="1079"/>
      <c r="R9" s="1080"/>
      <c r="S9" s="1080"/>
      <c r="T9" s="1080"/>
      <c r="U9" s="1080"/>
      <c r="V9" s="1080"/>
      <c r="W9" s="1080"/>
      <c r="X9" s="1080"/>
      <c r="Y9" s="1080"/>
      <c r="Z9" s="1080"/>
      <c r="AA9" s="1080"/>
      <c r="AB9" s="1080"/>
      <c r="AC9" s="1080"/>
      <c r="AD9" s="1080"/>
      <c r="AE9" s="1081"/>
      <c r="AF9" s="1076"/>
      <c r="AG9" s="1077"/>
      <c r="AH9" s="1077"/>
      <c r="AI9" s="1077"/>
      <c r="AJ9" s="1078"/>
      <c r="AK9" s="1121"/>
      <c r="AL9" s="1122"/>
      <c r="AM9" s="1122"/>
      <c r="AN9" s="1122"/>
      <c r="AO9" s="1122"/>
      <c r="AP9" s="1122"/>
      <c r="AQ9" s="1122"/>
      <c r="AR9" s="1122"/>
      <c r="AS9" s="1122"/>
      <c r="AT9" s="1122"/>
      <c r="AU9" s="1123"/>
      <c r="AV9" s="1123"/>
      <c r="AW9" s="1123"/>
      <c r="AX9" s="1123"/>
      <c r="AY9" s="1124"/>
      <c r="AZ9" s="232"/>
      <c r="BA9" s="232"/>
      <c r="BB9" s="232"/>
      <c r="BC9" s="232"/>
      <c r="BD9" s="232"/>
      <c r="BE9" s="233"/>
      <c r="BF9" s="233"/>
      <c r="BG9" s="233"/>
      <c r="BH9" s="233"/>
      <c r="BI9" s="233"/>
      <c r="BJ9" s="233"/>
      <c r="BK9" s="233"/>
      <c r="BL9" s="233"/>
      <c r="BM9" s="233"/>
      <c r="BN9" s="233"/>
      <c r="BO9" s="233"/>
      <c r="BP9" s="233"/>
      <c r="BQ9" s="238">
        <v>3</v>
      </c>
      <c r="BR9" s="239"/>
      <c r="BS9" s="1033"/>
      <c r="BT9" s="1034"/>
      <c r="BU9" s="1034"/>
      <c r="BV9" s="1034"/>
      <c r="BW9" s="1034"/>
      <c r="BX9" s="1034"/>
      <c r="BY9" s="1034"/>
      <c r="BZ9" s="1034"/>
      <c r="CA9" s="1034"/>
      <c r="CB9" s="1034"/>
      <c r="CC9" s="1034"/>
      <c r="CD9" s="1034"/>
      <c r="CE9" s="1034"/>
      <c r="CF9" s="1034"/>
      <c r="CG9" s="1055"/>
      <c r="CH9" s="1030"/>
      <c r="CI9" s="1031"/>
      <c r="CJ9" s="1031"/>
      <c r="CK9" s="1031"/>
      <c r="CL9" s="1032"/>
      <c r="CM9" s="1030"/>
      <c r="CN9" s="1031"/>
      <c r="CO9" s="1031"/>
      <c r="CP9" s="1031"/>
      <c r="CQ9" s="1032"/>
      <c r="CR9" s="1030"/>
      <c r="CS9" s="1031"/>
      <c r="CT9" s="1031"/>
      <c r="CU9" s="1031"/>
      <c r="CV9" s="1032"/>
      <c r="CW9" s="1030"/>
      <c r="CX9" s="1031"/>
      <c r="CY9" s="1031"/>
      <c r="CZ9" s="1031"/>
      <c r="DA9" s="1032"/>
      <c r="DB9" s="1030"/>
      <c r="DC9" s="1031"/>
      <c r="DD9" s="1031"/>
      <c r="DE9" s="1031"/>
      <c r="DF9" s="1032"/>
      <c r="DG9" s="1030"/>
      <c r="DH9" s="1031"/>
      <c r="DI9" s="1031"/>
      <c r="DJ9" s="1031"/>
      <c r="DK9" s="1032"/>
      <c r="DL9" s="1030"/>
      <c r="DM9" s="1031"/>
      <c r="DN9" s="1031"/>
      <c r="DO9" s="1031"/>
      <c r="DP9" s="1032"/>
      <c r="DQ9" s="1030"/>
      <c r="DR9" s="1031"/>
      <c r="DS9" s="1031"/>
      <c r="DT9" s="1031"/>
      <c r="DU9" s="1032"/>
      <c r="DV9" s="1033"/>
      <c r="DW9" s="1034"/>
      <c r="DX9" s="1034"/>
      <c r="DY9" s="1034"/>
      <c r="DZ9" s="1035"/>
      <c r="EA9" s="234"/>
    </row>
    <row r="10" spans="1:131" s="235" customFormat="1" ht="26.25" customHeight="1" x14ac:dyDescent="0.2">
      <c r="A10" s="238">
        <v>4</v>
      </c>
      <c r="B10" s="1071"/>
      <c r="C10" s="1072"/>
      <c r="D10" s="1072"/>
      <c r="E10" s="1072"/>
      <c r="F10" s="1072"/>
      <c r="G10" s="1072"/>
      <c r="H10" s="1072"/>
      <c r="I10" s="1072"/>
      <c r="J10" s="1072"/>
      <c r="K10" s="1072"/>
      <c r="L10" s="1072"/>
      <c r="M10" s="1072"/>
      <c r="N10" s="1072"/>
      <c r="O10" s="1072"/>
      <c r="P10" s="1073"/>
      <c r="Q10" s="1079"/>
      <c r="R10" s="1080"/>
      <c r="S10" s="1080"/>
      <c r="T10" s="1080"/>
      <c r="U10" s="1080"/>
      <c r="V10" s="1080"/>
      <c r="W10" s="1080"/>
      <c r="X10" s="1080"/>
      <c r="Y10" s="1080"/>
      <c r="Z10" s="1080"/>
      <c r="AA10" s="1080"/>
      <c r="AB10" s="1080"/>
      <c r="AC10" s="1080"/>
      <c r="AD10" s="1080"/>
      <c r="AE10" s="1081"/>
      <c r="AF10" s="1076"/>
      <c r="AG10" s="1077"/>
      <c r="AH10" s="1077"/>
      <c r="AI10" s="1077"/>
      <c r="AJ10" s="1078"/>
      <c r="AK10" s="1121"/>
      <c r="AL10" s="1122"/>
      <c r="AM10" s="1122"/>
      <c r="AN10" s="1122"/>
      <c r="AO10" s="1122"/>
      <c r="AP10" s="1122"/>
      <c r="AQ10" s="1122"/>
      <c r="AR10" s="1122"/>
      <c r="AS10" s="1122"/>
      <c r="AT10" s="1122"/>
      <c r="AU10" s="1123"/>
      <c r="AV10" s="1123"/>
      <c r="AW10" s="1123"/>
      <c r="AX10" s="1123"/>
      <c r="AY10" s="1124"/>
      <c r="AZ10" s="232"/>
      <c r="BA10" s="232"/>
      <c r="BB10" s="232"/>
      <c r="BC10" s="232"/>
      <c r="BD10" s="232"/>
      <c r="BE10" s="233"/>
      <c r="BF10" s="233"/>
      <c r="BG10" s="233"/>
      <c r="BH10" s="233"/>
      <c r="BI10" s="233"/>
      <c r="BJ10" s="233"/>
      <c r="BK10" s="233"/>
      <c r="BL10" s="233"/>
      <c r="BM10" s="233"/>
      <c r="BN10" s="233"/>
      <c r="BO10" s="233"/>
      <c r="BP10" s="233"/>
      <c r="BQ10" s="238">
        <v>4</v>
      </c>
      <c r="BR10" s="239"/>
      <c r="BS10" s="1033"/>
      <c r="BT10" s="1034"/>
      <c r="BU10" s="1034"/>
      <c r="BV10" s="1034"/>
      <c r="BW10" s="1034"/>
      <c r="BX10" s="1034"/>
      <c r="BY10" s="1034"/>
      <c r="BZ10" s="1034"/>
      <c r="CA10" s="1034"/>
      <c r="CB10" s="1034"/>
      <c r="CC10" s="1034"/>
      <c r="CD10" s="1034"/>
      <c r="CE10" s="1034"/>
      <c r="CF10" s="1034"/>
      <c r="CG10" s="1055"/>
      <c r="CH10" s="1030"/>
      <c r="CI10" s="1031"/>
      <c r="CJ10" s="1031"/>
      <c r="CK10" s="1031"/>
      <c r="CL10" s="1032"/>
      <c r="CM10" s="1030"/>
      <c r="CN10" s="1031"/>
      <c r="CO10" s="1031"/>
      <c r="CP10" s="1031"/>
      <c r="CQ10" s="1032"/>
      <c r="CR10" s="1030"/>
      <c r="CS10" s="1031"/>
      <c r="CT10" s="1031"/>
      <c r="CU10" s="1031"/>
      <c r="CV10" s="1032"/>
      <c r="CW10" s="1030"/>
      <c r="CX10" s="1031"/>
      <c r="CY10" s="1031"/>
      <c r="CZ10" s="1031"/>
      <c r="DA10" s="1032"/>
      <c r="DB10" s="1030"/>
      <c r="DC10" s="1031"/>
      <c r="DD10" s="1031"/>
      <c r="DE10" s="1031"/>
      <c r="DF10" s="1032"/>
      <c r="DG10" s="1030"/>
      <c r="DH10" s="1031"/>
      <c r="DI10" s="1031"/>
      <c r="DJ10" s="1031"/>
      <c r="DK10" s="1032"/>
      <c r="DL10" s="1030"/>
      <c r="DM10" s="1031"/>
      <c r="DN10" s="1031"/>
      <c r="DO10" s="1031"/>
      <c r="DP10" s="1032"/>
      <c r="DQ10" s="1030"/>
      <c r="DR10" s="1031"/>
      <c r="DS10" s="1031"/>
      <c r="DT10" s="1031"/>
      <c r="DU10" s="1032"/>
      <c r="DV10" s="1033"/>
      <c r="DW10" s="1034"/>
      <c r="DX10" s="1034"/>
      <c r="DY10" s="1034"/>
      <c r="DZ10" s="1035"/>
      <c r="EA10" s="234"/>
    </row>
    <row r="11" spans="1:131" s="235" customFormat="1" ht="26.25" customHeight="1" x14ac:dyDescent="0.2">
      <c r="A11" s="238">
        <v>5</v>
      </c>
      <c r="B11" s="1071"/>
      <c r="C11" s="1072"/>
      <c r="D11" s="1072"/>
      <c r="E11" s="1072"/>
      <c r="F11" s="1072"/>
      <c r="G11" s="1072"/>
      <c r="H11" s="1072"/>
      <c r="I11" s="1072"/>
      <c r="J11" s="1072"/>
      <c r="K11" s="1072"/>
      <c r="L11" s="1072"/>
      <c r="M11" s="1072"/>
      <c r="N11" s="1072"/>
      <c r="O11" s="1072"/>
      <c r="P11" s="1073"/>
      <c r="Q11" s="1079"/>
      <c r="R11" s="1080"/>
      <c r="S11" s="1080"/>
      <c r="T11" s="1080"/>
      <c r="U11" s="1080"/>
      <c r="V11" s="1080"/>
      <c r="W11" s="1080"/>
      <c r="X11" s="1080"/>
      <c r="Y11" s="1080"/>
      <c r="Z11" s="1080"/>
      <c r="AA11" s="1080"/>
      <c r="AB11" s="1080"/>
      <c r="AC11" s="1080"/>
      <c r="AD11" s="1080"/>
      <c r="AE11" s="1081"/>
      <c r="AF11" s="1076"/>
      <c r="AG11" s="1077"/>
      <c r="AH11" s="1077"/>
      <c r="AI11" s="1077"/>
      <c r="AJ11" s="1078"/>
      <c r="AK11" s="1121"/>
      <c r="AL11" s="1122"/>
      <c r="AM11" s="1122"/>
      <c r="AN11" s="1122"/>
      <c r="AO11" s="1122"/>
      <c r="AP11" s="1122"/>
      <c r="AQ11" s="1122"/>
      <c r="AR11" s="1122"/>
      <c r="AS11" s="1122"/>
      <c r="AT11" s="1122"/>
      <c r="AU11" s="1123"/>
      <c r="AV11" s="1123"/>
      <c r="AW11" s="1123"/>
      <c r="AX11" s="1123"/>
      <c r="AY11" s="1124"/>
      <c r="AZ11" s="232"/>
      <c r="BA11" s="232"/>
      <c r="BB11" s="232"/>
      <c r="BC11" s="232"/>
      <c r="BD11" s="232"/>
      <c r="BE11" s="233"/>
      <c r="BF11" s="233"/>
      <c r="BG11" s="233"/>
      <c r="BH11" s="233"/>
      <c r="BI11" s="233"/>
      <c r="BJ11" s="233"/>
      <c r="BK11" s="233"/>
      <c r="BL11" s="233"/>
      <c r="BM11" s="233"/>
      <c r="BN11" s="233"/>
      <c r="BO11" s="233"/>
      <c r="BP11" s="233"/>
      <c r="BQ11" s="238">
        <v>5</v>
      </c>
      <c r="BR11" s="239"/>
      <c r="BS11" s="1033"/>
      <c r="BT11" s="1034"/>
      <c r="BU11" s="1034"/>
      <c r="BV11" s="1034"/>
      <c r="BW11" s="1034"/>
      <c r="BX11" s="1034"/>
      <c r="BY11" s="1034"/>
      <c r="BZ11" s="1034"/>
      <c r="CA11" s="1034"/>
      <c r="CB11" s="1034"/>
      <c r="CC11" s="1034"/>
      <c r="CD11" s="1034"/>
      <c r="CE11" s="1034"/>
      <c r="CF11" s="1034"/>
      <c r="CG11" s="1055"/>
      <c r="CH11" s="1030"/>
      <c r="CI11" s="1031"/>
      <c r="CJ11" s="1031"/>
      <c r="CK11" s="1031"/>
      <c r="CL11" s="1032"/>
      <c r="CM11" s="1030"/>
      <c r="CN11" s="1031"/>
      <c r="CO11" s="1031"/>
      <c r="CP11" s="1031"/>
      <c r="CQ11" s="1032"/>
      <c r="CR11" s="1030"/>
      <c r="CS11" s="1031"/>
      <c r="CT11" s="1031"/>
      <c r="CU11" s="1031"/>
      <c r="CV11" s="1032"/>
      <c r="CW11" s="1030"/>
      <c r="CX11" s="1031"/>
      <c r="CY11" s="1031"/>
      <c r="CZ11" s="1031"/>
      <c r="DA11" s="1032"/>
      <c r="DB11" s="1030"/>
      <c r="DC11" s="1031"/>
      <c r="DD11" s="1031"/>
      <c r="DE11" s="1031"/>
      <c r="DF11" s="1032"/>
      <c r="DG11" s="1030"/>
      <c r="DH11" s="1031"/>
      <c r="DI11" s="1031"/>
      <c r="DJ11" s="1031"/>
      <c r="DK11" s="1032"/>
      <c r="DL11" s="1030"/>
      <c r="DM11" s="1031"/>
      <c r="DN11" s="1031"/>
      <c r="DO11" s="1031"/>
      <c r="DP11" s="1032"/>
      <c r="DQ11" s="1030"/>
      <c r="DR11" s="1031"/>
      <c r="DS11" s="1031"/>
      <c r="DT11" s="1031"/>
      <c r="DU11" s="1032"/>
      <c r="DV11" s="1033"/>
      <c r="DW11" s="1034"/>
      <c r="DX11" s="1034"/>
      <c r="DY11" s="1034"/>
      <c r="DZ11" s="1035"/>
      <c r="EA11" s="234"/>
    </row>
    <row r="12" spans="1:131" s="235" customFormat="1" ht="26.25" customHeight="1" x14ac:dyDescent="0.2">
      <c r="A12" s="238">
        <v>6</v>
      </c>
      <c r="B12" s="1071"/>
      <c r="C12" s="1072"/>
      <c r="D12" s="1072"/>
      <c r="E12" s="1072"/>
      <c r="F12" s="1072"/>
      <c r="G12" s="1072"/>
      <c r="H12" s="1072"/>
      <c r="I12" s="1072"/>
      <c r="J12" s="1072"/>
      <c r="K12" s="1072"/>
      <c r="L12" s="1072"/>
      <c r="M12" s="1072"/>
      <c r="N12" s="1072"/>
      <c r="O12" s="1072"/>
      <c r="P12" s="1073"/>
      <c r="Q12" s="1079"/>
      <c r="R12" s="1080"/>
      <c r="S12" s="1080"/>
      <c r="T12" s="1080"/>
      <c r="U12" s="1080"/>
      <c r="V12" s="1080"/>
      <c r="W12" s="1080"/>
      <c r="X12" s="1080"/>
      <c r="Y12" s="1080"/>
      <c r="Z12" s="1080"/>
      <c r="AA12" s="1080"/>
      <c r="AB12" s="1080"/>
      <c r="AC12" s="1080"/>
      <c r="AD12" s="1080"/>
      <c r="AE12" s="1081"/>
      <c r="AF12" s="1076"/>
      <c r="AG12" s="1077"/>
      <c r="AH12" s="1077"/>
      <c r="AI12" s="1077"/>
      <c r="AJ12" s="1078"/>
      <c r="AK12" s="1121"/>
      <c r="AL12" s="1122"/>
      <c r="AM12" s="1122"/>
      <c r="AN12" s="1122"/>
      <c r="AO12" s="1122"/>
      <c r="AP12" s="1122"/>
      <c r="AQ12" s="1122"/>
      <c r="AR12" s="1122"/>
      <c r="AS12" s="1122"/>
      <c r="AT12" s="1122"/>
      <c r="AU12" s="1123"/>
      <c r="AV12" s="1123"/>
      <c r="AW12" s="1123"/>
      <c r="AX12" s="1123"/>
      <c r="AY12" s="1124"/>
      <c r="AZ12" s="232"/>
      <c r="BA12" s="232"/>
      <c r="BB12" s="232"/>
      <c r="BC12" s="232"/>
      <c r="BD12" s="232"/>
      <c r="BE12" s="233"/>
      <c r="BF12" s="233"/>
      <c r="BG12" s="233"/>
      <c r="BH12" s="233"/>
      <c r="BI12" s="233"/>
      <c r="BJ12" s="233"/>
      <c r="BK12" s="233"/>
      <c r="BL12" s="233"/>
      <c r="BM12" s="233"/>
      <c r="BN12" s="233"/>
      <c r="BO12" s="233"/>
      <c r="BP12" s="233"/>
      <c r="BQ12" s="238">
        <v>6</v>
      </c>
      <c r="BR12" s="239"/>
      <c r="BS12" s="1033"/>
      <c r="BT12" s="1034"/>
      <c r="BU12" s="1034"/>
      <c r="BV12" s="1034"/>
      <c r="BW12" s="1034"/>
      <c r="BX12" s="1034"/>
      <c r="BY12" s="1034"/>
      <c r="BZ12" s="1034"/>
      <c r="CA12" s="1034"/>
      <c r="CB12" s="1034"/>
      <c r="CC12" s="1034"/>
      <c r="CD12" s="1034"/>
      <c r="CE12" s="1034"/>
      <c r="CF12" s="1034"/>
      <c r="CG12" s="1055"/>
      <c r="CH12" s="1030"/>
      <c r="CI12" s="1031"/>
      <c r="CJ12" s="1031"/>
      <c r="CK12" s="1031"/>
      <c r="CL12" s="1032"/>
      <c r="CM12" s="1030"/>
      <c r="CN12" s="1031"/>
      <c r="CO12" s="1031"/>
      <c r="CP12" s="1031"/>
      <c r="CQ12" s="1032"/>
      <c r="CR12" s="1030"/>
      <c r="CS12" s="1031"/>
      <c r="CT12" s="1031"/>
      <c r="CU12" s="1031"/>
      <c r="CV12" s="1032"/>
      <c r="CW12" s="1030"/>
      <c r="CX12" s="1031"/>
      <c r="CY12" s="1031"/>
      <c r="CZ12" s="1031"/>
      <c r="DA12" s="1032"/>
      <c r="DB12" s="1030"/>
      <c r="DC12" s="1031"/>
      <c r="DD12" s="1031"/>
      <c r="DE12" s="1031"/>
      <c r="DF12" s="1032"/>
      <c r="DG12" s="1030"/>
      <c r="DH12" s="1031"/>
      <c r="DI12" s="1031"/>
      <c r="DJ12" s="1031"/>
      <c r="DK12" s="1032"/>
      <c r="DL12" s="1030"/>
      <c r="DM12" s="1031"/>
      <c r="DN12" s="1031"/>
      <c r="DO12" s="1031"/>
      <c r="DP12" s="1032"/>
      <c r="DQ12" s="1030"/>
      <c r="DR12" s="1031"/>
      <c r="DS12" s="1031"/>
      <c r="DT12" s="1031"/>
      <c r="DU12" s="1032"/>
      <c r="DV12" s="1033"/>
      <c r="DW12" s="1034"/>
      <c r="DX12" s="1034"/>
      <c r="DY12" s="1034"/>
      <c r="DZ12" s="1035"/>
      <c r="EA12" s="234"/>
    </row>
    <row r="13" spans="1:131" s="235" customFormat="1" ht="26.25" customHeight="1" x14ac:dyDescent="0.2">
      <c r="A13" s="238">
        <v>7</v>
      </c>
      <c r="B13" s="1071"/>
      <c r="C13" s="1072"/>
      <c r="D13" s="1072"/>
      <c r="E13" s="1072"/>
      <c r="F13" s="1072"/>
      <c r="G13" s="1072"/>
      <c r="H13" s="1072"/>
      <c r="I13" s="1072"/>
      <c r="J13" s="1072"/>
      <c r="K13" s="1072"/>
      <c r="L13" s="1072"/>
      <c r="M13" s="1072"/>
      <c r="N13" s="1072"/>
      <c r="O13" s="1072"/>
      <c r="P13" s="1073"/>
      <c r="Q13" s="1079"/>
      <c r="R13" s="1080"/>
      <c r="S13" s="1080"/>
      <c r="T13" s="1080"/>
      <c r="U13" s="1080"/>
      <c r="V13" s="1080"/>
      <c r="W13" s="1080"/>
      <c r="X13" s="1080"/>
      <c r="Y13" s="1080"/>
      <c r="Z13" s="1080"/>
      <c r="AA13" s="1080"/>
      <c r="AB13" s="1080"/>
      <c r="AC13" s="1080"/>
      <c r="AD13" s="1080"/>
      <c r="AE13" s="1081"/>
      <c r="AF13" s="1076"/>
      <c r="AG13" s="1077"/>
      <c r="AH13" s="1077"/>
      <c r="AI13" s="1077"/>
      <c r="AJ13" s="1078"/>
      <c r="AK13" s="1121"/>
      <c r="AL13" s="1122"/>
      <c r="AM13" s="1122"/>
      <c r="AN13" s="1122"/>
      <c r="AO13" s="1122"/>
      <c r="AP13" s="1122"/>
      <c r="AQ13" s="1122"/>
      <c r="AR13" s="1122"/>
      <c r="AS13" s="1122"/>
      <c r="AT13" s="1122"/>
      <c r="AU13" s="1123"/>
      <c r="AV13" s="1123"/>
      <c r="AW13" s="1123"/>
      <c r="AX13" s="1123"/>
      <c r="AY13" s="1124"/>
      <c r="AZ13" s="232"/>
      <c r="BA13" s="232"/>
      <c r="BB13" s="232"/>
      <c r="BC13" s="232"/>
      <c r="BD13" s="232"/>
      <c r="BE13" s="233"/>
      <c r="BF13" s="233"/>
      <c r="BG13" s="233"/>
      <c r="BH13" s="233"/>
      <c r="BI13" s="233"/>
      <c r="BJ13" s="233"/>
      <c r="BK13" s="233"/>
      <c r="BL13" s="233"/>
      <c r="BM13" s="233"/>
      <c r="BN13" s="233"/>
      <c r="BO13" s="233"/>
      <c r="BP13" s="233"/>
      <c r="BQ13" s="238">
        <v>7</v>
      </c>
      <c r="BR13" s="239"/>
      <c r="BS13" s="1033"/>
      <c r="BT13" s="1034"/>
      <c r="BU13" s="1034"/>
      <c r="BV13" s="1034"/>
      <c r="BW13" s="1034"/>
      <c r="BX13" s="1034"/>
      <c r="BY13" s="1034"/>
      <c r="BZ13" s="1034"/>
      <c r="CA13" s="1034"/>
      <c r="CB13" s="1034"/>
      <c r="CC13" s="1034"/>
      <c r="CD13" s="1034"/>
      <c r="CE13" s="1034"/>
      <c r="CF13" s="1034"/>
      <c r="CG13" s="1055"/>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34"/>
    </row>
    <row r="14" spans="1:131" s="235" customFormat="1" ht="26.25" customHeight="1" x14ac:dyDescent="0.2">
      <c r="A14" s="238">
        <v>8</v>
      </c>
      <c r="B14" s="1071"/>
      <c r="C14" s="1072"/>
      <c r="D14" s="1072"/>
      <c r="E14" s="1072"/>
      <c r="F14" s="1072"/>
      <c r="G14" s="1072"/>
      <c r="H14" s="1072"/>
      <c r="I14" s="1072"/>
      <c r="J14" s="1072"/>
      <c r="K14" s="1072"/>
      <c r="L14" s="1072"/>
      <c r="M14" s="1072"/>
      <c r="N14" s="1072"/>
      <c r="O14" s="1072"/>
      <c r="P14" s="1073"/>
      <c r="Q14" s="1079"/>
      <c r="R14" s="1080"/>
      <c r="S14" s="1080"/>
      <c r="T14" s="1080"/>
      <c r="U14" s="1080"/>
      <c r="V14" s="1080"/>
      <c r="W14" s="1080"/>
      <c r="X14" s="1080"/>
      <c r="Y14" s="1080"/>
      <c r="Z14" s="1080"/>
      <c r="AA14" s="1080"/>
      <c r="AB14" s="1080"/>
      <c r="AC14" s="1080"/>
      <c r="AD14" s="1080"/>
      <c r="AE14" s="1081"/>
      <c r="AF14" s="1076"/>
      <c r="AG14" s="1077"/>
      <c r="AH14" s="1077"/>
      <c r="AI14" s="1077"/>
      <c r="AJ14" s="1078"/>
      <c r="AK14" s="1121"/>
      <c r="AL14" s="1122"/>
      <c r="AM14" s="1122"/>
      <c r="AN14" s="1122"/>
      <c r="AO14" s="1122"/>
      <c r="AP14" s="1122"/>
      <c r="AQ14" s="1122"/>
      <c r="AR14" s="1122"/>
      <c r="AS14" s="1122"/>
      <c r="AT14" s="1122"/>
      <c r="AU14" s="1123"/>
      <c r="AV14" s="1123"/>
      <c r="AW14" s="1123"/>
      <c r="AX14" s="1123"/>
      <c r="AY14" s="1124"/>
      <c r="AZ14" s="232"/>
      <c r="BA14" s="232"/>
      <c r="BB14" s="232"/>
      <c r="BC14" s="232"/>
      <c r="BD14" s="232"/>
      <c r="BE14" s="233"/>
      <c r="BF14" s="233"/>
      <c r="BG14" s="233"/>
      <c r="BH14" s="233"/>
      <c r="BI14" s="233"/>
      <c r="BJ14" s="233"/>
      <c r="BK14" s="233"/>
      <c r="BL14" s="233"/>
      <c r="BM14" s="233"/>
      <c r="BN14" s="233"/>
      <c r="BO14" s="233"/>
      <c r="BP14" s="233"/>
      <c r="BQ14" s="238">
        <v>8</v>
      </c>
      <c r="BR14" s="239"/>
      <c r="BS14" s="1033"/>
      <c r="BT14" s="1034"/>
      <c r="BU14" s="1034"/>
      <c r="BV14" s="1034"/>
      <c r="BW14" s="1034"/>
      <c r="BX14" s="1034"/>
      <c r="BY14" s="1034"/>
      <c r="BZ14" s="1034"/>
      <c r="CA14" s="1034"/>
      <c r="CB14" s="1034"/>
      <c r="CC14" s="1034"/>
      <c r="CD14" s="1034"/>
      <c r="CE14" s="1034"/>
      <c r="CF14" s="1034"/>
      <c r="CG14" s="1055"/>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34"/>
    </row>
    <row r="15" spans="1:131" s="235" customFormat="1" ht="26.25" customHeight="1" x14ac:dyDescent="0.2">
      <c r="A15" s="238">
        <v>9</v>
      </c>
      <c r="B15" s="1071"/>
      <c r="C15" s="1072"/>
      <c r="D15" s="1072"/>
      <c r="E15" s="1072"/>
      <c r="F15" s="1072"/>
      <c r="G15" s="1072"/>
      <c r="H15" s="1072"/>
      <c r="I15" s="1072"/>
      <c r="J15" s="1072"/>
      <c r="K15" s="1072"/>
      <c r="L15" s="1072"/>
      <c r="M15" s="1072"/>
      <c r="N15" s="1072"/>
      <c r="O15" s="1072"/>
      <c r="P15" s="1073"/>
      <c r="Q15" s="1079"/>
      <c r="R15" s="1080"/>
      <c r="S15" s="1080"/>
      <c r="T15" s="1080"/>
      <c r="U15" s="1080"/>
      <c r="V15" s="1080"/>
      <c r="W15" s="1080"/>
      <c r="X15" s="1080"/>
      <c r="Y15" s="1080"/>
      <c r="Z15" s="1080"/>
      <c r="AA15" s="1080"/>
      <c r="AB15" s="1080"/>
      <c r="AC15" s="1080"/>
      <c r="AD15" s="1080"/>
      <c r="AE15" s="1081"/>
      <c r="AF15" s="1076"/>
      <c r="AG15" s="1077"/>
      <c r="AH15" s="1077"/>
      <c r="AI15" s="1077"/>
      <c r="AJ15" s="1078"/>
      <c r="AK15" s="1121"/>
      <c r="AL15" s="1122"/>
      <c r="AM15" s="1122"/>
      <c r="AN15" s="1122"/>
      <c r="AO15" s="1122"/>
      <c r="AP15" s="1122"/>
      <c r="AQ15" s="1122"/>
      <c r="AR15" s="1122"/>
      <c r="AS15" s="1122"/>
      <c r="AT15" s="1122"/>
      <c r="AU15" s="1123"/>
      <c r="AV15" s="1123"/>
      <c r="AW15" s="1123"/>
      <c r="AX15" s="1123"/>
      <c r="AY15" s="1124"/>
      <c r="AZ15" s="232"/>
      <c r="BA15" s="232"/>
      <c r="BB15" s="232"/>
      <c r="BC15" s="232"/>
      <c r="BD15" s="232"/>
      <c r="BE15" s="233"/>
      <c r="BF15" s="233"/>
      <c r="BG15" s="233"/>
      <c r="BH15" s="233"/>
      <c r="BI15" s="233"/>
      <c r="BJ15" s="233"/>
      <c r="BK15" s="233"/>
      <c r="BL15" s="233"/>
      <c r="BM15" s="233"/>
      <c r="BN15" s="233"/>
      <c r="BO15" s="233"/>
      <c r="BP15" s="233"/>
      <c r="BQ15" s="238">
        <v>9</v>
      </c>
      <c r="BR15" s="239"/>
      <c r="BS15" s="1033"/>
      <c r="BT15" s="1034"/>
      <c r="BU15" s="1034"/>
      <c r="BV15" s="1034"/>
      <c r="BW15" s="1034"/>
      <c r="BX15" s="1034"/>
      <c r="BY15" s="1034"/>
      <c r="BZ15" s="1034"/>
      <c r="CA15" s="1034"/>
      <c r="CB15" s="1034"/>
      <c r="CC15" s="1034"/>
      <c r="CD15" s="1034"/>
      <c r="CE15" s="1034"/>
      <c r="CF15" s="1034"/>
      <c r="CG15" s="1055"/>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34"/>
    </row>
    <row r="16" spans="1:131" s="235" customFormat="1" ht="26.25" customHeight="1" x14ac:dyDescent="0.2">
      <c r="A16" s="238">
        <v>10</v>
      </c>
      <c r="B16" s="1071"/>
      <c r="C16" s="1072"/>
      <c r="D16" s="1072"/>
      <c r="E16" s="1072"/>
      <c r="F16" s="1072"/>
      <c r="G16" s="1072"/>
      <c r="H16" s="1072"/>
      <c r="I16" s="1072"/>
      <c r="J16" s="1072"/>
      <c r="K16" s="1072"/>
      <c r="L16" s="1072"/>
      <c r="M16" s="1072"/>
      <c r="N16" s="1072"/>
      <c r="O16" s="1072"/>
      <c r="P16" s="1073"/>
      <c r="Q16" s="1079"/>
      <c r="R16" s="1080"/>
      <c r="S16" s="1080"/>
      <c r="T16" s="1080"/>
      <c r="U16" s="1080"/>
      <c r="V16" s="1080"/>
      <c r="W16" s="1080"/>
      <c r="X16" s="1080"/>
      <c r="Y16" s="1080"/>
      <c r="Z16" s="1080"/>
      <c r="AA16" s="1080"/>
      <c r="AB16" s="1080"/>
      <c r="AC16" s="1080"/>
      <c r="AD16" s="1080"/>
      <c r="AE16" s="1081"/>
      <c r="AF16" s="1076"/>
      <c r="AG16" s="1077"/>
      <c r="AH16" s="1077"/>
      <c r="AI16" s="1077"/>
      <c r="AJ16" s="1078"/>
      <c r="AK16" s="1121"/>
      <c r="AL16" s="1122"/>
      <c r="AM16" s="1122"/>
      <c r="AN16" s="1122"/>
      <c r="AO16" s="1122"/>
      <c r="AP16" s="1122"/>
      <c r="AQ16" s="1122"/>
      <c r="AR16" s="1122"/>
      <c r="AS16" s="1122"/>
      <c r="AT16" s="1122"/>
      <c r="AU16" s="1123"/>
      <c r="AV16" s="1123"/>
      <c r="AW16" s="1123"/>
      <c r="AX16" s="1123"/>
      <c r="AY16" s="1124"/>
      <c r="AZ16" s="232"/>
      <c r="BA16" s="232"/>
      <c r="BB16" s="232"/>
      <c r="BC16" s="232"/>
      <c r="BD16" s="232"/>
      <c r="BE16" s="233"/>
      <c r="BF16" s="233"/>
      <c r="BG16" s="233"/>
      <c r="BH16" s="233"/>
      <c r="BI16" s="233"/>
      <c r="BJ16" s="233"/>
      <c r="BK16" s="233"/>
      <c r="BL16" s="233"/>
      <c r="BM16" s="233"/>
      <c r="BN16" s="233"/>
      <c r="BO16" s="233"/>
      <c r="BP16" s="233"/>
      <c r="BQ16" s="238">
        <v>10</v>
      </c>
      <c r="BR16" s="239"/>
      <c r="BS16" s="1033"/>
      <c r="BT16" s="1034"/>
      <c r="BU16" s="1034"/>
      <c r="BV16" s="1034"/>
      <c r="BW16" s="1034"/>
      <c r="BX16" s="1034"/>
      <c r="BY16" s="1034"/>
      <c r="BZ16" s="1034"/>
      <c r="CA16" s="1034"/>
      <c r="CB16" s="1034"/>
      <c r="CC16" s="1034"/>
      <c r="CD16" s="1034"/>
      <c r="CE16" s="1034"/>
      <c r="CF16" s="1034"/>
      <c r="CG16" s="1055"/>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34"/>
    </row>
    <row r="17" spans="1:131" s="235" customFormat="1" ht="26.25" customHeight="1" x14ac:dyDescent="0.2">
      <c r="A17" s="238">
        <v>11</v>
      </c>
      <c r="B17" s="1071"/>
      <c r="C17" s="1072"/>
      <c r="D17" s="1072"/>
      <c r="E17" s="1072"/>
      <c r="F17" s="1072"/>
      <c r="G17" s="1072"/>
      <c r="H17" s="1072"/>
      <c r="I17" s="1072"/>
      <c r="J17" s="1072"/>
      <c r="K17" s="1072"/>
      <c r="L17" s="1072"/>
      <c r="M17" s="1072"/>
      <c r="N17" s="1072"/>
      <c r="O17" s="1072"/>
      <c r="P17" s="1073"/>
      <c r="Q17" s="1079"/>
      <c r="R17" s="1080"/>
      <c r="S17" s="1080"/>
      <c r="T17" s="1080"/>
      <c r="U17" s="1080"/>
      <c r="V17" s="1080"/>
      <c r="W17" s="1080"/>
      <c r="X17" s="1080"/>
      <c r="Y17" s="1080"/>
      <c r="Z17" s="1080"/>
      <c r="AA17" s="1080"/>
      <c r="AB17" s="1080"/>
      <c r="AC17" s="1080"/>
      <c r="AD17" s="1080"/>
      <c r="AE17" s="1081"/>
      <c r="AF17" s="1076"/>
      <c r="AG17" s="1077"/>
      <c r="AH17" s="1077"/>
      <c r="AI17" s="1077"/>
      <c r="AJ17" s="1078"/>
      <c r="AK17" s="1121"/>
      <c r="AL17" s="1122"/>
      <c r="AM17" s="1122"/>
      <c r="AN17" s="1122"/>
      <c r="AO17" s="1122"/>
      <c r="AP17" s="1122"/>
      <c r="AQ17" s="1122"/>
      <c r="AR17" s="1122"/>
      <c r="AS17" s="1122"/>
      <c r="AT17" s="1122"/>
      <c r="AU17" s="1123"/>
      <c r="AV17" s="1123"/>
      <c r="AW17" s="1123"/>
      <c r="AX17" s="1123"/>
      <c r="AY17" s="1124"/>
      <c r="AZ17" s="232"/>
      <c r="BA17" s="232"/>
      <c r="BB17" s="232"/>
      <c r="BC17" s="232"/>
      <c r="BD17" s="232"/>
      <c r="BE17" s="233"/>
      <c r="BF17" s="233"/>
      <c r="BG17" s="233"/>
      <c r="BH17" s="233"/>
      <c r="BI17" s="233"/>
      <c r="BJ17" s="233"/>
      <c r="BK17" s="233"/>
      <c r="BL17" s="233"/>
      <c r="BM17" s="233"/>
      <c r="BN17" s="233"/>
      <c r="BO17" s="233"/>
      <c r="BP17" s="233"/>
      <c r="BQ17" s="238">
        <v>11</v>
      </c>
      <c r="BR17" s="239"/>
      <c r="BS17" s="1033"/>
      <c r="BT17" s="1034"/>
      <c r="BU17" s="1034"/>
      <c r="BV17" s="1034"/>
      <c r="BW17" s="1034"/>
      <c r="BX17" s="1034"/>
      <c r="BY17" s="1034"/>
      <c r="BZ17" s="1034"/>
      <c r="CA17" s="1034"/>
      <c r="CB17" s="1034"/>
      <c r="CC17" s="1034"/>
      <c r="CD17" s="1034"/>
      <c r="CE17" s="1034"/>
      <c r="CF17" s="1034"/>
      <c r="CG17" s="1055"/>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34"/>
    </row>
    <row r="18" spans="1:131" s="235" customFormat="1" ht="26.25" customHeight="1" x14ac:dyDescent="0.2">
      <c r="A18" s="238">
        <v>12</v>
      </c>
      <c r="B18" s="1071"/>
      <c r="C18" s="1072"/>
      <c r="D18" s="1072"/>
      <c r="E18" s="1072"/>
      <c r="F18" s="1072"/>
      <c r="G18" s="1072"/>
      <c r="H18" s="1072"/>
      <c r="I18" s="1072"/>
      <c r="J18" s="1072"/>
      <c r="K18" s="1072"/>
      <c r="L18" s="1072"/>
      <c r="M18" s="1072"/>
      <c r="N18" s="1072"/>
      <c r="O18" s="1072"/>
      <c r="P18" s="1073"/>
      <c r="Q18" s="1079"/>
      <c r="R18" s="1080"/>
      <c r="S18" s="1080"/>
      <c r="T18" s="1080"/>
      <c r="U18" s="1080"/>
      <c r="V18" s="1080"/>
      <c r="W18" s="1080"/>
      <c r="X18" s="1080"/>
      <c r="Y18" s="1080"/>
      <c r="Z18" s="1080"/>
      <c r="AA18" s="1080"/>
      <c r="AB18" s="1080"/>
      <c r="AC18" s="1080"/>
      <c r="AD18" s="1080"/>
      <c r="AE18" s="1081"/>
      <c r="AF18" s="1076"/>
      <c r="AG18" s="1077"/>
      <c r="AH18" s="1077"/>
      <c r="AI18" s="1077"/>
      <c r="AJ18" s="1078"/>
      <c r="AK18" s="1121"/>
      <c r="AL18" s="1122"/>
      <c r="AM18" s="1122"/>
      <c r="AN18" s="1122"/>
      <c r="AO18" s="1122"/>
      <c r="AP18" s="1122"/>
      <c r="AQ18" s="1122"/>
      <c r="AR18" s="1122"/>
      <c r="AS18" s="1122"/>
      <c r="AT18" s="1122"/>
      <c r="AU18" s="1123"/>
      <c r="AV18" s="1123"/>
      <c r="AW18" s="1123"/>
      <c r="AX18" s="1123"/>
      <c r="AY18" s="1124"/>
      <c r="AZ18" s="232"/>
      <c r="BA18" s="232"/>
      <c r="BB18" s="232"/>
      <c r="BC18" s="232"/>
      <c r="BD18" s="232"/>
      <c r="BE18" s="233"/>
      <c r="BF18" s="233"/>
      <c r="BG18" s="233"/>
      <c r="BH18" s="233"/>
      <c r="BI18" s="233"/>
      <c r="BJ18" s="233"/>
      <c r="BK18" s="233"/>
      <c r="BL18" s="233"/>
      <c r="BM18" s="233"/>
      <c r="BN18" s="233"/>
      <c r="BO18" s="233"/>
      <c r="BP18" s="233"/>
      <c r="BQ18" s="238">
        <v>12</v>
      </c>
      <c r="BR18" s="239"/>
      <c r="BS18" s="1033"/>
      <c r="BT18" s="1034"/>
      <c r="BU18" s="1034"/>
      <c r="BV18" s="1034"/>
      <c r="BW18" s="1034"/>
      <c r="BX18" s="1034"/>
      <c r="BY18" s="1034"/>
      <c r="BZ18" s="1034"/>
      <c r="CA18" s="1034"/>
      <c r="CB18" s="1034"/>
      <c r="CC18" s="1034"/>
      <c r="CD18" s="1034"/>
      <c r="CE18" s="1034"/>
      <c r="CF18" s="1034"/>
      <c r="CG18" s="1055"/>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34"/>
    </row>
    <row r="19" spans="1:131" s="235" customFormat="1" ht="26.25" customHeight="1" x14ac:dyDescent="0.2">
      <c r="A19" s="238">
        <v>13</v>
      </c>
      <c r="B19" s="1071"/>
      <c r="C19" s="1072"/>
      <c r="D19" s="1072"/>
      <c r="E19" s="1072"/>
      <c r="F19" s="1072"/>
      <c r="G19" s="1072"/>
      <c r="H19" s="1072"/>
      <c r="I19" s="1072"/>
      <c r="J19" s="1072"/>
      <c r="K19" s="1072"/>
      <c r="L19" s="1072"/>
      <c r="M19" s="1072"/>
      <c r="N19" s="1072"/>
      <c r="O19" s="1072"/>
      <c r="P19" s="1073"/>
      <c r="Q19" s="1079"/>
      <c r="R19" s="1080"/>
      <c r="S19" s="1080"/>
      <c r="T19" s="1080"/>
      <c r="U19" s="1080"/>
      <c r="V19" s="1080"/>
      <c r="W19" s="1080"/>
      <c r="X19" s="1080"/>
      <c r="Y19" s="1080"/>
      <c r="Z19" s="1080"/>
      <c r="AA19" s="1080"/>
      <c r="AB19" s="1080"/>
      <c r="AC19" s="1080"/>
      <c r="AD19" s="1080"/>
      <c r="AE19" s="1081"/>
      <c r="AF19" s="1076"/>
      <c r="AG19" s="1077"/>
      <c r="AH19" s="1077"/>
      <c r="AI19" s="1077"/>
      <c r="AJ19" s="1078"/>
      <c r="AK19" s="1121"/>
      <c r="AL19" s="1122"/>
      <c r="AM19" s="1122"/>
      <c r="AN19" s="1122"/>
      <c r="AO19" s="1122"/>
      <c r="AP19" s="1122"/>
      <c r="AQ19" s="1122"/>
      <c r="AR19" s="1122"/>
      <c r="AS19" s="1122"/>
      <c r="AT19" s="1122"/>
      <c r="AU19" s="1123"/>
      <c r="AV19" s="1123"/>
      <c r="AW19" s="1123"/>
      <c r="AX19" s="1123"/>
      <c r="AY19" s="1124"/>
      <c r="AZ19" s="232"/>
      <c r="BA19" s="232"/>
      <c r="BB19" s="232"/>
      <c r="BC19" s="232"/>
      <c r="BD19" s="232"/>
      <c r="BE19" s="233"/>
      <c r="BF19" s="233"/>
      <c r="BG19" s="233"/>
      <c r="BH19" s="233"/>
      <c r="BI19" s="233"/>
      <c r="BJ19" s="233"/>
      <c r="BK19" s="233"/>
      <c r="BL19" s="233"/>
      <c r="BM19" s="233"/>
      <c r="BN19" s="233"/>
      <c r="BO19" s="233"/>
      <c r="BP19" s="233"/>
      <c r="BQ19" s="238">
        <v>13</v>
      </c>
      <c r="BR19" s="239"/>
      <c r="BS19" s="1033"/>
      <c r="BT19" s="1034"/>
      <c r="BU19" s="1034"/>
      <c r="BV19" s="1034"/>
      <c r="BW19" s="1034"/>
      <c r="BX19" s="1034"/>
      <c r="BY19" s="1034"/>
      <c r="BZ19" s="1034"/>
      <c r="CA19" s="1034"/>
      <c r="CB19" s="1034"/>
      <c r="CC19" s="1034"/>
      <c r="CD19" s="1034"/>
      <c r="CE19" s="1034"/>
      <c r="CF19" s="1034"/>
      <c r="CG19" s="1055"/>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34"/>
    </row>
    <row r="20" spans="1:131" s="235" customFormat="1" ht="26.25" customHeight="1" x14ac:dyDescent="0.2">
      <c r="A20" s="238">
        <v>14</v>
      </c>
      <c r="B20" s="1071"/>
      <c r="C20" s="1072"/>
      <c r="D20" s="1072"/>
      <c r="E20" s="1072"/>
      <c r="F20" s="1072"/>
      <c r="G20" s="1072"/>
      <c r="H20" s="1072"/>
      <c r="I20" s="1072"/>
      <c r="J20" s="1072"/>
      <c r="K20" s="1072"/>
      <c r="L20" s="1072"/>
      <c r="M20" s="1072"/>
      <c r="N20" s="1072"/>
      <c r="O20" s="1072"/>
      <c r="P20" s="1073"/>
      <c r="Q20" s="1079"/>
      <c r="R20" s="1080"/>
      <c r="S20" s="1080"/>
      <c r="T20" s="1080"/>
      <c r="U20" s="1080"/>
      <c r="V20" s="1080"/>
      <c r="W20" s="1080"/>
      <c r="X20" s="1080"/>
      <c r="Y20" s="1080"/>
      <c r="Z20" s="1080"/>
      <c r="AA20" s="1080"/>
      <c r="AB20" s="1080"/>
      <c r="AC20" s="1080"/>
      <c r="AD20" s="1080"/>
      <c r="AE20" s="1081"/>
      <c r="AF20" s="1076"/>
      <c r="AG20" s="1077"/>
      <c r="AH20" s="1077"/>
      <c r="AI20" s="1077"/>
      <c r="AJ20" s="1078"/>
      <c r="AK20" s="1121"/>
      <c r="AL20" s="1122"/>
      <c r="AM20" s="1122"/>
      <c r="AN20" s="1122"/>
      <c r="AO20" s="1122"/>
      <c r="AP20" s="1122"/>
      <c r="AQ20" s="1122"/>
      <c r="AR20" s="1122"/>
      <c r="AS20" s="1122"/>
      <c r="AT20" s="1122"/>
      <c r="AU20" s="1123"/>
      <c r="AV20" s="1123"/>
      <c r="AW20" s="1123"/>
      <c r="AX20" s="1123"/>
      <c r="AY20" s="1124"/>
      <c r="AZ20" s="232"/>
      <c r="BA20" s="232"/>
      <c r="BB20" s="232"/>
      <c r="BC20" s="232"/>
      <c r="BD20" s="232"/>
      <c r="BE20" s="233"/>
      <c r="BF20" s="233"/>
      <c r="BG20" s="233"/>
      <c r="BH20" s="233"/>
      <c r="BI20" s="233"/>
      <c r="BJ20" s="233"/>
      <c r="BK20" s="233"/>
      <c r="BL20" s="233"/>
      <c r="BM20" s="233"/>
      <c r="BN20" s="233"/>
      <c r="BO20" s="233"/>
      <c r="BP20" s="233"/>
      <c r="BQ20" s="238">
        <v>14</v>
      </c>
      <c r="BR20" s="239"/>
      <c r="BS20" s="1033"/>
      <c r="BT20" s="1034"/>
      <c r="BU20" s="1034"/>
      <c r="BV20" s="1034"/>
      <c r="BW20" s="1034"/>
      <c r="BX20" s="1034"/>
      <c r="BY20" s="1034"/>
      <c r="BZ20" s="1034"/>
      <c r="CA20" s="1034"/>
      <c r="CB20" s="1034"/>
      <c r="CC20" s="1034"/>
      <c r="CD20" s="1034"/>
      <c r="CE20" s="1034"/>
      <c r="CF20" s="1034"/>
      <c r="CG20" s="1055"/>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34"/>
    </row>
    <row r="21" spans="1:131" s="235" customFormat="1" ht="26.25" customHeight="1" thickBot="1" x14ac:dyDescent="0.25">
      <c r="A21" s="238">
        <v>15</v>
      </c>
      <c r="B21" s="1071"/>
      <c r="C21" s="1072"/>
      <c r="D21" s="1072"/>
      <c r="E21" s="1072"/>
      <c r="F21" s="1072"/>
      <c r="G21" s="1072"/>
      <c r="H21" s="1072"/>
      <c r="I21" s="1072"/>
      <c r="J21" s="1072"/>
      <c r="K21" s="1072"/>
      <c r="L21" s="1072"/>
      <c r="M21" s="1072"/>
      <c r="N21" s="1072"/>
      <c r="O21" s="1072"/>
      <c r="P21" s="1073"/>
      <c r="Q21" s="1079"/>
      <c r="R21" s="1080"/>
      <c r="S21" s="1080"/>
      <c r="T21" s="1080"/>
      <c r="U21" s="1080"/>
      <c r="V21" s="1080"/>
      <c r="W21" s="1080"/>
      <c r="X21" s="1080"/>
      <c r="Y21" s="1080"/>
      <c r="Z21" s="1080"/>
      <c r="AA21" s="1080"/>
      <c r="AB21" s="1080"/>
      <c r="AC21" s="1080"/>
      <c r="AD21" s="1080"/>
      <c r="AE21" s="1081"/>
      <c r="AF21" s="1076"/>
      <c r="AG21" s="1077"/>
      <c r="AH21" s="1077"/>
      <c r="AI21" s="1077"/>
      <c r="AJ21" s="1078"/>
      <c r="AK21" s="1121"/>
      <c r="AL21" s="1122"/>
      <c r="AM21" s="1122"/>
      <c r="AN21" s="1122"/>
      <c r="AO21" s="1122"/>
      <c r="AP21" s="1122"/>
      <c r="AQ21" s="1122"/>
      <c r="AR21" s="1122"/>
      <c r="AS21" s="1122"/>
      <c r="AT21" s="1122"/>
      <c r="AU21" s="1123"/>
      <c r="AV21" s="1123"/>
      <c r="AW21" s="1123"/>
      <c r="AX21" s="1123"/>
      <c r="AY21" s="1124"/>
      <c r="AZ21" s="232"/>
      <c r="BA21" s="232"/>
      <c r="BB21" s="232"/>
      <c r="BC21" s="232"/>
      <c r="BD21" s="232"/>
      <c r="BE21" s="233"/>
      <c r="BF21" s="233"/>
      <c r="BG21" s="233"/>
      <c r="BH21" s="233"/>
      <c r="BI21" s="233"/>
      <c r="BJ21" s="233"/>
      <c r="BK21" s="233"/>
      <c r="BL21" s="233"/>
      <c r="BM21" s="233"/>
      <c r="BN21" s="233"/>
      <c r="BO21" s="233"/>
      <c r="BP21" s="233"/>
      <c r="BQ21" s="238">
        <v>15</v>
      </c>
      <c r="BR21" s="239"/>
      <c r="BS21" s="1033"/>
      <c r="BT21" s="1034"/>
      <c r="BU21" s="1034"/>
      <c r="BV21" s="1034"/>
      <c r="BW21" s="1034"/>
      <c r="BX21" s="1034"/>
      <c r="BY21" s="1034"/>
      <c r="BZ21" s="1034"/>
      <c r="CA21" s="1034"/>
      <c r="CB21" s="1034"/>
      <c r="CC21" s="1034"/>
      <c r="CD21" s="1034"/>
      <c r="CE21" s="1034"/>
      <c r="CF21" s="1034"/>
      <c r="CG21" s="1055"/>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34"/>
    </row>
    <row r="22" spans="1:131" s="235" customFormat="1" ht="26.25" customHeight="1" x14ac:dyDescent="0.2">
      <c r="A22" s="238">
        <v>16</v>
      </c>
      <c r="B22" s="1071"/>
      <c r="C22" s="1072"/>
      <c r="D22" s="1072"/>
      <c r="E22" s="1072"/>
      <c r="F22" s="1072"/>
      <c r="G22" s="1072"/>
      <c r="H22" s="1072"/>
      <c r="I22" s="1072"/>
      <c r="J22" s="1072"/>
      <c r="K22" s="1072"/>
      <c r="L22" s="1072"/>
      <c r="M22" s="1072"/>
      <c r="N22" s="1072"/>
      <c r="O22" s="1072"/>
      <c r="P22" s="1073"/>
      <c r="Q22" s="1114"/>
      <c r="R22" s="1115"/>
      <c r="S22" s="1115"/>
      <c r="T22" s="1115"/>
      <c r="U22" s="1115"/>
      <c r="V22" s="1115"/>
      <c r="W22" s="1115"/>
      <c r="X22" s="1115"/>
      <c r="Y22" s="1115"/>
      <c r="Z22" s="1115"/>
      <c r="AA22" s="1115"/>
      <c r="AB22" s="1115"/>
      <c r="AC22" s="1115"/>
      <c r="AD22" s="1115"/>
      <c r="AE22" s="1116"/>
      <c r="AF22" s="1076"/>
      <c r="AG22" s="1077"/>
      <c r="AH22" s="1077"/>
      <c r="AI22" s="1077"/>
      <c r="AJ22" s="1078"/>
      <c r="AK22" s="1117"/>
      <c r="AL22" s="1118"/>
      <c r="AM22" s="1118"/>
      <c r="AN22" s="1118"/>
      <c r="AO22" s="1118"/>
      <c r="AP22" s="1118"/>
      <c r="AQ22" s="1118"/>
      <c r="AR22" s="1118"/>
      <c r="AS22" s="1118"/>
      <c r="AT22" s="1118"/>
      <c r="AU22" s="1119"/>
      <c r="AV22" s="1119"/>
      <c r="AW22" s="1119"/>
      <c r="AX22" s="1119"/>
      <c r="AY22" s="1120"/>
      <c r="AZ22" s="1069" t="s">
        <v>392</v>
      </c>
      <c r="BA22" s="1069"/>
      <c r="BB22" s="1069"/>
      <c r="BC22" s="1069"/>
      <c r="BD22" s="1070"/>
      <c r="BE22" s="233"/>
      <c r="BF22" s="233"/>
      <c r="BG22" s="233"/>
      <c r="BH22" s="233"/>
      <c r="BI22" s="233"/>
      <c r="BJ22" s="233"/>
      <c r="BK22" s="233"/>
      <c r="BL22" s="233"/>
      <c r="BM22" s="233"/>
      <c r="BN22" s="233"/>
      <c r="BO22" s="233"/>
      <c r="BP22" s="233"/>
      <c r="BQ22" s="238">
        <v>16</v>
      </c>
      <c r="BR22" s="239"/>
      <c r="BS22" s="1033"/>
      <c r="BT22" s="1034"/>
      <c r="BU22" s="1034"/>
      <c r="BV22" s="1034"/>
      <c r="BW22" s="1034"/>
      <c r="BX22" s="1034"/>
      <c r="BY22" s="1034"/>
      <c r="BZ22" s="1034"/>
      <c r="CA22" s="1034"/>
      <c r="CB22" s="1034"/>
      <c r="CC22" s="1034"/>
      <c r="CD22" s="1034"/>
      <c r="CE22" s="1034"/>
      <c r="CF22" s="1034"/>
      <c r="CG22" s="1055"/>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34"/>
    </row>
    <row r="23" spans="1:131" s="235" customFormat="1" ht="26.25" customHeight="1" thickBot="1" x14ac:dyDescent="0.25">
      <c r="A23" s="240" t="s">
        <v>393</v>
      </c>
      <c r="B23" s="975" t="s">
        <v>394</v>
      </c>
      <c r="C23" s="976"/>
      <c r="D23" s="976"/>
      <c r="E23" s="976"/>
      <c r="F23" s="976"/>
      <c r="G23" s="976"/>
      <c r="H23" s="976"/>
      <c r="I23" s="976"/>
      <c r="J23" s="976"/>
      <c r="K23" s="976"/>
      <c r="L23" s="976"/>
      <c r="M23" s="976"/>
      <c r="N23" s="976"/>
      <c r="O23" s="976"/>
      <c r="P23" s="986"/>
      <c r="Q23" s="1108">
        <v>32866</v>
      </c>
      <c r="R23" s="1102"/>
      <c r="S23" s="1102"/>
      <c r="T23" s="1102"/>
      <c r="U23" s="1102"/>
      <c r="V23" s="1102">
        <v>32122</v>
      </c>
      <c r="W23" s="1102"/>
      <c r="X23" s="1102"/>
      <c r="Y23" s="1102"/>
      <c r="Z23" s="1102"/>
      <c r="AA23" s="1102">
        <v>744</v>
      </c>
      <c r="AB23" s="1102"/>
      <c r="AC23" s="1102"/>
      <c r="AD23" s="1102"/>
      <c r="AE23" s="1109"/>
      <c r="AF23" s="1110">
        <v>504</v>
      </c>
      <c r="AG23" s="1102"/>
      <c r="AH23" s="1102"/>
      <c r="AI23" s="1102"/>
      <c r="AJ23" s="1111"/>
      <c r="AK23" s="1112"/>
      <c r="AL23" s="1113"/>
      <c r="AM23" s="1113"/>
      <c r="AN23" s="1113"/>
      <c r="AO23" s="1113"/>
      <c r="AP23" s="1102">
        <v>19379</v>
      </c>
      <c r="AQ23" s="1102"/>
      <c r="AR23" s="1102"/>
      <c r="AS23" s="1102"/>
      <c r="AT23" s="1102"/>
      <c r="AU23" s="1103"/>
      <c r="AV23" s="1103"/>
      <c r="AW23" s="1103"/>
      <c r="AX23" s="1103"/>
      <c r="AY23" s="1104"/>
      <c r="AZ23" s="1105" t="s">
        <v>241</v>
      </c>
      <c r="BA23" s="1106"/>
      <c r="BB23" s="1106"/>
      <c r="BC23" s="1106"/>
      <c r="BD23" s="1107"/>
      <c r="BE23" s="233"/>
      <c r="BF23" s="233"/>
      <c r="BG23" s="233"/>
      <c r="BH23" s="233"/>
      <c r="BI23" s="233"/>
      <c r="BJ23" s="233"/>
      <c r="BK23" s="233"/>
      <c r="BL23" s="233"/>
      <c r="BM23" s="233"/>
      <c r="BN23" s="233"/>
      <c r="BO23" s="233"/>
      <c r="BP23" s="233"/>
      <c r="BQ23" s="238">
        <v>17</v>
      </c>
      <c r="BR23" s="239"/>
      <c r="BS23" s="1033"/>
      <c r="BT23" s="1034"/>
      <c r="BU23" s="1034"/>
      <c r="BV23" s="1034"/>
      <c r="BW23" s="1034"/>
      <c r="BX23" s="1034"/>
      <c r="BY23" s="1034"/>
      <c r="BZ23" s="1034"/>
      <c r="CA23" s="1034"/>
      <c r="CB23" s="1034"/>
      <c r="CC23" s="1034"/>
      <c r="CD23" s="1034"/>
      <c r="CE23" s="1034"/>
      <c r="CF23" s="1034"/>
      <c r="CG23" s="1055"/>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34"/>
    </row>
    <row r="24" spans="1:131" s="235" customFormat="1" ht="26.25" customHeight="1" x14ac:dyDescent="0.2">
      <c r="A24" s="1101" t="s">
        <v>395</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32"/>
      <c r="BA24" s="232"/>
      <c r="BB24" s="232"/>
      <c r="BC24" s="232"/>
      <c r="BD24" s="232"/>
      <c r="BE24" s="233"/>
      <c r="BF24" s="233"/>
      <c r="BG24" s="233"/>
      <c r="BH24" s="233"/>
      <c r="BI24" s="233"/>
      <c r="BJ24" s="233"/>
      <c r="BK24" s="233"/>
      <c r="BL24" s="233"/>
      <c r="BM24" s="233"/>
      <c r="BN24" s="233"/>
      <c r="BO24" s="233"/>
      <c r="BP24" s="233"/>
      <c r="BQ24" s="238">
        <v>18</v>
      </c>
      <c r="BR24" s="239"/>
      <c r="BS24" s="1033"/>
      <c r="BT24" s="1034"/>
      <c r="BU24" s="1034"/>
      <c r="BV24" s="1034"/>
      <c r="BW24" s="1034"/>
      <c r="BX24" s="1034"/>
      <c r="BY24" s="1034"/>
      <c r="BZ24" s="1034"/>
      <c r="CA24" s="1034"/>
      <c r="CB24" s="1034"/>
      <c r="CC24" s="1034"/>
      <c r="CD24" s="1034"/>
      <c r="CE24" s="1034"/>
      <c r="CF24" s="1034"/>
      <c r="CG24" s="1055"/>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34"/>
    </row>
    <row r="25" spans="1:131" ht="26.25" customHeight="1" thickBot="1" x14ac:dyDescent="0.25">
      <c r="A25" s="1100" t="s">
        <v>396</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32"/>
      <c r="BK25" s="232"/>
      <c r="BL25" s="232"/>
      <c r="BM25" s="232"/>
      <c r="BN25" s="232"/>
      <c r="BO25" s="241"/>
      <c r="BP25" s="241"/>
      <c r="BQ25" s="238">
        <v>19</v>
      </c>
      <c r="BR25" s="239"/>
      <c r="BS25" s="1033"/>
      <c r="BT25" s="1034"/>
      <c r="BU25" s="1034"/>
      <c r="BV25" s="1034"/>
      <c r="BW25" s="1034"/>
      <c r="BX25" s="1034"/>
      <c r="BY25" s="1034"/>
      <c r="BZ25" s="1034"/>
      <c r="CA25" s="1034"/>
      <c r="CB25" s="1034"/>
      <c r="CC25" s="1034"/>
      <c r="CD25" s="1034"/>
      <c r="CE25" s="1034"/>
      <c r="CF25" s="1034"/>
      <c r="CG25" s="1055"/>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30"/>
    </row>
    <row r="26" spans="1:131" ht="26.25" customHeight="1" x14ac:dyDescent="0.2">
      <c r="A26" s="1036" t="s">
        <v>373</v>
      </c>
      <c r="B26" s="1037"/>
      <c r="C26" s="1037"/>
      <c r="D26" s="1037"/>
      <c r="E26" s="1037"/>
      <c r="F26" s="1037"/>
      <c r="G26" s="1037"/>
      <c r="H26" s="1037"/>
      <c r="I26" s="1037"/>
      <c r="J26" s="1037"/>
      <c r="K26" s="1037"/>
      <c r="L26" s="1037"/>
      <c r="M26" s="1037"/>
      <c r="N26" s="1037"/>
      <c r="O26" s="1037"/>
      <c r="P26" s="1038"/>
      <c r="Q26" s="1042" t="s">
        <v>397</v>
      </c>
      <c r="R26" s="1043"/>
      <c r="S26" s="1043"/>
      <c r="T26" s="1043"/>
      <c r="U26" s="1044"/>
      <c r="V26" s="1042" t="s">
        <v>398</v>
      </c>
      <c r="W26" s="1043"/>
      <c r="X26" s="1043"/>
      <c r="Y26" s="1043"/>
      <c r="Z26" s="1044"/>
      <c r="AA26" s="1042" t="s">
        <v>399</v>
      </c>
      <c r="AB26" s="1043"/>
      <c r="AC26" s="1043"/>
      <c r="AD26" s="1043"/>
      <c r="AE26" s="1043"/>
      <c r="AF26" s="1096" t="s">
        <v>400</v>
      </c>
      <c r="AG26" s="1049"/>
      <c r="AH26" s="1049"/>
      <c r="AI26" s="1049"/>
      <c r="AJ26" s="1097"/>
      <c r="AK26" s="1043" t="s">
        <v>401</v>
      </c>
      <c r="AL26" s="1043"/>
      <c r="AM26" s="1043"/>
      <c r="AN26" s="1043"/>
      <c r="AO26" s="1044"/>
      <c r="AP26" s="1042" t="s">
        <v>402</v>
      </c>
      <c r="AQ26" s="1043"/>
      <c r="AR26" s="1043"/>
      <c r="AS26" s="1043"/>
      <c r="AT26" s="1044"/>
      <c r="AU26" s="1042" t="s">
        <v>403</v>
      </c>
      <c r="AV26" s="1043"/>
      <c r="AW26" s="1043"/>
      <c r="AX26" s="1043"/>
      <c r="AY26" s="1044"/>
      <c r="AZ26" s="1042" t="s">
        <v>404</v>
      </c>
      <c r="BA26" s="1043"/>
      <c r="BB26" s="1043"/>
      <c r="BC26" s="1043"/>
      <c r="BD26" s="1044"/>
      <c r="BE26" s="1042" t="s">
        <v>380</v>
      </c>
      <c r="BF26" s="1043"/>
      <c r="BG26" s="1043"/>
      <c r="BH26" s="1043"/>
      <c r="BI26" s="1056"/>
      <c r="BJ26" s="232"/>
      <c r="BK26" s="232"/>
      <c r="BL26" s="232"/>
      <c r="BM26" s="232"/>
      <c r="BN26" s="232"/>
      <c r="BO26" s="241"/>
      <c r="BP26" s="241"/>
      <c r="BQ26" s="238">
        <v>20</v>
      </c>
      <c r="BR26" s="239"/>
      <c r="BS26" s="1033"/>
      <c r="BT26" s="1034"/>
      <c r="BU26" s="1034"/>
      <c r="BV26" s="1034"/>
      <c r="BW26" s="1034"/>
      <c r="BX26" s="1034"/>
      <c r="BY26" s="1034"/>
      <c r="BZ26" s="1034"/>
      <c r="CA26" s="1034"/>
      <c r="CB26" s="1034"/>
      <c r="CC26" s="1034"/>
      <c r="CD26" s="1034"/>
      <c r="CE26" s="1034"/>
      <c r="CF26" s="1034"/>
      <c r="CG26" s="1055"/>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30"/>
    </row>
    <row r="27" spans="1:131" ht="26.25" customHeight="1" thickBot="1" x14ac:dyDescent="0.25">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098"/>
      <c r="AG27" s="1052"/>
      <c r="AH27" s="1052"/>
      <c r="AI27" s="1052"/>
      <c r="AJ27" s="1099"/>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32"/>
      <c r="BK27" s="232"/>
      <c r="BL27" s="232"/>
      <c r="BM27" s="232"/>
      <c r="BN27" s="232"/>
      <c r="BO27" s="241"/>
      <c r="BP27" s="241"/>
      <c r="BQ27" s="238">
        <v>21</v>
      </c>
      <c r="BR27" s="239"/>
      <c r="BS27" s="1033"/>
      <c r="BT27" s="1034"/>
      <c r="BU27" s="1034"/>
      <c r="BV27" s="1034"/>
      <c r="BW27" s="1034"/>
      <c r="BX27" s="1034"/>
      <c r="BY27" s="1034"/>
      <c r="BZ27" s="1034"/>
      <c r="CA27" s="1034"/>
      <c r="CB27" s="1034"/>
      <c r="CC27" s="1034"/>
      <c r="CD27" s="1034"/>
      <c r="CE27" s="1034"/>
      <c r="CF27" s="1034"/>
      <c r="CG27" s="1055"/>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30"/>
    </row>
    <row r="28" spans="1:131" ht="26.25" customHeight="1" thickTop="1" x14ac:dyDescent="0.2">
      <c r="A28" s="242">
        <v>1</v>
      </c>
      <c r="B28" s="1088" t="s">
        <v>405</v>
      </c>
      <c r="C28" s="1089"/>
      <c r="D28" s="1089"/>
      <c r="E28" s="1089"/>
      <c r="F28" s="1089"/>
      <c r="G28" s="1089"/>
      <c r="H28" s="1089"/>
      <c r="I28" s="1089"/>
      <c r="J28" s="1089"/>
      <c r="K28" s="1089"/>
      <c r="L28" s="1089"/>
      <c r="M28" s="1089"/>
      <c r="N28" s="1089"/>
      <c r="O28" s="1089"/>
      <c r="P28" s="1090"/>
      <c r="Q28" s="1091">
        <v>6150</v>
      </c>
      <c r="R28" s="1092"/>
      <c r="S28" s="1092"/>
      <c r="T28" s="1092"/>
      <c r="U28" s="1092"/>
      <c r="V28" s="1092">
        <v>6051</v>
      </c>
      <c r="W28" s="1092"/>
      <c r="X28" s="1092"/>
      <c r="Y28" s="1092"/>
      <c r="Z28" s="1092"/>
      <c r="AA28" s="1092">
        <v>99</v>
      </c>
      <c r="AB28" s="1092"/>
      <c r="AC28" s="1092"/>
      <c r="AD28" s="1092"/>
      <c r="AE28" s="1093"/>
      <c r="AF28" s="1094">
        <v>99</v>
      </c>
      <c r="AG28" s="1092"/>
      <c r="AH28" s="1092"/>
      <c r="AI28" s="1092"/>
      <c r="AJ28" s="1095"/>
      <c r="AK28" s="1083">
        <v>558</v>
      </c>
      <c r="AL28" s="1084"/>
      <c r="AM28" s="1084"/>
      <c r="AN28" s="1084"/>
      <c r="AO28" s="1084"/>
      <c r="AP28" s="1084" t="s">
        <v>583</v>
      </c>
      <c r="AQ28" s="1084"/>
      <c r="AR28" s="1084"/>
      <c r="AS28" s="1084"/>
      <c r="AT28" s="1084"/>
      <c r="AU28" s="1084" t="s">
        <v>583</v>
      </c>
      <c r="AV28" s="1084"/>
      <c r="AW28" s="1084"/>
      <c r="AX28" s="1084"/>
      <c r="AY28" s="1084"/>
      <c r="AZ28" s="1085" t="s">
        <v>583</v>
      </c>
      <c r="BA28" s="1085"/>
      <c r="BB28" s="1085"/>
      <c r="BC28" s="1085"/>
      <c r="BD28" s="1085"/>
      <c r="BE28" s="1086"/>
      <c r="BF28" s="1086"/>
      <c r="BG28" s="1086"/>
      <c r="BH28" s="1086"/>
      <c r="BI28" s="1087"/>
      <c r="BJ28" s="232"/>
      <c r="BK28" s="232"/>
      <c r="BL28" s="232"/>
      <c r="BM28" s="232"/>
      <c r="BN28" s="232"/>
      <c r="BO28" s="241"/>
      <c r="BP28" s="241"/>
      <c r="BQ28" s="238">
        <v>22</v>
      </c>
      <c r="BR28" s="239"/>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30"/>
    </row>
    <row r="29" spans="1:131" ht="26.25" customHeight="1" x14ac:dyDescent="0.2">
      <c r="A29" s="242">
        <v>2</v>
      </c>
      <c r="B29" s="1071" t="s">
        <v>406</v>
      </c>
      <c r="C29" s="1072"/>
      <c r="D29" s="1072"/>
      <c r="E29" s="1072"/>
      <c r="F29" s="1072"/>
      <c r="G29" s="1072"/>
      <c r="H29" s="1072"/>
      <c r="I29" s="1072"/>
      <c r="J29" s="1072"/>
      <c r="K29" s="1072"/>
      <c r="L29" s="1072"/>
      <c r="M29" s="1072"/>
      <c r="N29" s="1072"/>
      <c r="O29" s="1072"/>
      <c r="P29" s="1073"/>
      <c r="Q29" s="1079">
        <v>4687</v>
      </c>
      <c r="R29" s="1080"/>
      <c r="S29" s="1080"/>
      <c r="T29" s="1080"/>
      <c r="U29" s="1080"/>
      <c r="V29" s="1080">
        <v>4550</v>
      </c>
      <c r="W29" s="1080"/>
      <c r="X29" s="1080"/>
      <c r="Y29" s="1080"/>
      <c r="Z29" s="1080"/>
      <c r="AA29" s="1080">
        <v>138</v>
      </c>
      <c r="AB29" s="1080"/>
      <c r="AC29" s="1080"/>
      <c r="AD29" s="1080"/>
      <c r="AE29" s="1081"/>
      <c r="AF29" s="1076">
        <v>138</v>
      </c>
      <c r="AG29" s="1077"/>
      <c r="AH29" s="1077"/>
      <c r="AI29" s="1077"/>
      <c r="AJ29" s="1078"/>
      <c r="AK29" s="1018">
        <v>773</v>
      </c>
      <c r="AL29" s="1009"/>
      <c r="AM29" s="1009"/>
      <c r="AN29" s="1009"/>
      <c r="AO29" s="1009"/>
      <c r="AP29" s="1009" t="s">
        <v>583</v>
      </c>
      <c r="AQ29" s="1009"/>
      <c r="AR29" s="1009"/>
      <c r="AS29" s="1009"/>
      <c r="AT29" s="1009"/>
      <c r="AU29" s="1009" t="s">
        <v>583</v>
      </c>
      <c r="AV29" s="1009"/>
      <c r="AW29" s="1009"/>
      <c r="AX29" s="1009"/>
      <c r="AY29" s="1009"/>
      <c r="AZ29" s="1082" t="s">
        <v>583</v>
      </c>
      <c r="BA29" s="1082"/>
      <c r="BB29" s="1082"/>
      <c r="BC29" s="1082"/>
      <c r="BD29" s="1082"/>
      <c r="BE29" s="1010"/>
      <c r="BF29" s="1010"/>
      <c r="BG29" s="1010"/>
      <c r="BH29" s="1010"/>
      <c r="BI29" s="1011"/>
      <c r="BJ29" s="232"/>
      <c r="BK29" s="232"/>
      <c r="BL29" s="232"/>
      <c r="BM29" s="232"/>
      <c r="BN29" s="232"/>
      <c r="BO29" s="241"/>
      <c r="BP29" s="241"/>
      <c r="BQ29" s="238">
        <v>23</v>
      </c>
      <c r="BR29" s="239"/>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30"/>
    </row>
    <row r="30" spans="1:131" ht="26.25" customHeight="1" x14ac:dyDescent="0.2">
      <c r="A30" s="242">
        <v>3</v>
      </c>
      <c r="B30" s="1071" t="s">
        <v>407</v>
      </c>
      <c r="C30" s="1072"/>
      <c r="D30" s="1072"/>
      <c r="E30" s="1072"/>
      <c r="F30" s="1072"/>
      <c r="G30" s="1072"/>
      <c r="H30" s="1072"/>
      <c r="I30" s="1072"/>
      <c r="J30" s="1072"/>
      <c r="K30" s="1072"/>
      <c r="L30" s="1072"/>
      <c r="M30" s="1072"/>
      <c r="N30" s="1072"/>
      <c r="O30" s="1072"/>
      <c r="P30" s="1073"/>
      <c r="Q30" s="1079">
        <v>1171</v>
      </c>
      <c r="R30" s="1080"/>
      <c r="S30" s="1080"/>
      <c r="T30" s="1080"/>
      <c r="U30" s="1080"/>
      <c r="V30" s="1080">
        <v>1170</v>
      </c>
      <c r="W30" s="1080"/>
      <c r="X30" s="1080"/>
      <c r="Y30" s="1080"/>
      <c r="Z30" s="1080"/>
      <c r="AA30" s="1080">
        <v>1</v>
      </c>
      <c r="AB30" s="1080"/>
      <c r="AC30" s="1080"/>
      <c r="AD30" s="1080"/>
      <c r="AE30" s="1081"/>
      <c r="AF30" s="1076">
        <v>1</v>
      </c>
      <c r="AG30" s="1077"/>
      <c r="AH30" s="1077"/>
      <c r="AI30" s="1077"/>
      <c r="AJ30" s="1078"/>
      <c r="AK30" s="1018">
        <v>198</v>
      </c>
      <c r="AL30" s="1009"/>
      <c r="AM30" s="1009"/>
      <c r="AN30" s="1009"/>
      <c r="AO30" s="1009"/>
      <c r="AP30" s="1009" t="s">
        <v>583</v>
      </c>
      <c r="AQ30" s="1009"/>
      <c r="AR30" s="1009"/>
      <c r="AS30" s="1009"/>
      <c r="AT30" s="1009"/>
      <c r="AU30" s="1009" t="s">
        <v>583</v>
      </c>
      <c r="AV30" s="1009"/>
      <c r="AW30" s="1009"/>
      <c r="AX30" s="1009"/>
      <c r="AY30" s="1009"/>
      <c r="AZ30" s="1082" t="s">
        <v>583</v>
      </c>
      <c r="BA30" s="1082"/>
      <c r="BB30" s="1082"/>
      <c r="BC30" s="1082"/>
      <c r="BD30" s="1082"/>
      <c r="BE30" s="1010"/>
      <c r="BF30" s="1010"/>
      <c r="BG30" s="1010"/>
      <c r="BH30" s="1010"/>
      <c r="BI30" s="1011"/>
      <c r="BJ30" s="232"/>
      <c r="BK30" s="232"/>
      <c r="BL30" s="232"/>
      <c r="BM30" s="232"/>
      <c r="BN30" s="232"/>
      <c r="BO30" s="241"/>
      <c r="BP30" s="241"/>
      <c r="BQ30" s="238">
        <v>24</v>
      </c>
      <c r="BR30" s="239"/>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30"/>
    </row>
    <row r="31" spans="1:131" ht="26.25" customHeight="1" x14ac:dyDescent="0.2">
      <c r="A31" s="242">
        <v>4</v>
      </c>
      <c r="B31" s="1071" t="s">
        <v>408</v>
      </c>
      <c r="C31" s="1072"/>
      <c r="D31" s="1072"/>
      <c r="E31" s="1072"/>
      <c r="F31" s="1072"/>
      <c r="G31" s="1072"/>
      <c r="H31" s="1072"/>
      <c r="I31" s="1072"/>
      <c r="J31" s="1072"/>
      <c r="K31" s="1072"/>
      <c r="L31" s="1072"/>
      <c r="M31" s="1072"/>
      <c r="N31" s="1072"/>
      <c r="O31" s="1072"/>
      <c r="P31" s="1073"/>
      <c r="Q31" s="1079">
        <v>1475</v>
      </c>
      <c r="R31" s="1080"/>
      <c r="S31" s="1080"/>
      <c r="T31" s="1080"/>
      <c r="U31" s="1080"/>
      <c r="V31" s="1080">
        <v>1454</v>
      </c>
      <c r="W31" s="1080"/>
      <c r="X31" s="1080"/>
      <c r="Y31" s="1080"/>
      <c r="Z31" s="1080"/>
      <c r="AA31" s="1080">
        <v>21</v>
      </c>
      <c r="AB31" s="1080"/>
      <c r="AC31" s="1080"/>
      <c r="AD31" s="1080"/>
      <c r="AE31" s="1081"/>
      <c r="AF31" s="1076">
        <v>2322</v>
      </c>
      <c r="AG31" s="1077"/>
      <c r="AH31" s="1077"/>
      <c r="AI31" s="1077"/>
      <c r="AJ31" s="1078"/>
      <c r="AK31" s="1018">
        <v>8</v>
      </c>
      <c r="AL31" s="1009"/>
      <c r="AM31" s="1009"/>
      <c r="AN31" s="1009"/>
      <c r="AO31" s="1009"/>
      <c r="AP31" s="1009">
        <v>87</v>
      </c>
      <c r="AQ31" s="1009"/>
      <c r="AR31" s="1009"/>
      <c r="AS31" s="1009"/>
      <c r="AT31" s="1009"/>
      <c r="AU31" s="1009">
        <v>0</v>
      </c>
      <c r="AV31" s="1009"/>
      <c r="AW31" s="1009"/>
      <c r="AX31" s="1009"/>
      <c r="AY31" s="1009"/>
      <c r="AZ31" s="1082" t="s">
        <v>572</v>
      </c>
      <c r="BA31" s="1082"/>
      <c r="BB31" s="1082"/>
      <c r="BC31" s="1082"/>
      <c r="BD31" s="1082"/>
      <c r="BE31" s="1010" t="s">
        <v>409</v>
      </c>
      <c r="BF31" s="1010"/>
      <c r="BG31" s="1010"/>
      <c r="BH31" s="1010"/>
      <c r="BI31" s="1011"/>
      <c r="BJ31" s="232"/>
      <c r="BK31" s="232"/>
      <c r="BL31" s="232"/>
      <c r="BM31" s="232"/>
      <c r="BN31" s="232"/>
      <c r="BO31" s="241"/>
      <c r="BP31" s="241"/>
      <c r="BQ31" s="238">
        <v>25</v>
      </c>
      <c r="BR31" s="239"/>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30"/>
    </row>
    <row r="32" spans="1:131" ht="26.25" customHeight="1" x14ac:dyDescent="0.2">
      <c r="A32" s="242">
        <v>5</v>
      </c>
      <c r="B32" s="1071" t="s">
        <v>410</v>
      </c>
      <c r="C32" s="1072"/>
      <c r="D32" s="1072"/>
      <c r="E32" s="1072"/>
      <c r="F32" s="1072"/>
      <c r="G32" s="1072"/>
      <c r="H32" s="1072"/>
      <c r="I32" s="1072"/>
      <c r="J32" s="1072"/>
      <c r="K32" s="1072"/>
      <c r="L32" s="1072"/>
      <c r="M32" s="1072"/>
      <c r="N32" s="1072"/>
      <c r="O32" s="1072"/>
      <c r="P32" s="1073"/>
      <c r="Q32" s="1079">
        <v>1624</v>
      </c>
      <c r="R32" s="1080"/>
      <c r="S32" s="1080"/>
      <c r="T32" s="1080"/>
      <c r="U32" s="1080"/>
      <c r="V32" s="1080">
        <v>1624</v>
      </c>
      <c r="W32" s="1080"/>
      <c r="X32" s="1080"/>
      <c r="Y32" s="1080"/>
      <c r="Z32" s="1080"/>
      <c r="AA32" s="1080">
        <v>0</v>
      </c>
      <c r="AB32" s="1080"/>
      <c r="AC32" s="1080"/>
      <c r="AD32" s="1080"/>
      <c r="AE32" s="1081"/>
      <c r="AF32" s="1076">
        <v>240</v>
      </c>
      <c r="AG32" s="1077"/>
      <c r="AH32" s="1077"/>
      <c r="AI32" s="1077"/>
      <c r="AJ32" s="1078"/>
      <c r="AK32" s="1018">
        <v>660</v>
      </c>
      <c r="AL32" s="1009"/>
      <c r="AM32" s="1009"/>
      <c r="AN32" s="1009"/>
      <c r="AO32" s="1009"/>
      <c r="AP32" s="1009">
        <v>7577</v>
      </c>
      <c r="AQ32" s="1009"/>
      <c r="AR32" s="1009"/>
      <c r="AS32" s="1009"/>
      <c r="AT32" s="1009"/>
      <c r="AU32" s="1009">
        <v>4576</v>
      </c>
      <c r="AV32" s="1009"/>
      <c r="AW32" s="1009"/>
      <c r="AX32" s="1009"/>
      <c r="AY32" s="1009"/>
      <c r="AZ32" s="1082" t="s">
        <v>572</v>
      </c>
      <c r="BA32" s="1082"/>
      <c r="BB32" s="1082"/>
      <c r="BC32" s="1082"/>
      <c r="BD32" s="1082"/>
      <c r="BE32" s="1010" t="s">
        <v>409</v>
      </c>
      <c r="BF32" s="1010"/>
      <c r="BG32" s="1010"/>
      <c r="BH32" s="1010"/>
      <c r="BI32" s="1011"/>
      <c r="BJ32" s="232"/>
      <c r="BK32" s="232"/>
      <c r="BL32" s="232"/>
      <c r="BM32" s="232"/>
      <c r="BN32" s="232"/>
      <c r="BO32" s="241"/>
      <c r="BP32" s="241"/>
      <c r="BQ32" s="238">
        <v>26</v>
      </c>
      <c r="BR32" s="239"/>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30"/>
    </row>
    <row r="33" spans="1:131" ht="26.25" customHeight="1" x14ac:dyDescent="0.2">
      <c r="A33" s="242">
        <v>6</v>
      </c>
      <c r="B33" s="1071" t="s">
        <v>411</v>
      </c>
      <c r="C33" s="1072"/>
      <c r="D33" s="1072"/>
      <c r="E33" s="1072"/>
      <c r="F33" s="1072"/>
      <c r="G33" s="1072"/>
      <c r="H33" s="1072"/>
      <c r="I33" s="1072"/>
      <c r="J33" s="1072"/>
      <c r="K33" s="1072"/>
      <c r="L33" s="1072"/>
      <c r="M33" s="1072"/>
      <c r="N33" s="1072"/>
      <c r="O33" s="1072"/>
      <c r="P33" s="1073"/>
      <c r="Q33" s="1079">
        <v>70</v>
      </c>
      <c r="R33" s="1080"/>
      <c r="S33" s="1080"/>
      <c r="T33" s="1080"/>
      <c r="U33" s="1080"/>
      <c r="V33" s="1080">
        <v>69</v>
      </c>
      <c r="W33" s="1080"/>
      <c r="X33" s="1080"/>
      <c r="Y33" s="1080"/>
      <c r="Z33" s="1080"/>
      <c r="AA33" s="1080">
        <v>1</v>
      </c>
      <c r="AB33" s="1080"/>
      <c r="AC33" s="1080"/>
      <c r="AD33" s="1080"/>
      <c r="AE33" s="1081"/>
      <c r="AF33" s="1076">
        <v>54</v>
      </c>
      <c r="AG33" s="1077"/>
      <c r="AH33" s="1077"/>
      <c r="AI33" s="1077"/>
      <c r="AJ33" s="1078"/>
      <c r="AK33" s="1018">
        <v>68</v>
      </c>
      <c r="AL33" s="1009"/>
      <c r="AM33" s="1009"/>
      <c r="AN33" s="1009"/>
      <c r="AO33" s="1009"/>
      <c r="AP33" s="1009">
        <v>163</v>
      </c>
      <c r="AQ33" s="1009"/>
      <c r="AR33" s="1009"/>
      <c r="AS33" s="1009"/>
      <c r="AT33" s="1009"/>
      <c r="AU33" s="1009">
        <v>163</v>
      </c>
      <c r="AV33" s="1009"/>
      <c r="AW33" s="1009"/>
      <c r="AX33" s="1009"/>
      <c r="AY33" s="1009"/>
      <c r="AZ33" s="1082" t="s">
        <v>572</v>
      </c>
      <c r="BA33" s="1082"/>
      <c r="BB33" s="1082"/>
      <c r="BC33" s="1082"/>
      <c r="BD33" s="1082"/>
      <c r="BE33" s="1010" t="s">
        <v>409</v>
      </c>
      <c r="BF33" s="1010"/>
      <c r="BG33" s="1010"/>
      <c r="BH33" s="1010"/>
      <c r="BI33" s="1011"/>
      <c r="BJ33" s="232"/>
      <c r="BK33" s="232"/>
      <c r="BL33" s="232"/>
      <c r="BM33" s="232"/>
      <c r="BN33" s="232"/>
      <c r="BO33" s="241"/>
      <c r="BP33" s="241"/>
      <c r="BQ33" s="238">
        <v>27</v>
      </c>
      <c r="BR33" s="239"/>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30"/>
    </row>
    <row r="34" spans="1:131" ht="26.25" customHeight="1" x14ac:dyDescent="0.2">
      <c r="A34" s="242">
        <v>7</v>
      </c>
      <c r="B34" s="1071"/>
      <c r="C34" s="1072"/>
      <c r="D34" s="1072"/>
      <c r="E34" s="1072"/>
      <c r="F34" s="1072"/>
      <c r="G34" s="1072"/>
      <c r="H34" s="1072"/>
      <c r="I34" s="1072"/>
      <c r="J34" s="1072"/>
      <c r="K34" s="1072"/>
      <c r="L34" s="1072"/>
      <c r="M34" s="1072"/>
      <c r="N34" s="1072"/>
      <c r="O34" s="1072"/>
      <c r="P34" s="1073"/>
      <c r="Q34" s="1079"/>
      <c r="R34" s="1080"/>
      <c r="S34" s="1080"/>
      <c r="T34" s="1080"/>
      <c r="U34" s="1080"/>
      <c r="V34" s="1080"/>
      <c r="W34" s="1080"/>
      <c r="X34" s="1080"/>
      <c r="Y34" s="1080"/>
      <c r="Z34" s="1080"/>
      <c r="AA34" s="1080"/>
      <c r="AB34" s="1080"/>
      <c r="AC34" s="1080"/>
      <c r="AD34" s="1080"/>
      <c r="AE34" s="1081"/>
      <c r="AF34" s="1076"/>
      <c r="AG34" s="1077"/>
      <c r="AH34" s="1077"/>
      <c r="AI34" s="1077"/>
      <c r="AJ34" s="1078"/>
      <c r="AK34" s="1018"/>
      <c r="AL34" s="1009"/>
      <c r="AM34" s="1009"/>
      <c r="AN34" s="1009"/>
      <c r="AO34" s="1009"/>
      <c r="AP34" s="1009"/>
      <c r="AQ34" s="1009"/>
      <c r="AR34" s="1009"/>
      <c r="AS34" s="1009"/>
      <c r="AT34" s="1009"/>
      <c r="AU34" s="1009"/>
      <c r="AV34" s="1009"/>
      <c r="AW34" s="1009"/>
      <c r="AX34" s="1009"/>
      <c r="AY34" s="1009"/>
      <c r="AZ34" s="1082"/>
      <c r="BA34" s="1082"/>
      <c r="BB34" s="1082"/>
      <c r="BC34" s="1082"/>
      <c r="BD34" s="1082"/>
      <c r="BE34" s="1010"/>
      <c r="BF34" s="1010"/>
      <c r="BG34" s="1010"/>
      <c r="BH34" s="1010"/>
      <c r="BI34" s="1011"/>
      <c r="BJ34" s="232"/>
      <c r="BK34" s="232"/>
      <c r="BL34" s="232"/>
      <c r="BM34" s="232"/>
      <c r="BN34" s="232"/>
      <c r="BO34" s="241"/>
      <c r="BP34" s="241"/>
      <c r="BQ34" s="238">
        <v>28</v>
      </c>
      <c r="BR34" s="239"/>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30"/>
    </row>
    <row r="35" spans="1:131" ht="26.25" customHeight="1" x14ac:dyDescent="0.2">
      <c r="A35" s="242">
        <v>8</v>
      </c>
      <c r="B35" s="1071"/>
      <c r="C35" s="1072"/>
      <c r="D35" s="1072"/>
      <c r="E35" s="1072"/>
      <c r="F35" s="1072"/>
      <c r="G35" s="1072"/>
      <c r="H35" s="1072"/>
      <c r="I35" s="1072"/>
      <c r="J35" s="1072"/>
      <c r="K35" s="1072"/>
      <c r="L35" s="1072"/>
      <c r="M35" s="1072"/>
      <c r="N35" s="1072"/>
      <c r="O35" s="1072"/>
      <c r="P35" s="1073"/>
      <c r="Q35" s="1079"/>
      <c r="R35" s="1080"/>
      <c r="S35" s="1080"/>
      <c r="T35" s="1080"/>
      <c r="U35" s="1080"/>
      <c r="V35" s="1080"/>
      <c r="W35" s="1080"/>
      <c r="X35" s="1080"/>
      <c r="Y35" s="1080"/>
      <c r="Z35" s="1080"/>
      <c r="AA35" s="1080"/>
      <c r="AB35" s="1080"/>
      <c r="AC35" s="1080"/>
      <c r="AD35" s="1080"/>
      <c r="AE35" s="1081"/>
      <c r="AF35" s="1076"/>
      <c r="AG35" s="1077"/>
      <c r="AH35" s="1077"/>
      <c r="AI35" s="1077"/>
      <c r="AJ35" s="1078"/>
      <c r="AK35" s="1018"/>
      <c r="AL35" s="1009"/>
      <c r="AM35" s="1009"/>
      <c r="AN35" s="1009"/>
      <c r="AO35" s="1009"/>
      <c r="AP35" s="1009"/>
      <c r="AQ35" s="1009"/>
      <c r="AR35" s="1009"/>
      <c r="AS35" s="1009"/>
      <c r="AT35" s="1009"/>
      <c r="AU35" s="1009"/>
      <c r="AV35" s="1009"/>
      <c r="AW35" s="1009"/>
      <c r="AX35" s="1009"/>
      <c r="AY35" s="1009"/>
      <c r="AZ35" s="1082"/>
      <c r="BA35" s="1082"/>
      <c r="BB35" s="1082"/>
      <c r="BC35" s="1082"/>
      <c r="BD35" s="1082"/>
      <c r="BE35" s="1010"/>
      <c r="BF35" s="1010"/>
      <c r="BG35" s="1010"/>
      <c r="BH35" s="1010"/>
      <c r="BI35" s="1011"/>
      <c r="BJ35" s="232"/>
      <c r="BK35" s="232"/>
      <c r="BL35" s="232"/>
      <c r="BM35" s="232"/>
      <c r="BN35" s="232"/>
      <c r="BO35" s="241"/>
      <c r="BP35" s="241"/>
      <c r="BQ35" s="238">
        <v>29</v>
      </c>
      <c r="BR35" s="239"/>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30"/>
    </row>
    <row r="36" spans="1:131" ht="26.25" customHeight="1" x14ac:dyDescent="0.2">
      <c r="A36" s="242">
        <v>9</v>
      </c>
      <c r="B36" s="1071"/>
      <c r="C36" s="1072"/>
      <c r="D36" s="1072"/>
      <c r="E36" s="1072"/>
      <c r="F36" s="1072"/>
      <c r="G36" s="1072"/>
      <c r="H36" s="1072"/>
      <c r="I36" s="1072"/>
      <c r="J36" s="1072"/>
      <c r="K36" s="1072"/>
      <c r="L36" s="1072"/>
      <c r="M36" s="1072"/>
      <c r="N36" s="1072"/>
      <c r="O36" s="1072"/>
      <c r="P36" s="1073"/>
      <c r="Q36" s="1079"/>
      <c r="R36" s="1080"/>
      <c r="S36" s="1080"/>
      <c r="T36" s="1080"/>
      <c r="U36" s="1080"/>
      <c r="V36" s="1080"/>
      <c r="W36" s="1080"/>
      <c r="X36" s="1080"/>
      <c r="Y36" s="1080"/>
      <c r="Z36" s="1080"/>
      <c r="AA36" s="1080"/>
      <c r="AB36" s="1080"/>
      <c r="AC36" s="1080"/>
      <c r="AD36" s="1080"/>
      <c r="AE36" s="1081"/>
      <c r="AF36" s="1076"/>
      <c r="AG36" s="1077"/>
      <c r="AH36" s="1077"/>
      <c r="AI36" s="1077"/>
      <c r="AJ36" s="1078"/>
      <c r="AK36" s="1018"/>
      <c r="AL36" s="1009"/>
      <c r="AM36" s="1009"/>
      <c r="AN36" s="1009"/>
      <c r="AO36" s="1009"/>
      <c r="AP36" s="1009"/>
      <c r="AQ36" s="1009"/>
      <c r="AR36" s="1009"/>
      <c r="AS36" s="1009"/>
      <c r="AT36" s="1009"/>
      <c r="AU36" s="1009"/>
      <c r="AV36" s="1009"/>
      <c r="AW36" s="1009"/>
      <c r="AX36" s="1009"/>
      <c r="AY36" s="1009"/>
      <c r="AZ36" s="1082"/>
      <c r="BA36" s="1082"/>
      <c r="BB36" s="1082"/>
      <c r="BC36" s="1082"/>
      <c r="BD36" s="1082"/>
      <c r="BE36" s="1010"/>
      <c r="BF36" s="1010"/>
      <c r="BG36" s="1010"/>
      <c r="BH36" s="1010"/>
      <c r="BI36" s="1011"/>
      <c r="BJ36" s="232"/>
      <c r="BK36" s="232"/>
      <c r="BL36" s="232"/>
      <c r="BM36" s="232"/>
      <c r="BN36" s="232"/>
      <c r="BO36" s="241"/>
      <c r="BP36" s="241"/>
      <c r="BQ36" s="238">
        <v>30</v>
      </c>
      <c r="BR36" s="239"/>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30"/>
    </row>
    <row r="37" spans="1:131" ht="26.25" customHeight="1" x14ac:dyDescent="0.2">
      <c r="A37" s="242">
        <v>10</v>
      </c>
      <c r="B37" s="1071"/>
      <c r="C37" s="1072"/>
      <c r="D37" s="1072"/>
      <c r="E37" s="1072"/>
      <c r="F37" s="1072"/>
      <c r="G37" s="1072"/>
      <c r="H37" s="1072"/>
      <c r="I37" s="1072"/>
      <c r="J37" s="1072"/>
      <c r="K37" s="1072"/>
      <c r="L37" s="1072"/>
      <c r="M37" s="1072"/>
      <c r="N37" s="1072"/>
      <c r="O37" s="1072"/>
      <c r="P37" s="1073"/>
      <c r="Q37" s="1079"/>
      <c r="R37" s="1080"/>
      <c r="S37" s="1080"/>
      <c r="T37" s="1080"/>
      <c r="U37" s="1080"/>
      <c r="V37" s="1080"/>
      <c r="W37" s="1080"/>
      <c r="X37" s="1080"/>
      <c r="Y37" s="1080"/>
      <c r="Z37" s="1080"/>
      <c r="AA37" s="1080"/>
      <c r="AB37" s="1080"/>
      <c r="AC37" s="1080"/>
      <c r="AD37" s="1080"/>
      <c r="AE37" s="1081"/>
      <c r="AF37" s="1076"/>
      <c r="AG37" s="1077"/>
      <c r="AH37" s="1077"/>
      <c r="AI37" s="1077"/>
      <c r="AJ37" s="1078"/>
      <c r="AK37" s="1018"/>
      <c r="AL37" s="1009"/>
      <c r="AM37" s="1009"/>
      <c r="AN37" s="1009"/>
      <c r="AO37" s="1009"/>
      <c r="AP37" s="1009"/>
      <c r="AQ37" s="1009"/>
      <c r="AR37" s="1009"/>
      <c r="AS37" s="1009"/>
      <c r="AT37" s="1009"/>
      <c r="AU37" s="1009"/>
      <c r="AV37" s="1009"/>
      <c r="AW37" s="1009"/>
      <c r="AX37" s="1009"/>
      <c r="AY37" s="1009"/>
      <c r="AZ37" s="1082"/>
      <c r="BA37" s="1082"/>
      <c r="BB37" s="1082"/>
      <c r="BC37" s="1082"/>
      <c r="BD37" s="1082"/>
      <c r="BE37" s="1010"/>
      <c r="BF37" s="1010"/>
      <c r="BG37" s="1010"/>
      <c r="BH37" s="1010"/>
      <c r="BI37" s="1011"/>
      <c r="BJ37" s="232"/>
      <c r="BK37" s="232"/>
      <c r="BL37" s="232"/>
      <c r="BM37" s="232"/>
      <c r="BN37" s="232"/>
      <c r="BO37" s="241"/>
      <c r="BP37" s="241"/>
      <c r="BQ37" s="238">
        <v>31</v>
      </c>
      <c r="BR37" s="239"/>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30"/>
    </row>
    <row r="38" spans="1:131" ht="26.25" customHeight="1" x14ac:dyDescent="0.2">
      <c r="A38" s="242">
        <v>11</v>
      </c>
      <c r="B38" s="1071"/>
      <c r="C38" s="1072"/>
      <c r="D38" s="1072"/>
      <c r="E38" s="1072"/>
      <c r="F38" s="1072"/>
      <c r="G38" s="1072"/>
      <c r="H38" s="1072"/>
      <c r="I38" s="1072"/>
      <c r="J38" s="1072"/>
      <c r="K38" s="1072"/>
      <c r="L38" s="1072"/>
      <c r="M38" s="1072"/>
      <c r="N38" s="1072"/>
      <c r="O38" s="1072"/>
      <c r="P38" s="1073"/>
      <c r="Q38" s="1079"/>
      <c r="R38" s="1080"/>
      <c r="S38" s="1080"/>
      <c r="T38" s="1080"/>
      <c r="U38" s="1080"/>
      <c r="V38" s="1080"/>
      <c r="W38" s="1080"/>
      <c r="X38" s="1080"/>
      <c r="Y38" s="1080"/>
      <c r="Z38" s="1080"/>
      <c r="AA38" s="1080"/>
      <c r="AB38" s="1080"/>
      <c r="AC38" s="1080"/>
      <c r="AD38" s="1080"/>
      <c r="AE38" s="1081"/>
      <c r="AF38" s="1076"/>
      <c r="AG38" s="1077"/>
      <c r="AH38" s="1077"/>
      <c r="AI38" s="1077"/>
      <c r="AJ38" s="1078"/>
      <c r="AK38" s="1018"/>
      <c r="AL38" s="1009"/>
      <c r="AM38" s="1009"/>
      <c r="AN38" s="1009"/>
      <c r="AO38" s="1009"/>
      <c r="AP38" s="1009"/>
      <c r="AQ38" s="1009"/>
      <c r="AR38" s="1009"/>
      <c r="AS38" s="1009"/>
      <c r="AT38" s="1009"/>
      <c r="AU38" s="1009"/>
      <c r="AV38" s="1009"/>
      <c r="AW38" s="1009"/>
      <c r="AX38" s="1009"/>
      <c r="AY38" s="1009"/>
      <c r="AZ38" s="1082"/>
      <c r="BA38" s="1082"/>
      <c r="BB38" s="1082"/>
      <c r="BC38" s="1082"/>
      <c r="BD38" s="1082"/>
      <c r="BE38" s="1010"/>
      <c r="BF38" s="1010"/>
      <c r="BG38" s="1010"/>
      <c r="BH38" s="1010"/>
      <c r="BI38" s="1011"/>
      <c r="BJ38" s="232"/>
      <c r="BK38" s="232"/>
      <c r="BL38" s="232"/>
      <c r="BM38" s="232"/>
      <c r="BN38" s="232"/>
      <c r="BO38" s="241"/>
      <c r="BP38" s="241"/>
      <c r="BQ38" s="238">
        <v>32</v>
      </c>
      <c r="BR38" s="239"/>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30"/>
    </row>
    <row r="39" spans="1:131" ht="26.25" customHeight="1" x14ac:dyDescent="0.2">
      <c r="A39" s="242">
        <v>12</v>
      </c>
      <c r="B39" s="1071"/>
      <c r="C39" s="1072"/>
      <c r="D39" s="1072"/>
      <c r="E39" s="1072"/>
      <c r="F39" s="1072"/>
      <c r="G39" s="1072"/>
      <c r="H39" s="1072"/>
      <c r="I39" s="1072"/>
      <c r="J39" s="1072"/>
      <c r="K39" s="1072"/>
      <c r="L39" s="1072"/>
      <c r="M39" s="1072"/>
      <c r="N39" s="1072"/>
      <c r="O39" s="1072"/>
      <c r="P39" s="1073"/>
      <c r="Q39" s="1079"/>
      <c r="R39" s="1080"/>
      <c r="S39" s="1080"/>
      <c r="T39" s="1080"/>
      <c r="U39" s="1080"/>
      <c r="V39" s="1080"/>
      <c r="W39" s="1080"/>
      <c r="X39" s="1080"/>
      <c r="Y39" s="1080"/>
      <c r="Z39" s="1080"/>
      <c r="AA39" s="1080"/>
      <c r="AB39" s="1080"/>
      <c r="AC39" s="1080"/>
      <c r="AD39" s="1080"/>
      <c r="AE39" s="1081"/>
      <c r="AF39" s="1076"/>
      <c r="AG39" s="1077"/>
      <c r="AH39" s="1077"/>
      <c r="AI39" s="1077"/>
      <c r="AJ39" s="1078"/>
      <c r="AK39" s="1018"/>
      <c r="AL39" s="1009"/>
      <c r="AM39" s="1009"/>
      <c r="AN39" s="1009"/>
      <c r="AO39" s="1009"/>
      <c r="AP39" s="1009"/>
      <c r="AQ39" s="1009"/>
      <c r="AR39" s="1009"/>
      <c r="AS39" s="1009"/>
      <c r="AT39" s="1009"/>
      <c r="AU39" s="1009"/>
      <c r="AV39" s="1009"/>
      <c r="AW39" s="1009"/>
      <c r="AX39" s="1009"/>
      <c r="AY39" s="1009"/>
      <c r="AZ39" s="1082"/>
      <c r="BA39" s="1082"/>
      <c r="BB39" s="1082"/>
      <c r="BC39" s="1082"/>
      <c r="BD39" s="1082"/>
      <c r="BE39" s="1010"/>
      <c r="BF39" s="1010"/>
      <c r="BG39" s="1010"/>
      <c r="BH39" s="1010"/>
      <c r="BI39" s="1011"/>
      <c r="BJ39" s="232"/>
      <c r="BK39" s="232"/>
      <c r="BL39" s="232"/>
      <c r="BM39" s="232"/>
      <c r="BN39" s="232"/>
      <c r="BO39" s="241"/>
      <c r="BP39" s="241"/>
      <c r="BQ39" s="238">
        <v>33</v>
      </c>
      <c r="BR39" s="239"/>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30"/>
    </row>
    <row r="40" spans="1:131" ht="26.25" customHeight="1" x14ac:dyDescent="0.2">
      <c r="A40" s="238">
        <v>13</v>
      </c>
      <c r="B40" s="1071"/>
      <c r="C40" s="1072"/>
      <c r="D40" s="1072"/>
      <c r="E40" s="1072"/>
      <c r="F40" s="1072"/>
      <c r="G40" s="1072"/>
      <c r="H40" s="1072"/>
      <c r="I40" s="1072"/>
      <c r="J40" s="1072"/>
      <c r="K40" s="1072"/>
      <c r="L40" s="1072"/>
      <c r="M40" s="1072"/>
      <c r="N40" s="1072"/>
      <c r="O40" s="1072"/>
      <c r="P40" s="1073"/>
      <c r="Q40" s="1079"/>
      <c r="R40" s="1080"/>
      <c r="S40" s="1080"/>
      <c r="T40" s="1080"/>
      <c r="U40" s="1080"/>
      <c r="V40" s="1080"/>
      <c r="W40" s="1080"/>
      <c r="X40" s="1080"/>
      <c r="Y40" s="1080"/>
      <c r="Z40" s="1080"/>
      <c r="AA40" s="1080"/>
      <c r="AB40" s="1080"/>
      <c r="AC40" s="1080"/>
      <c r="AD40" s="1080"/>
      <c r="AE40" s="1081"/>
      <c r="AF40" s="1076"/>
      <c r="AG40" s="1077"/>
      <c r="AH40" s="1077"/>
      <c r="AI40" s="1077"/>
      <c r="AJ40" s="1078"/>
      <c r="AK40" s="1018"/>
      <c r="AL40" s="1009"/>
      <c r="AM40" s="1009"/>
      <c r="AN40" s="1009"/>
      <c r="AO40" s="1009"/>
      <c r="AP40" s="1009"/>
      <c r="AQ40" s="1009"/>
      <c r="AR40" s="1009"/>
      <c r="AS40" s="1009"/>
      <c r="AT40" s="1009"/>
      <c r="AU40" s="1009"/>
      <c r="AV40" s="1009"/>
      <c r="AW40" s="1009"/>
      <c r="AX40" s="1009"/>
      <c r="AY40" s="1009"/>
      <c r="AZ40" s="1082"/>
      <c r="BA40" s="1082"/>
      <c r="BB40" s="1082"/>
      <c r="BC40" s="1082"/>
      <c r="BD40" s="1082"/>
      <c r="BE40" s="1010"/>
      <c r="BF40" s="1010"/>
      <c r="BG40" s="1010"/>
      <c r="BH40" s="1010"/>
      <c r="BI40" s="1011"/>
      <c r="BJ40" s="232"/>
      <c r="BK40" s="232"/>
      <c r="BL40" s="232"/>
      <c r="BM40" s="232"/>
      <c r="BN40" s="232"/>
      <c r="BO40" s="241"/>
      <c r="BP40" s="241"/>
      <c r="BQ40" s="238">
        <v>34</v>
      </c>
      <c r="BR40" s="239"/>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30"/>
    </row>
    <row r="41" spans="1:131" ht="26.25" customHeight="1" x14ac:dyDescent="0.2">
      <c r="A41" s="238">
        <v>14</v>
      </c>
      <c r="B41" s="1071"/>
      <c r="C41" s="1072"/>
      <c r="D41" s="1072"/>
      <c r="E41" s="1072"/>
      <c r="F41" s="1072"/>
      <c r="G41" s="1072"/>
      <c r="H41" s="1072"/>
      <c r="I41" s="1072"/>
      <c r="J41" s="1072"/>
      <c r="K41" s="1072"/>
      <c r="L41" s="1072"/>
      <c r="M41" s="1072"/>
      <c r="N41" s="1072"/>
      <c r="O41" s="1072"/>
      <c r="P41" s="1073"/>
      <c r="Q41" s="1079"/>
      <c r="R41" s="1080"/>
      <c r="S41" s="1080"/>
      <c r="T41" s="1080"/>
      <c r="U41" s="1080"/>
      <c r="V41" s="1080"/>
      <c r="W41" s="1080"/>
      <c r="X41" s="1080"/>
      <c r="Y41" s="1080"/>
      <c r="Z41" s="1080"/>
      <c r="AA41" s="1080"/>
      <c r="AB41" s="1080"/>
      <c r="AC41" s="1080"/>
      <c r="AD41" s="1080"/>
      <c r="AE41" s="1081"/>
      <c r="AF41" s="1076"/>
      <c r="AG41" s="1077"/>
      <c r="AH41" s="1077"/>
      <c r="AI41" s="1077"/>
      <c r="AJ41" s="1078"/>
      <c r="AK41" s="1018"/>
      <c r="AL41" s="1009"/>
      <c r="AM41" s="1009"/>
      <c r="AN41" s="1009"/>
      <c r="AO41" s="1009"/>
      <c r="AP41" s="1009"/>
      <c r="AQ41" s="1009"/>
      <c r="AR41" s="1009"/>
      <c r="AS41" s="1009"/>
      <c r="AT41" s="1009"/>
      <c r="AU41" s="1009"/>
      <c r="AV41" s="1009"/>
      <c r="AW41" s="1009"/>
      <c r="AX41" s="1009"/>
      <c r="AY41" s="1009"/>
      <c r="AZ41" s="1082"/>
      <c r="BA41" s="1082"/>
      <c r="BB41" s="1082"/>
      <c r="BC41" s="1082"/>
      <c r="BD41" s="1082"/>
      <c r="BE41" s="1010"/>
      <c r="BF41" s="1010"/>
      <c r="BG41" s="1010"/>
      <c r="BH41" s="1010"/>
      <c r="BI41" s="1011"/>
      <c r="BJ41" s="232"/>
      <c r="BK41" s="232"/>
      <c r="BL41" s="232"/>
      <c r="BM41" s="232"/>
      <c r="BN41" s="232"/>
      <c r="BO41" s="241"/>
      <c r="BP41" s="241"/>
      <c r="BQ41" s="238">
        <v>35</v>
      </c>
      <c r="BR41" s="239"/>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30"/>
    </row>
    <row r="42" spans="1:131" ht="26.25" customHeight="1" x14ac:dyDescent="0.2">
      <c r="A42" s="238">
        <v>15</v>
      </c>
      <c r="B42" s="1071"/>
      <c r="C42" s="1072"/>
      <c r="D42" s="1072"/>
      <c r="E42" s="1072"/>
      <c r="F42" s="1072"/>
      <c r="G42" s="1072"/>
      <c r="H42" s="1072"/>
      <c r="I42" s="1072"/>
      <c r="J42" s="1072"/>
      <c r="K42" s="1072"/>
      <c r="L42" s="1072"/>
      <c r="M42" s="1072"/>
      <c r="N42" s="1072"/>
      <c r="O42" s="1072"/>
      <c r="P42" s="1073"/>
      <c r="Q42" s="1079"/>
      <c r="R42" s="1080"/>
      <c r="S42" s="1080"/>
      <c r="T42" s="1080"/>
      <c r="U42" s="1080"/>
      <c r="V42" s="1080"/>
      <c r="W42" s="1080"/>
      <c r="X42" s="1080"/>
      <c r="Y42" s="1080"/>
      <c r="Z42" s="1080"/>
      <c r="AA42" s="1080"/>
      <c r="AB42" s="1080"/>
      <c r="AC42" s="1080"/>
      <c r="AD42" s="1080"/>
      <c r="AE42" s="1081"/>
      <c r="AF42" s="1076"/>
      <c r="AG42" s="1077"/>
      <c r="AH42" s="1077"/>
      <c r="AI42" s="1077"/>
      <c r="AJ42" s="1078"/>
      <c r="AK42" s="1018"/>
      <c r="AL42" s="1009"/>
      <c r="AM42" s="1009"/>
      <c r="AN42" s="1009"/>
      <c r="AO42" s="1009"/>
      <c r="AP42" s="1009"/>
      <c r="AQ42" s="1009"/>
      <c r="AR42" s="1009"/>
      <c r="AS42" s="1009"/>
      <c r="AT42" s="1009"/>
      <c r="AU42" s="1009"/>
      <c r="AV42" s="1009"/>
      <c r="AW42" s="1009"/>
      <c r="AX42" s="1009"/>
      <c r="AY42" s="1009"/>
      <c r="AZ42" s="1082"/>
      <c r="BA42" s="1082"/>
      <c r="BB42" s="1082"/>
      <c r="BC42" s="1082"/>
      <c r="BD42" s="1082"/>
      <c r="BE42" s="1010"/>
      <c r="BF42" s="1010"/>
      <c r="BG42" s="1010"/>
      <c r="BH42" s="1010"/>
      <c r="BI42" s="1011"/>
      <c r="BJ42" s="232"/>
      <c r="BK42" s="232"/>
      <c r="BL42" s="232"/>
      <c r="BM42" s="232"/>
      <c r="BN42" s="232"/>
      <c r="BO42" s="241"/>
      <c r="BP42" s="241"/>
      <c r="BQ42" s="238">
        <v>36</v>
      </c>
      <c r="BR42" s="239"/>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30"/>
    </row>
    <row r="43" spans="1:131" ht="26.25" customHeight="1" x14ac:dyDescent="0.2">
      <c r="A43" s="238">
        <v>16</v>
      </c>
      <c r="B43" s="1071"/>
      <c r="C43" s="1072"/>
      <c r="D43" s="1072"/>
      <c r="E43" s="1072"/>
      <c r="F43" s="1072"/>
      <c r="G43" s="1072"/>
      <c r="H43" s="1072"/>
      <c r="I43" s="1072"/>
      <c r="J43" s="1072"/>
      <c r="K43" s="1072"/>
      <c r="L43" s="1072"/>
      <c r="M43" s="1072"/>
      <c r="N43" s="1072"/>
      <c r="O43" s="1072"/>
      <c r="P43" s="1073"/>
      <c r="Q43" s="1079"/>
      <c r="R43" s="1080"/>
      <c r="S43" s="1080"/>
      <c r="T43" s="1080"/>
      <c r="U43" s="1080"/>
      <c r="V43" s="1080"/>
      <c r="W43" s="1080"/>
      <c r="X43" s="1080"/>
      <c r="Y43" s="1080"/>
      <c r="Z43" s="1080"/>
      <c r="AA43" s="1080"/>
      <c r="AB43" s="1080"/>
      <c r="AC43" s="1080"/>
      <c r="AD43" s="1080"/>
      <c r="AE43" s="1081"/>
      <c r="AF43" s="1076"/>
      <c r="AG43" s="1077"/>
      <c r="AH43" s="1077"/>
      <c r="AI43" s="1077"/>
      <c r="AJ43" s="1078"/>
      <c r="AK43" s="1018"/>
      <c r="AL43" s="1009"/>
      <c r="AM43" s="1009"/>
      <c r="AN43" s="1009"/>
      <c r="AO43" s="1009"/>
      <c r="AP43" s="1009"/>
      <c r="AQ43" s="1009"/>
      <c r="AR43" s="1009"/>
      <c r="AS43" s="1009"/>
      <c r="AT43" s="1009"/>
      <c r="AU43" s="1009"/>
      <c r="AV43" s="1009"/>
      <c r="AW43" s="1009"/>
      <c r="AX43" s="1009"/>
      <c r="AY43" s="1009"/>
      <c r="AZ43" s="1082"/>
      <c r="BA43" s="1082"/>
      <c r="BB43" s="1082"/>
      <c r="BC43" s="1082"/>
      <c r="BD43" s="1082"/>
      <c r="BE43" s="1010"/>
      <c r="BF43" s="1010"/>
      <c r="BG43" s="1010"/>
      <c r="BH43" s="1010"/>
      <c r="BI43" s="1011"/>
      <c r="BJ43" s="232"/>
      <c r="BK43" s="232"/>
      <c r="BL43" s="232"/>
      <c r="BM43" s="232"/>
      <c r="BN43" s="232"/>
      <c r="BO43" s="241"/>
      <c r="BP43" s="241"/>
      <c r="BQ43" s="238">
        <v>37</v>
      </c>
      <c r="BR43" s="239"/>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30"/>
    </row>
    <row r="44" spans="1:131" ht="26.25" customHeight="1" x14ac:dyDescent="0.2">
      <c r="A44" s="238">
        <v>17</v>
      </c>
      <c r="B44" s="1071"/>
      <c r="C44" s="1072"/>
      <c r="D44" s="1072"/>
      <c r="E44" s="1072"/>
      <c r="F44" s="1072"/>
      <c r="G44" s="1072"/>
      <c r="H44" s="1072"/>
      <c r="I44" s="1072"/>
      <c r="J44" s="1072"/>
      <c r="K44" s="1072"/>
      <c r="L44" s="1072"/>
      <c r="M44" s="1072"/>
      <c r="N44" s="1072"/>
      <c r="O44" s="1072"/>
      <c r="P44" s="1073"/>
      <c r="Q44" s="1079"/>
      <c r="R44" s="1080"/>
      <c r="S44" s="1080"/>
      <c r="T44" s="1080"/>
      <c r="U44" s="1080"/>
      <c r="V44" s="1080"/>
      <c r="W44" s="1080"/>
      <c r="X44" s="1080"/>
      <c r="Y44" s="1080"/>
      <c r="Z44" s="1080"/>
      <c r="AA44" s="1080"/>
      <c r="AB44" s="1080"/>
      <c r="AC44" s="1080"/>
      <c r="AD44" s="1080"/>
      <c r="AE44" s="1081"/>
      <c r="AF44" s="1076"/>
      <c r="AG44" s="1077"/>
      <c r="AH44" s="1077"/>
      <c r="AI44" s="1077"/>
      <c r="AJ44" s="1078"/>
      <c r="AK44" s="1018"/>
      <c r="AL44" s="1009"/>
      <c r="AM44" s="1009"/>
      <c r="AN44" s="1009"/>
      <c r="AO44" s="1009"/>
      <c r="AP44" s="1009"/>
      <c r="AQ44" s="1009"/>
      <c r="AR44" s="1009"/>
      <c r="AS44" s="1009"/>
      <c r="AT44" s="1009"/>
      <c r="AU44" s="1009"/>
      <c r="AV44" s="1009"/>
      <c r="AW44" s="1009"/>
      <c r="AX44" s="1009"/>
      <c r="AY44" s="1009"/>
      <c r="AZ44" s="1082"/>
      <c r="BA44" s="1082"/>
      <c r="BB44" s="1082"/>
      <c r="BC44" s="1082"/>
      <c r="BD44" s="1082"/>
      <c r="BE44" s="1010"/>
      <c r="BF44" s="1010"/>
      <c r="BG44" s="1010"/>
      <c r="BH44" s="1010"/>
      <c r="BI44" s="1011"/>
      <c r="BJ44" s="232"/>
      <c r="BK44" s="232"/>
      <c r="BL44" s="232"/>
      <c r="BM44" s="232"/>
      <c r="BN44" s="232"/>
      <c r="BO44" s="241"/>
      <c r="BP44" s="241"/>
      <c r="BQ44" s="238">
        <v>38</v>
      </c>
      <c r="BR44" s="239"/>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30"/>
    </row>
    <row r="45" spans="1:131" ht="26.25" customHeight="1" x14ac:dyDescent="0.2">
      <c r="A45" s="238">
        <v>18</v>
      </c>
      <c r="B45" s="1071"/>
      <c r="C45" s="1072"/>
      <c r="D45" s="1072"/>
      <c r="E45" s="1072"/>
      <c r="F45" s="1072"/>
      <c r="G45" s="1072"/>
      <c r="H45" s="1072"/>
      <c r="I45" s="1072"/>
      <c r="J45" s="1072"/>
      <c r="K45" s="1072"/>
      <c r="L45" s="1072"/>
      <c r="M45" s="1072"/>
      <c r="N45" s="1072"/>
      <c r="O45" s="1072"/>
      <c r="P45" s="1073"/>
      <c r="Q45" s="1079"/>
      <c r="R45" s="1080"/>
      <c r="S45" s="1080"/>
      <c r="T45" s="1080"/>
      <c r="U45" s="1080"/>
      <c r="V45" s="1080"/>
      <c r="W45" s="1080"/>
      <c r="X45" s="1080"/>
      <c r="Y45" s="1080"/>
      <c r="Z45" s="1080"/>
      <c r="AA45" s="1080"/>
      <c r="AB45" s="1080"/>
      <c r="AC45" s="1080"/>
      <c r="AD45" s="1080"/>
      <c r="AE45" s="1081"/>
      <c r="AF45" s="1076"/>
      <c r="AG45" s="1077"/>
      <c r="AH45" s="1077"/>
      <c r="AI45" s="1077"/>
      <c r="AJ45" s="1078"/>
      <c r="AK45" s="1018"/>
      <c r="AL45" s="1009"/>
      <c r="AM45" s="1009"/>
      <c r="AN45" s="1009"/>
      <c r="AO45" s="1009"/>
      <c r="AP45" s="1009"/>
      <c r="AQ45" s="1009"/>
      <c r="AR45" s="1009"/>
      <c r="AS45" s="1009"/>
      <c r="AT45" s="1009"/>
      <c r="AU45" s="1009"/>
      <c r="AV45" s="1009"/>
      <c r="AW45" s="1009"/>
      <c r="AX45" s="1009"/>
      <c r="AY45" s="1009"/>
      <c r="AZ45" s="1082"/>
      <c r="BA45" s="1082"/>
      <c r="BB45" s="1082"/>
      <c r="BC45" s="1082"/>
      <c r="BD45" s="1082"/>
      <c r="BE45" s="1010"/>
      <c r="BF45" s="1010"/>
      <c r="BG45" s="1010"/>
      <c r="BH45" s="1010"/>
      <c r="BI45" s="1011"/>
      <c r="BJ45" s="232"/>
      <c r="BK45" s="232"/>
      <c r="BL45" s="232"/>
      <c r="BM45" s="232"/>
      <c r="BN45" s="232"/>
      <c r="BO45" s="241"/>
      <c r="BP45" s="241"/>
      <c r="BQ45" s="238">
        <v>39</v>
      </c>
      <c r="BR45" s="239"/>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30"/>
    </row>
    <row r="46" spans="1:131" ht="26.25" customHeight="1" x14ac:dyDescent="0.2">
      <c r="A46" s="238">
        <v>19</v>
      </c>
      <c r="B46" s="1071"/>
      <c r="C46" s="1072"/>
      <c r="D46" s="1072"/>
      <c r="E46" s="1072"/>
      <c r="F46" s="1072"/>
      <c r="G46" s="1072"/>
      <c r="H46" s="1072"/>
      <c r="I46" s="1072"/>
      <c r="J46" s="1072"/>
      <c r="K46" s="1072"/>
      <c r="L46" s="1072"/>
      <c r="M46" s="1072"/>
      <c r="N46" s="1072"/>
      <c r="O46" s="1072"/>
      <c r="P46" s="1073"/>
      <c r="Q46" s="1079"/>
      <c r="R46" s="1080"/>
      <c r="S46" s="1080"/>
      <c r="T46" s="1080"/>
      <c r="U46" s="1080"/>
      <c r="V46" s="1080"/>
      <c r="W46" s="1080"/>
      <c r="X46" s="1080"/>
      <c r="Y46" s="1080"/>
      <c r="Z46" s="1080"/>
      <c r="AA46" s="1080"/>
      <c r="AB46" s="1080"/>
      <c r="AC46" s="1080"/>
      <c r="AD46" s="1080"/>
      <c r="AE46" s="1081"/>
      <c r="AF46" s="1076"/>
      <c r="AG46" s="1077"/>
      <c r="AH46" s="1077"/>
      <c r="AI46" s="1077"/>
      <c r="AJ46" s="1078"/>
      <c r="AK46" s="1018"/>
      <c r="AL46" s="1009"/>
      <c r="AM46" s="1009"/>
      <c r="AN46" s="1009"/>
      <c r="AO46" s="1009"/>
      <c r="AP46" s="1009"/>
      <c r="AQ46" s="1009"/>
      <c r="AR46" s="1009"/>
      <c r="AS46" s="1009"/>
      <c r="AT46" s="1009"/>
      <c r="AU46" s="1009"/>
      <c r="AV46" s="1009"/>
      <c r="AW46" s="1009"/>
      <c r="AX46" s="1009"/>
      <c r="AY46" s="1009"/>
      <c r="AZ46" s="1082"/>
      <c r="BA46" s="1082"/>
      <c r="BB46" s="1082"/>
      <c r="BC46" s="1082"/>
      <c r="BD46" s="1082"/>
      <c r="BE46" s="1010"/>
      <c r="BF46" s="1010"/>
      <c r="BG46" s="1010"/>
      <c r="BH46" s="1010"/>
      <c r="BI46" s="1011"/>
      <c r="BJ46" s="232"/>
      <c r="BK46" s="232"/>
      <c r="BL46" s="232"/>
      <c r="BM46" s="232"/>
      <c r="BN46" s="232"/>
      <c r="BO46" s="241"/>
      <c r="BP46" s="241"/>
      <c r="BQ46" s="238">
        <v>40</v>
      </c>
      <c r="BR46" s="239"/>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30"/>
    </row>
    <row r="47" spans="1:131" ht="26.25" customHeight="1" x14ac:dyDescent="0.2">
      <c r="A47" s="238">
        <v>20</v>
      </c>
      <c r="B47" s="1071"/>
      <c r="C47" s="1072"/>
      <c r="D47" s="1072"/>
      <c r="E47" s="1072"/>
      <c r="F47" s="1072"/>
      <c r="G47" s="1072"/>
      <c r="H47" s="1072"/>
      <c r="I47" s="1072"/>
      <c r="J47" s="1072"/>
      <c r="K47" s="1072"/>
      <c r="L47" s="1072"/>
      <c r="M47" s="1072"/>
      <c r="N47" s="1072"/>
      <c r="O47" s="1072"/>
      <c r="P47" s="1073"/>
      <c r="Q47" s="1079"/>
      <c r="R47" s="1080"/>
      <c r="S47" s="1080"/>
      <c r="T47" s="1080"/>
      <c r="U47" s="1080"/>
      <c r="V47" s="1080"/>
      <c r="W47" s="1080"/>
      <c r="X47" s="1080"/>
      <c r="Y47" s="1080"/>
      <c r="Z47" s="1080"/>
      <c r="AA47" s="1080"/>
      <c r="AB47" s="1080"/>
      <c r="AC47" s="1080"/>
      <c r="AD47" s="1080"/>
      <c r="AE47" s="1081"/>
      <c r="AF47" s="1076"/>
      <c r="AG47" s="1077"/>
      <c r="AH47" s="1077"/>
      <c r="AI47" s="1077"/>
      <c r="AJ47" s="1078"/>
      <c r="AK47" s="1018"/>
      <c r="AL47" s="1009"/>
      <c r="AM47" s="1009"/>
      <c r="AN47" s="1009"/>
      <c r="AO47" s="1009"/>
      <c r="AP47" s="1009"/>
      <c r="AQ47" s="1009"/>
      <c r="AR47" s="1009"/>
      <c r="AS47" s="1009"/>
      <c r="AT47" s="1009"/>
      <c r="AU47" s="1009"/>
      <c r="AV47" s="1009"/>
      <c r="AW47" s="1009"/>
      <c r="AX47" s="1009"/>
      <c r="AY47" s="1009"/>
      <c r="AZ47" s="1082"/>
      <c r="BA47" s="1082"/>
      <c r="BB47" s="1082"/>
      <c r="BC47" s="1082"/>
      <c r="BD47" s="1082"/>
      <c r="BE47" s="1010"/>
      <c r="BF47" s="1010"/>
      <c r="BG47" s="1010"/>
      <c r="BH47" s="1010"/>
      <c r="BI47" s="1011"/>
      <c r="BJ47" s="232"/>
      <c r="BK47" s="232"/>
      <c r="BL47" s="232"/>
      <c r="BM47" s="232"/>
      <c r="BN47" s="232"/>
      <c r="BO47" s="241"/>
      <c r="BP47" s="241"/>
      <c r="BQ47" s="238">
        <v>41</v>
      </c>
      <c r="BR47" s="239"/>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30"/>
    </row>
    <row r="48" spans="1:131" ht="26.25" customHeight="1" x14ac:dyDescent="0.2">
      <c r="A48" s="238">
        <v>21</v>
      </c>
      <c r="B48" s="1071"/>
      <c r="C48" s="1072"/>
      <c r="D48" s="1072"/>
      <c r="E48" s="1072"/>
      <c r="F48" s="1072"/>
      <c r="G48" s="1072"/>
      <c r="H48" s="1072"/>
      <c r="I48" s="1072"/>
      <c r="J48" s="1072"/>
      <c r="K48" s="1072"/>
      <c r="L48" s="1072"/>
      <c r="M48" s="1072"/>
      <c r="N48" s="1072"/>
      <c r="O48" s="1072"/>
      <c r="P48" s="1073"/>
      <c r="Q48" s="1079"/>
      <c r="R48" s="1080"/>
      <c r="S48" s="1080"/>
      <c r="T48" s="1080"/>
      <c r="U48" s="1080"/>
      <c r="V48" s="1080"/>
      <c r="W48" s="1080"/>
      <c r="X48" s="1080"/>
      <c r="Y48" s="1080"/>
      <c r="Z48" s="1080"/>
      <c r="AA48" s="1080"/>
      <c r="AB48" s="1080"/>
      <c r="AC48" s="1080"/>
      <c r="AD48" s="1080"/>
      <c r="AE48" s="1081"/>
      <c r="AF48" s="1076"/>
      <c r="AG48" s="1077"/>
      <c r="AH48" s="1077"/>
      <c r="AI48" s="1077"/>
      <c r="AJ48" s="1078"/>
      <c r="AK48" s="1018"/>
      <c r="AL48" s="1009"/>
      <c r="AM48" s="1009"/>
      <c r="AN48" s="1009"/>
      <c r="AO48" s="1009"/>
      <c r="AP48" s="1009"/>
      <c r="AQ48" s="1009"/>
      <c r="AR48" s="1009"/>
      <c r="AS48" s="1009"/>
      <c r="AT48" s="1009"/>
      <c r="AU48" s="1009"/>
      <c r="AV48" s="1009"/>
      <c r="AW48" s="1009"/>
      <c r="AX48" s="1009"/>
      <c r="AY48" s="1009"/>
      <c r="AZ48" s="1082"/>
      <c r="BA48" s="1082"/>
      <c r="BB48" s="1082"/>
      <c r="BC48" s="1082"/>
      <c r="BD48" s="1082"/>
      <c r="BE48" s="1010"/>
      <c r="BF48" s="1010"/>
      <c r="BG48" s="1010"/>
      <c r="BH48" s="1010"/>
      <c r="BI48" s="1011"/>
      <c r="BJ48" s="232"/>
      <c r="BK48" s="232"/>
      <c r="BL48" s="232"/>
      <c r="BM48" s="232"/>
      <c r="BN48" s="232"/>
      <c r="BO48" s="241"/>
      <c r="BP48" s="241"/>
      <c r="BQ48" s="238">
        <v>42</v>
      </c>
      <c r="BR48" s="239"/>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30"/>
    </row>
    <row r="49" spans="1:131" ht="26.25" customHeight="1" x14ac:dyDescent="0.2">
      <c r="A49" s="238">
        <v>22</v>
      </c>
      <c r="B49" s="1071"/>
      <c r="C49" s="1072"/>
      <c r="D49" s="1072"/>
      <c r="E49" s="1072"/>
      <c r="F49" s="1072"/>
      <c r="G49" s="1072"/>
      <c r="H49" s="1072"/>
      <c r="I49" s="1072"/>
      <c r="J49" s="1072"/>
      <c r="K49" s="1072"/>
      <c r="L49" s="1072"/>
      <c r="M49" s="1072"/>
      <c r="N49" s="1072"/>
      <c r="O49" s="1072"/>
      <c r="P49" s="1073"/>
      <c r="Q49" s="1079"/>
      <c r="R49" s="1080"/>
      <c r="S49" s="1080"/>
      <c r="T49" s="1080"/>
      <c r="U49" s="1080"/>
      <c r="V49" s="1080"/>
      <c r="W49" s="1080"/>
      <c r="X49" s="1080"/>
      <c r="Y49" s="1080"/>
      <c r="Z49" s="1080"/>
      <c r="AA49" s="1080"/>
      <c r="AB49" s="1080"/>
      <c r="AC49" s="1080"/>
      <c r="AD49" s="1080"/>
      <c r="AE49" s="1081"/>
      <c r="AF49" s="1076"/>
      <c r="AG49" s="1077"/>
      <c r="AH49" s="1077"/>
      <c r="AI49" s="1077"/>
      <c r="AJ49" s="1078"/>
      <c r="AK49" s="1018"/>
      <c r="AL49" s="1009"/>
      <c r="AM49" s="1009"/>
      <c r="AN49" s="1009"/>
      <c r="AO49" s="1009"/>
      <c r="AP49" s="1009"/>
      <c r="AQ49" s="1009"/>
      <c r="AR49" s="1009"/>
      <c r="AS49" s="1009"/>
      <c r="AT49" s="1009"/>
      <c r="AU49" s="1009"/>
      <c r="AV49" s="1009"/>
      <c r="AW49" s="1009"/>
      <c r="AX49" s="1009"/>
      <c r="AY49" s="1009"/>
      <c r="AZ49" s="1082"/>
      <c r="BA49" s="1082"/>
      <c r="BB49" s="1082"/>
      <c r="BC49" s="1082"/>
      <c r="BD49" s="1082"/>
      <c r="BE49" s="1010"/>
      <c r="BF49" s="1010"/>
      <c r="BG49" s="1010"/>
      <c r="BH49" s="1010"/>
      <c r="BI49" s="1011"/>
      <c r="BJ49" s="232"/>
      <c r="BK49" s="232"/>
      <c r="BL49" s="232"/>
      <c r="BM49" s="232"/>
      <c r="BN49" s="232"/>
      <c r="BO49" s="241"/>
      <c r="BP49" s="241"/>
      <c r="BQ49" s="238">
        <v>43</v>
      </c>
      <c r="BR49" s="239"/>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30"/>
    </row>
    <row r="50" spans="1:131" ht="26.25" customHeight="1" x14ac:dyDescent="0.2">
      <c r="A50" s="238">
        <v>23</v>
      </c>
      <c r="B50" s="1071"/>
      <c r="C50" s="1072"/>
      <c r="D50" s="1072"/>
      <c r="E50" s="1072"/>
      <c r="F50" s="1072"/>
      <c r="G50" s="1072"/>
      <c r="H50" s="1072"/>
      <c r="I50" s="1072"/>
      <c r="J50" s="1072"/>
      <c r="K50" s="1072"/>
      <c r="L50" s="1072"/>
      <c r="M50" s="1072"/>
      <c r="N50" s="1072"/>
      <c r="O50" s="1072"/>
      <c r="P50" s="1073"/>
      <c r="Q50" s="1074"/>
      <c r="R50" s="1066"/>
      <c r="S50" s="1066"/>
      <c r="T50" s="1066"/>
      <c r="U50" s="1066"/>
      <c r="V50" s="1066"/>
      <c r="W50" s="1066"/>
      <c r="X50" s="1066"/>
      <c r="Y50" s="1066"/>
      <c r="Z50" s="1066"/>
      <c r="AA50" s="1066"/>
      <c r="AB50" s="1066"/>
      <c r="AC50" s="1066"/>
      <c r="AD50" s="1066"/>
      <c r="AE50" s="1075"/>
      <c r="AF50" s="1076"/>
      <c r="AG50" s="1077"/>
      <c r="AH50" s="1077"/>
      <c r="AI50" s="1077"/>
      <c r="AJ50" s="1078"/>
      <c r="AK50" s="1065"/>
      <c r="AL50" s="1066"/>
      <c r="AM50" s="1066"/>
      <c r="AN50" s="1066"/>
      <c r="AO50" s="1066"/>
      <c r="AP50" s="1066"/>
      <c r="AQ50" s="1066"/>
      <c r="AR50" s="1066"/>
      <c r="AS50" s="1066"/>
      <c r="AT50" s="1066"/>
      <c r="AU50" s="1066"/>
      <c r="AV50" s="1066"/>
      <c r="AW50" s="1066"/>
      <c r="AX50" s="1066"/>
      <c r="AY50" s="1066"/>
      <c r="AZ50" s="1067"/>
      <c r="BA50" s="1067"/>
      <c r="BB50" s="1067"/>
      <c r="BC50" s="1067"/>
      <c r="BD50" s="1067"/>
      <c r="BE50" s="1010"/>
      <c r="BF50" s="1010"/>
      <c r="BG50" s="1010"/>
      <c r="BH50" s="1010"/>
      <c r="BI50" s="1011"/>
      <c r="BJ50" s="232"/>
      <c r="BK50" s="232"/>
      <c r="BL50" s="232"/>
      <c r="BM50" s="232"/>
      <c r="BN50" s="232"/>
      <c r="BO50" s="241"/>
      <c r="BP50" s="241"/>
      <c r="BQ50" s="238">
        <v>44</v>
      </c>
      <c r="BR50" s="239"/>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30"/>
    </row>
    <row r="51" spans="1:131" ht="26.25" customHeight="1" x14ac:dyDescent="0.2">
      <c r="A51" s="238">
        <v>24</v>
      </c>
      <c r="B51" s="1071"/>
      <c r="C51" s="1072"/>
      <c r="D51" s="1072"/>
      <c r="E51" s="1072"/>
      <c r="F51" s="1072"/>
      <c r="G51" s="1072"/>
      <c r="H51" s="1072"/>
      <c r="I51" s="1072"/>
      <c r="J51" s="1072"/>
      <c r="K51" s="1072"/>
      <c r="L51" s="1072"/>
      <c r="M51" s="1072"/>
      <c r="N51" s="1072"/>
      <c r="O51" s="1072"/>
      <c r="P51" s="1073"/>
      <c r="Q51" s="1074"/>
      <c r="R51" s="1066"/>
      <c r="S51" s="1066"/>
      <c r="T51" s="1066"/>
      <c r="U51" s="1066"/>
      <c r="V51" s="1066"/>
      <c r="W51" s="1066"/>
      <c r="X51" s="1066"/>
      <c r="Y51" s="1066"/>
      <c r="Z51" s="1066"/>
      <c r="AA51" s="1066"/>
      <c r="AB51" s="1066"/>
      <c r="AC51" s="1066"/>
      <c r="AD51" s="1066"/>
      <c r="AE51" s="1075"/>
      <c r="AF51" s="1076"/>
      <c r="AG51" s="1077"/>
      <c r="AH51" s="1077"/>
      <c r="AI51" s="1077"/>
      <c r="AJ51" s="1078"/>
      <c r="AK51" s="1065"/>
      <c r="AL51" s="1066"/>
      <c r="AM51" s="1066"/>
      <c r="AN51" s="1066"/>
      <c r="AO51" s="1066"/>
      <c r="AP51" s="1066"/>
      <c r="AQ51" s="1066"/>
      <c r="AR51" s="1066"/>
      <c r="AS51" s="1066"/>
      <c r="AT51" s="1066"/>
      <c r="AU51" s="1066"/>
      <c r="AV51" s="1066"/>
      <c r="AW51" s="1066"/>
      <c r="AX51" s="1066"/>
      <c r="AY51" s="1066"/>
      <c r="AZ51" s="1067"/>
      <c r="BA51" s="1067"/>
      <c r="BB51" s="1067"/>
      <c r="BC51" s="1067"/>
      <c r="BD51" s="1067"/>
      <c r="BE51" s="1010"/>
      <c r="BF51" s="1010"/>
      <c r="BG51" s="1010"/>
      <c r="BH51" s="1010"/>
      <c r="BI51" s="1011"/>
      <c r="BJ51" s="232"/>
      <c r="BK51" s="232"/>
      <c r="BL51" s="232"/>
      <c r="BM51" s="232"/>
      <c r="BN51" s="232"/>
      <c r="BO51" s="241"/>
      <c r="BP51" s="241"/>
      <c r="BQ51" s="238">
        <v>45</v>
      </c>
      <c r="BR51" s="239"/>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30"/>
    </row>
    <row r="52" spans="1:131" ht="26.25" customHeight="1" x14ac:dyDescent="0.2">
      <c r="A52" s="238">
        <v>25</v>
      </c>
      <c r="B52" s="1071"/>
      <c r="C52" s="1072"/>
      <c r="D52" s="1072"/>
      <c r="E52" s="1072"/>
      <c r="F52" s="1072"/>
      <c r="G52" s="1072"/>
      <c r="H52" s="1072"/>
      <c r="I52" s="1072"/>
      <c r="J52" s="1072"/>
      <c r="K52" s="1072"/>
      <c r="L52" s="1072"/>
      <c r="M52" s="1072"/>
      <c r="N52" s="1072"/>
      <c r="O52" s="1072"/>
      <c r="P52" s="1073"/>
      <c r="Q52" s="1074"/>
      <c r="R52" s="1066"/>
      <c r="S52" s="1066"/>
      <c r="T52" s="1066"/>
      <c r="U52" s="1066"/>
      <c r="V52" s="1066"/>
      <c r="W52" s="1066"/>
      <c r="X52" s="1066"/>
      <c r="Y52" s="1066"/>
      <c r="Z52" s="1066"/>
      <c r="AA52" s="1066"/>
      <c r="AB52" s="1066"/>
      <c r="AC52" s="1066"/>
      <c r="AD52" s="1066"/>
      <c r="AE52" s="1075"/>
      <c r="AF52" s="1076"/>
      <c r="AG52" s="1077"/>
      <c r="AH52" s="1077"/>
      <c r="AI52" s="1077"/>
      <c r="AJ52" s="1078"/>
      <c r="AK52" s="1065"/>
      <c r="AL52" s="1066"/>
      <c r="AM52" s="1066"/>
      <c r="AN52" s="1066"/>
      <c r="AO52" s="1066"/>
      <c r="AP52" s="1066"/>
      <c r="AQ52" s="1066"/>
      <c r="AR52" s="1066"/>
      <c r="AS52" s="1066"/>
      <c r="AT52" s="1066"/>
      <c r="AU52" s="1066"/>
      <c r="AV52" s="1066"/>
      <c r="AW52" s="1066"/>
      <c r="AX52" s="1066"/>
      <c r="AY52" s="1066"/>
      <c r="AZ52" s="1067"/>
      <c r="BA52" s="1067"/>
      <c r="BB52" s="1067"/>
      <c r="BC52" s="1067"/>
      <c r="BD52" s="1067"/>
      <c r="BE52" s="1010"/>
      <c r="BF52" s="1010"/>
      <c r="BG52" s="1010"/>
      <c r="BH52" s="1010"/>
      <c r="BI52" s="1011"/>
      <c r="BJ52" s="232"/>
      <c r="BK52" s="232"/>
      <c r="BL52" s="232"/>
      <c r="BM52" s="232"/>
      <c r="BN52" s="232"/>
      <c r="BO52" s="241"/>
      <c r="BP52" s="241"/>
      <c r="BQ52" s="238">
        <v>46</v>
      </c>
      <c r="BR52" s="239"/>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30"/>
    </row>
    <row r="53" spans="1:131" ht="26.25" customHeight="1" x14ac:dyDescent="0.2">
      <c r="A53" s="238">
        <v>26</v>
      </c>
      <c r="B53" s="1071"/>
      <c r="C53" s="1072"/>
      <c r="D53" s="1072"/>
      <c r="E53" s="1072"/>
      <c r="F53" s="1072"/>
      <c r="G53" s="1072"/>
      <c r="H53" s="1072"/>
      <c r="I53" s="1072"/>
      <c r="J53" s="1072"/>
      <c r="K53" s="1072"/>
      <c r="L53" s="1072"/>
      <c r="M53" s="1072"/>
      <c r="N53" s="1072"/>
      <c r="O53" s="1072"/>
      <c r="P53" s="1073"/>
      <c r="Q53" s="1074"/>
      <c r="R53" s="1066"/>
      <c r="S53" s="1066"/>
      <c r="T53" s="1066"/>
      <c r="U53" s="1066"/>
      <c r="V53" s="1066"/>
      <c r="W53" s="1066"/>
      <c r="X53" s="1066"/>
      <c r="Y53" s="1066"/>
      <c r="Z53" s="1066"/>
      <c r="AA53" s="1066"/>
      <c r="AB53" s="1066"/>
      <c r="AC53" s="1066"/>
      <c r="AD53" s="1066"/>
      <c r="AE53" s="1075"/>
      <c r="AF53" s="1076"/>
      <c r="AG53" s="1077"/>
      <c r="AH53" s="1077"/>
      <c r="AI53" s="1077"/>
      <c r="AJ53" s="1078"/>
      <c r="AK53" s="1065"/>
      <c r="AL53" s="1066"/>
      <c r="AM53" s="1066"/>
      <c r="AN53" s="1066"/>
      <c r="AO53" s="1066"/>
      <c r="AP53" s="1066"/>
      <c r="AQ53" s="1066"/>
      <c r="AR53" s="1066"/>
      <c r="AS53" s="1066"/>
      <c r="AT53" s="1066"/>
      <c r="AU53" s="1066"/>
      <c r="AV53" s="1066"/>
      <c r="AW53" s="1066"/>
      <c r="AX53" s="1066"/>
      <c r="AY53" s="1066"/>
      <c r="AZ53" s="1067"/>
      <c r="BA53" s="1067"/>
      <c r="BB53" s="1067"/>
      <c r="BC53" s="1067"/>
      <c r="BD53" s="1067"/>
      <c r="BE53" s="1010"/>
      <c r="BF53" s="1010"/>
      <c r="BG53" s="1010"/>
      <c r="BH53" s="1010"/>
      <c r="BI53" s="1011"/>
      <c r="BJ53" s="232"/>
      <c r="BK53" s="232"/>
      <c r="BL53" s="232"/>
      <c r="BM53" s="232"/>
      <c r="BN53" s="232"/>
      <c r="BO53" s="241"/>
      <c r="BP53" s="241"/>
      <c r="BQ53" s="238">
        <v>47</v>
      </c>
      <c r="BR53" s="239"/>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30"/>
    </row>
    <row r="54" spans="1:131" ht="26.25" customHeight="1" x14ac:dyDescent="0.2">
      <c r="A54" s="238">
        <v>27</v>
      </c>
      <c r="B54" s="1071"/>
      <c r="C54" s="1072"/>
      <c r="D54" s="1072"/>
      <c r="E54" s="1072"/>
      <c r="F54" s="1072"/>
      <c r="G54" s="1072"/>
      <c r="H54" s="1072"/>
      <c r="I54" s="1072"/>
      <c r="J54" s="1072"/>
      <c r="K54" s="1072"/>
      <c r="L54" s="1072"/>
      <c r="M54" s="1072"/>
      <c r="N54" s="1072"/>
      <c r="O54" s="1072"/>
      <c r="P54" s="1073"/>
      <c r="Q54" s="1074"/>
      <c r="R54" s="1066"/>
      <c r="S54" s="1066"/>
      <c r="T54" s="1066"/>
      <c r="U54" s="1066"/>
      <c r="V54" s="1066"/>
      <c r="W54" s="1066"/>
      <c r="X54" s="1066"/>
      <c r="Y54" s="1066"/>
      <c r="Z54" s="1066"/>
      <c r="AA54" s="1066"/>
      <c r="AB54" s="1066"/>
      <c r="AC54" s="1066"/>
      <c r="AD54" s="1066"/>
      <c r="AE54" s="1075"/>
      <c r="AF54" s="1076"/>
      <c r="AG54" s="1077"/>
      <c r="AH54" s="1077"/>
      <c r="AI54" s="1077"/>
      <c r="AJ54" s="1078"/>
      <c r="AK54" s="1065"/>
      <c r="AL54" s="1066"/>
      <c r="AM54" s="1066"/>
      <c r="AN54" s="1066"/>
      <c r="AO54" s="1066"/>
      <c r="AP54" s="1066"/>
      <c r="AQ54" s="1066"/>
      <c r="AR54" s="1066"/>
      <c r="AS54" s="1066"/>
      <c r="AT54" s="1066"/>
      <c r="AU54" s="1066"/>
      <c r="AV54" s="1066"/>
      <c r="AW54" s="1066"/>
      <c r="AX54" s="1066"/>
      <c r="AY54" s="1066"/>
      <c r="AZ54" s="1067"/>
      <c r="BA54" s="1067"/>
      <c r="BB54" s="1067"/>
      <c r="BC54" s="1067"/>
      <c r="BD54" s="1067"/>
      <c r="BE54" s="1010"/>
      <c r="BF54" s="1010"/>
      <c r="BG54" s="1010"/>
      <c r="BH54" s="1010"/>
      <c r="BI54" s="1011"/>
      <c r="BJ54" s="232"/>
      <c r="BK54" s="232"/>
      <c r="BL54" s="232"/>
      <c r="BM54" s="232"/>
      <c r="BN54" s="232"/>
      <c r="BO54" s="241"/>
      <c r="BP54" s="241"/>
      <c r="BQ54" s="238">
        <v>48</v>
      </c>
      <c r="BR54" s="239"/>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30"/>
    </row>
    <row r="55" spans="1:131" ht="26.25" customHeight="1" x14ac:dyDescent="0.2">
      <c r="A55" s="238">
        <v>28</v>
      </c>
      <c r="B55" s="1071"/>
      <c r="C55" s="1072"/>
      <c r="D55" s="1072"/>
      <c r="E55" s="1072"/>
      <c r="F55" s="1072"/>
      <c r="G55" s="1072"/>
      <c r="H55" s="1072"/>
      <c r="I55" s="1072"/>
      <c r="J55" s="1072"/>
      <c r="K55" s="1072"/>
      <c r="L55" s="1072"/>
      <c r="M55" s="1072"/>
      <c r="N55" s="1072"/>
      <c r="O55" s="1072"/>
      <c r="P55" s="1073"/>
      <c r="Q55" s="1074"/>
      <c r="R55" s="1066"/>
      <c r="S55" s="1066"/>
      <c r="T55" s="1066"/>
      <c r="U55" s="1066"/>
      <c r="V55" s="1066"/>
      <c r="W55" s="1066"/>
      <c r="X55" s="1066"/>
      <c r="Y55" s="1066"/>
      <c r="Z55" s="1066"/>
      <c r="AA55" s="1066"/>
      <c r="AB55" s="1066"/>
      <c r="AC55" s="1066"/>
      <c r="AD55" s="1066"/>
      <c r="AE55" s="1075"/>
      <c r="AF55" s="1076"/>
      <c r="AG55" s="1077"/>
      <c r="AH55" s="1077"/>
      <c r="AI55" s="1077"/>
      <c r="AJ55" s="1078"/>
      <c r="AK55" s="1065"/>
      <c r="AL55" s="1066"/>
      <c r="AM55" s="1066"/>
      <c r="AN55" s="1066"/>
      <c r="AO55" s="1066"/>
      <c r="AP55" s="1066"/>
      <c r="AQ55" s="1066"/>
      <c r="AR55" s="1066"/>
      <c r="AS55" s="1066"/>
      <c r="AT55" s="1066"/>
      <c r="AU55" s="1066"/>
      <c r="AV55" s="1066"/>
      <c r="AW55" s="1066"/>
      <c r="AX55" s="1066"/>
      <c r="AY55" s="1066"/>
      <c r="AZ55" s="1067"/>
      <c r="BA55" s="1067"/>
      <c r="BB55" s="1067"/>
      <c r="BC55" s="1067"/>
      <c r="BD55" s="1067"/>
      <c r="BE55" s="1010"/>
      <c r="BF55" s="1010"/>
      <c r="BG55" s="1010"/>
      <c r="BH55" s="1010"/>
      <c r="BI55" s="1011"/>
      <c r="BJ55" s="232"/>
      <c r="BK55" s="232"/>
      <c r="BL55" s="232"/>
      <c r="BM55" s="232"/>
      <c r="BN55" s="232"/>
      <c r="BO55" s="241"/>
      <c r="BP55" s="241"/>
      <c r="BQ55" s="238">
        <v>49</v>
      </c>
      <c r="BR55" s="239"/>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30"/>
    </row>
    <row r="56" spans="1:131" ht="26.25" customHeight="1" x14ac:dyDescent="0.2">
      <c r="A56" s="238">
        <v>29</v>
      </c>
      <c r="B56" s="1071"/>
      <c r="C56" s="1072"/>
      <c r="D56" s="1072"/>
      <c r="E56" s="1072"/>
      <c r="F56" s="1072"/>
      <c r="G56" s="1072"/>
      <c r="H56" s="1072"/>
      <c r="I56" s="1072"/>
      <c r="J56" s="1072"/>
      <c r="K56" s="1072"/>
      <c r="L56" s="1072"/>
      <c r="M56" s="1072"/>
      <c r="N56" s="1072"/>
      <c r="O56" s="1072"/>
      <c r="P56" s="1073"/>
      <c r="Q56" s="1074"/>
      <c r="R56" s="1066"/>
      <c r="S56" s="1066"/>
      <c r="T56" s="1066"/>
      <c r="U56" s="1066"/>
      <c r="V56" s="1066"/>
      <c r="W56" s="1066"/>
      <c r="X56" s="1066"/>
      <c r="Y56" s="1066"/>
      <c r="Z56" s="1066"/>
      <c r="AA56" s="1066"/>
      <c r="AB56" s="1066"/>
      <c r="AC56" s="1066"/>
      <c r="AD56" s="1066"/>
      <c r="AE56" s="1075"/>
      <c r="AF56" s="1076"/>
      <c r="AG56" s="1077"/>
      <c r="AH56" s="1077"/>
      <c r="AI56" s="1077"/>
      <c r="AJ56" s="1078"/>
      <c r="AK56" s="1065"/>
      <c r="AL56" s="1066"/>
      <c r="AM56" s="1066"/>
      <c r="AN56" s="1066"/>
      <c r="AO56" s="1066"/>
      <c r="AP56" s="1066"/>
      <c r="AQ56" s="1066"/>
      <c r="AR56" s="1066"/>
      <c r="AS56" s="1066"/>
      <c r="AT56" s="1066"/>
      <c r="AU56" s="1066"/>
      <c r="AV56" s="1066"/>
      <c r="AW56" s="1066"/>
      <c r="AX56" s="1066"/>
      <c r="AY56" s="1066"/>
      <c r="AZ56" s="1067"/>
      <c r="BA56" s="1067"/>
      <c r="BB56" s="1067"/>
      <c r="BC56" s="1067"/>
      <c r="BD56" s="1067"/>
      <c r="BE56" s="1010"/>
      <c r="BF56" s="1010"/>
      <c r="BG56" s="1010"/>
      <c r="BH56" s="1010"/>
      <c r="BI56" s="1011"/>
      <c r="BJ56" s="232"/>
      <c r="BK56" s="232"/>
      <c r="BL56" s="232"/>
      <c r="BM56" s="232"/>
      <c r="BN56" s="232"/>
      <c r="BO56" s="241"/>
      <c r="BP56" s="241"/>
      <c r="BQ56" s="238">
        <v>50</v>
      </c>
      <c r="BR56" s="239"/>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30"/>
    </row>
    <row r="57" spans="1:131" ht="26.25" customHeight="1" x14ac:dyDescent="0.2">
      <c r="A57" s="238">
        <v>30</v>
      </c>
      <c r="B57" s="1071"/>
      <c r="C57" s="1072"/>
      <c r="D57" s="1072"/>
      <c r="E57" s="1072"/>
      <c r="F57" s="1072"/>
      <c r="G57" s="1072"/>
      <c r="H57" s="1072"/>
      <c r="I57" s="1072"/>
      <c r="J57" s="1072"/>
      <c r="K57" s="1072"/>
      <c r="L57" s="1072"/>
      <c r="M57" s="1072"/>
      <c r="N57" s="1072"/>
      <c r="O57" s="1072"/>
      <c r="P57" s="1073"/>
      <c r="Q57" s="1074"/>
      <c r="R57" s="1066"/>
      <c r="S57" s="1066"/>
      <c r="T57" s="1066"/>
      <c r="U57" s="1066"/>
      <c r="V57" s="1066"/>
      <c r="W57" s="1066"/>
      <c r="X57" s="1066"/>
      <c r="Y57" s="1066"/>
      <c r="Z57" s="1066"/>
      <c r="AA57" s="1066"/>
      <c r="AB57" s="1066"/>
      <c r="AC57" s="1066"/>
      <c r="AD57" s="1066"/>
      <c r="AE57" s="1075"/>
      <c r="AF57" s="1076"/>
      <c r="AG57" s="1077"/>
      <c r="AH57" s="1077"/>
      <c r="AI57" s="1077"/>
      <c r="AJ57" s="1078"/>
      <c r="AK57" s="1065"/>
      <c r="AL57" s="1066"/>
      <c r="AM57" s="1066"/>
      <c r="AN57" s="1066"/>
      <c r="AO57" s="1066"/>
      <c r="AP57" s="1066"/>
      <c r="AQ57" s="1066"/>
      <c r="AR57" s="1066"/>
      <c r="AS57" s="1066"/>
      <c r="AT57" s="1066"/>
      <c r="AU57" s="1066"/>
      <c r="AV57" s="1066"/>
      <c r="AW57" s="1066"/>
      <c r="AX57" s="1066"/>
      <c r="AY57" s="1066"/>
      <c r="AZ57" s="1067"/>
      <c r="BA57" s="1067"/>
      <c r="BB57" s="1067"/>
      <c r="BC57" s="1067"/>
      <c r="BD57" s="1067"/>
      <c r="BE57" s="1010"/>
      <c r="BF57" s="1010"/>
      <c r="BG57" s="1010"/>
      <c r="BH57" s="1010"/>
      <c r="BI57" s="1011"/>
      <c r="BJ57" s="232"/>
      <c r="BK57" s="232"/>
      <c r="BL57" s="232"/>
      <c r="BM57" s="232"/>
      <c r="BN57" s="232"/>
      <c r="BO57" s="241"/>
      <c r="BP57" s="241"/>
      <c r="BQ57" s="238">
        <v>51</v>
      </c>
      <c r="BR57" s="239"/>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30"/>
    </row>
    <row r="58" spans="1:131" ht="26.25" customHeight="1" x14ac:dyDescent="0.2">
      <c r="A58" s="238">
        <v>31</v>
      </c>
      <c r="B58" s="1071"/>
      <c r="C58" s="1072"/>
      <c r="D58" s="1072"/>
      <c r="E58" s="1072"/>
      <c r="F58" s="1072"/>
      <c r="G58" s="1072"/>
      <c r="H58" s="1072"/>
      <c r="I58" s="1072"/>
      <c r="J58" s="1072"/>
      <c r="K58" s="1072"/>
      <c r="L58" s="1072"/>
      <c r="M58" s="1072"/>
      <c r="N58" s="1072"/>
      <c r="O58" s="1072"/>
      <c r="P58" s="1073"/>
      <c r="Q58" s="1074"/>
      <c r="R58" s="1066"/>
      <c r="S58" s="1066"/>
      <c r="T58" s="1066"/>
      <c r="U58" s="1066"/>
      <c r="V58" s="1066"/>
      <c r="W58" s="1066"/>
      <c r="X58" s="1066"/>
      <c r="Y58" s="1066"/>
      <c r="Z58" s="1066"/>
      <c r="AA58" s="1066"/>
      <c r="AB58" s="1066"/>
      <c r="AC58" s="1066"/>
      <c r="AD58" s="1066"/>
      <c r="AE58" s="1075"/>
      <c r="AF58" s="1076"/>
      <c r="AG58" s="1077"/>
      <c r="AH58" s="1077"/>
      <c r="AI58" s="1077"/>
      <c r="AJ58" s="1078"/>
      <c r="AK58" s="1065"/>
      <c r="AL58" s="1066"/>
      <c r="AM58" s="1066"/>
      <c r="AN58" s="1066"/>
      <c r="AO58" s="1066"/>
      <c r="AP58" s="1066"/>
      <c r="AQ58" s="1066"/>
      <c r="AR58" s="1066"/>
      <c r="AS58" s="1066"/>
      <c r="AT58" s="1066"/>
      <c r="AU58" s="1066"/>
      <c r="AV58" s="1066"/>
      <c r="AW58" s="1066"/>
      <c r="AX58" s="1066"/>
      <c r="AY58" s="1066"/>
      <c r="AZ58" s="1067"/>
      <c r="BA58" s="1067"/>
      <c r="BB58" s="1067"/>
      <c r="BC58" s="1067"/>
      <c r="BD58" s="1067"/>
      <c r="BE58" s="1010"/>
      <c r="BF58" s="1010"/>
      <c r="BG58" s="1010"/>
      <c r="BH58" s="1010"/>
      <c r="BI58" s="1011"/>
      <c r="BJ58" s="232"/>
      <c r="BK58" s="232"/>
      <c r="BL58" s="232"/>
      <c r="BM58" s="232"/>
      <c r="BN58" s="232"/>
      <c r="BO58" s="241"/>
      <c r="BP58" s="241"/>
      <c r="BQ58" s="238">
        <v>52</v>
      </c>
      <c r="BR58" s="239"/>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30"/>
    </row>
    <row r="59" spans="1:131" ht="26.25" customHeight="1" x14ac:dyDescent="0.2">
      <c r="A59" s="238">
        <v>32</v>
      </c>
      <c r="B59" s="1071"/>
      <c r="C59" s="1072"/>
      <c r="D59" s="1072"/>
      <c r="E59" s="1072"/>
      <c r="F59" s="1072"/>
      <c r="G59" s="1072"/>
      <c r="H59" s="1072"/>
      <c r="I59" s="1072"/>
      <c r="J59" s="1072"/>
      <c r="K59" s="1072"/>
      <c r="L59" s="1072"/>
      <c r="M59" s="1072"/>
      <c r="N59" s="1072"/>
      <c r="O59" s="1072"/>
      <c r="P59" s="1073"/>
      <c r="Q59" s="1074"/>
      <c r="R59" s="1066"/>
      <c r="S59" s="1066"/>
      <c r="T59" s="1066"/>
      <c r="U59" s="1066"/>
      <c r="V59" s="1066"/>
      <c r="W59" s="1066"/>
      <c r="X59" s="1066"/>
      <c r="Y59" s="1066"/>
      <c r="Z59" s="1066"/>
      <c r="AA59" s="1066"/>
      <c r="AB59" s="1066"/>
      <c r="AC59" s="1066"/>
      <c r="AD59" s="1066"/>
      <c r="AE59" s="1075"/>
      <c r="AF59" s="1076"/>
      <c r="AG59" s="1077"/>
      <c r="AH59" s="1077"/>
      <c r="AI59" s="1077"/>
      <c r="AJ59" s="1078"/>
      <c r="AK59" s="1065"/>
      <c r="AL59" s="1066"/>
      <c r="AM59" s="1066"/>
      <c r="AN59" s="1066"/>
      <c r="AO59" s="1066"/>
      <c r="AP59" s="1066"/>
      <c r="AQ59" s="1066"/>
      <c r="AR59" s="1066"/>
      <c r="AS59" s="1066"/>
      <c r="AT59" s="1066"/>
      <c r="AU59" s="1066"/>
      <c r="AV59" s="1066"/>
      <c r="AW59" s="1066"/>
      <c r="AX59" s="1066"/>
      <c r="AY59" s="1066"/>
      <c r="AZ59" s="1067"/>
      <c r="BA59" s="1067"/>
      <c r="BB59" s="1067"/>
      <c r="BC59" s="1067"/>
      <c r="BD59" s="1067"/>
      <c r="BE59" s="1010"/>
      <c r="BF59" s="1010"/>
      <c r="BG59" s="1010"/>
      <c r="BH59" s="1010"/>
      <c r="BI59" s="1011"/>
      <c r="BJ59" s="232"/>
      <c r="BK59" s="232"/>
      <c r="BL59" s="232"/>
      <c r="BM59" s="232"/>
      <c r="BN59" s="232"/>
      <c r="BO59" s="241"/>
      <c r="BP59" s="241"/>
      <c r="BQ59" s="238">
        <v>53</v>
      </c>
      <c r="BR59" s="239"/>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30"/>
    </row>
    <row r="60" spans="1:131" ht="26.25" customHeight="1" x14ac:dyDescent="0.2">
      <c r="A60" s="238">
        <v>33</v>
      </c>
      <c r="B60" s="1071"/>
      <c r="C60" s="1072"/>
      <c r="D60" s="1072"/>
      <c r="E60" s="1072"/>
      <c r="F60" s="1072"/>
      <c r="G60" s="1072"/>
      <c r="H60" s="1072"/>
      <c r="I60" s="1072"/>
      <c r="J60" s="1072"/>
      <c r="K60" s="1072"/>
      <c r="L60" s="1072"/>
      <c r="M60" s="1072"/>
      <c r="N60" s="1072"/>
      <c r="O60" s="1072"/>
      <c r="P60" s="1073"/>
      <c r="Q60" s="1074"/>
      <c r="R60" s="1066"/>
      <c r="S60" s="1066"/>
      <c r="T60" s="1066"/>
      <c r="U60" s="1066"/>
      <c r="V60" s="1066"/>
      <c r="W60" s="1066"/>
      <c r="X60" s="1066"/>
      <c r="Y60" s="1066"/>
      <c r="Z60" s="1066"/>
      <c r="AA60" s="1066"/>
      <c r="AB60" s="1066"/>
      <c r="AC60" s="1066"/>
      <c r="AD60" s="1066"/>
      <c r="AE60" s="1075"/>
      <c r="AF60" s="1076"/>
      <c r="AG60" s="1077"/>
      <c r="AH60" s="1077"/>
      <c r="AI60" s="1077"/>
      <c r="AJ60" s="1078"/>
      <c r="AK60" s="1065"/>
      <c r="AL60" s="1066"/>
      <c r="AM60" s="1066"/>
      <c r="AN60" s="1066"/>
      <c r="AO60" s="1066"/>
      <c r="AP60" s="1066"/>
      <c r="AQ60" s="1066"/>
      <c r="AR60" s="1066"/>
      <c r="AS60" s="1066"/>
      <c r="AT60" s="1066"/>
      <c r="AU60" s="1066"/>
      <c r="AV60" s="1066"/>
      <c r="AW60" s="1066"/>
      <c r="AX60" s="1066"/>
      <c r="AY60" s="1066"/>
      <c r="AZ60" s="1067"/>
      <c r="BA60" s="1067"/>
      <c r="BB60" s="1067"/>
      <c r="BC60" s="1067"/>
      <c r="BD60" s="1067"/>
      <c r="BE60" s="1010"/>
      <c r="BF60" s="1010"/>
      <c r="BG60" s="1010"/>
      <c r="BH60" s="1010"/>
      <c r="BI60" s="1011"/>
      <c r="BJ60" s="232"/>
      <c r="BK60" s="232"/>
      <c r="BL60" s="232"/>
      <c r="BM60" s="232"/>
      <c r="BN60" s="232"/>
      <c r="BO60" s="241"/>
      <c r="BP60" s="241"/>
      <c r="BQ60" s="238">
        <v>54</v>
      </c>
      <c r="BR60" s="239"/>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30"/>
    </row>
    <row r="61" spans="1:131" ht="26.25" customHeight="1" thickBot="1" x14ac:dyDescent="0.25">
      <c r="A61" s="238">
        <v>34</v>
      </c>
      <c r="B61" s="1071"/>
      <c r="C61" s="1072"/>
      <c r="D61" s="1072"/>
      <c r="E61" s="1072"/>
      <c r="F61" s="1072"/>
      <c r="G61" s="1072"/>
      <c r="H61" s="1072"/>
      <c r="I61" s="1072"/>
      <c r="J61" s="1072"/>
      <c r="K61" s="1072"/>
      <c r="L61" s="1072"/>
      <c r="M61" s="1072"/>
      <c r="N61" s="1072"/>
      <c r="O61" s="1072"/>
      <c r="P61" s="1073"/>
      <c r="Q61" s="1074"/>
      <c r="R61" s="1066"/>
      <c r="S61" s="1066"/>
      <c r="T61" s="1066"/>
      <c r="U61" s="1066"/>
      <c r="V61" s="1066"/>
      <c r="W61" s="1066"/>
      <c r="X61" s="1066"/>
      <c r="Y61" s="1066"/>
      <c r="Z61" s="1066"/>
      <c r="AA61" s="1066"/>
      <c r="AB61" s="1066"/>
      <c r="AC61" s="1066"/>
      <c r="AD61" s="1066"/>
      <c r="AE61" s="1075"/>
      <c r="AF61" s="1076"/>
      <c r="AG61" s="1077"/>
      <c r="AH61" s="1077"/>
      <c r="AI61" s="1077"/>
      <c r="AJ61" s="1078"/>
      <c r="AK61" s="1065"/>
      <c r="AL61" s="1066"/>
      <c r="AM61" s="1066"/>
      <c r="AN61" s="1066"/>
      <c r="AO61" s="1066"/>
      <c r="AP61" s="1066"/>
      <c r="AQ61" s="1066"/>
      <c r="AR61" s="1066"/>
      <c r="AS61" s="1066"/>
      <c r="AT61" s="1066"/>
      <c r="AU61" s="1066"/>
      <c r="AV61" s="1066"/>
      <c r="AW61" s="1066"/>
      <c r="AX61" s="1066"/>
      <c r="AY61" s="1066"/>
      <c r="AZ61" s="1067"/>
      <c r="BA61" s="1067"/>
      <c r="BB61" s="1067"/>
      <c r="BC61" s="1067"/>
      <c r="BD61" s="1067"/>
      <c r="BE61" s="1010"/>
      <c r="BF61" s="1010"/>
      <c r="BG61" s="1010"/>
      <c r="BH61" s="1010"/>
      <c r="BI61" s="1011"/>
      <c r="BJ61" s="232"/>
      <c r="BK61" s="232"/>
      <c r="BL61" s="232"/>
      <c r="BM61" s="232"/>
      <c r="BN61" s="232"/>
      <c r="BO61" s="241"/>
      <c r="BP61" s="241"/>
      <c r="BQ61" s="238">
        <v>55</v>
      </c>
      <c r="BR61" s="239"/>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30"/>
    </row>
    <row r="62" spans="1:131" ht="26.25" customHeight="1" x14ac:dyDescent="0.2">
      <c r="A62" s="238">
        <v>35</v>
      </c>
      <c r="B62" s="1071"/>
      <c r="C62" s="1072"/>
      <c r="D62" s="1072"/>
      <c r="E62" s="1072"/>
      <c r="F62" s="1072"/>
      <c r="G62" s="1072"/>
      <c r="H62" s="1072"/>
      <c r="I62" s="1072"/>
      <c r="J62" s="1072"/>
      <c r="K62" s="1072"/>
      <c r="L62" s="1072"/>
      <c r="M62" s="1072"/>
      <c r="N62" s="1072"/>
      <c r="O62" s="1072"/>
      <c r="P62" s="1073"/>
      <c r="Q62" s="1074"/>
      <c r="R62" s="1066"/>
      <c r="S62" s="1066"/>
      <c r="T62" s="1066"/>
      <c r="U62" s="1066"/>
      <c r="V62" s="1066"/>
      <c r="W62" s="1066"/>
      <c r="X62" s="1066"/>
      <c r="Y62" s="1066"/>
      <c r="Z62" s="1066"/>
      <c r="AA62" s="1066"/>
      <c r="AB62" s="1066"/>
      <c r="AC62" s="1066"/>
      <c r="AD62" s="1066"/>
      <c r="AE62" s="1075"/>
      <c r="AF62" s="1076"/>
      <c r="AG62" s="1077"/>
      <c r="AH62" s="1077"/>
      <c r="AI62" s="1077"/>
      <c r="AJ62" s="1078"/>
      <c r="AK62" s="1065"/>
      <c r="AL62" s="1066"/>
      <c r="AM62" s="1066"/>
      <c r="AN62" s="1066"/>
      <c r="AO62" s="1066"/>
      <c r="AP62" s="1066"/>
      <c r="AQ62" s="1066"/>
      <c r="AR62" s="1066"/>
      <c r="AS62" s="1066"/>
      <c r="AT62" s="1066"/>
      <c r="AU62" s="1066"/>
      <c r="AV62" s="1066"/>
      <c r="AW62" s="1066"/>
      <c r="AX62" s="1066"/>
      <c r="AY62" s="1066"/>
      <c r="AZ62" s="1067"/>
      <c r="BA62" s="1067"/>
      <c r="BB62" s="1067"/>
      <c r="BC62" s="1067"/>
      <c r="BD62" s="1067"/>
      <c r="BE62" s="1010"/>
      <c r="BF62" s="1010"/>
      <c r="BG62" s="1010"/>
      <c r="BH62" s="1010"/>
      <c r="BI62" s="1011"/>
      <c r="BJ62" s="1068" t="s">
        <v>412</v>
      </c>
      <c r="BK62" s="1069"/>
      <c r="BL62" s="1069"/>
      <c r="BM62" s="1069"/>
      <c r="BN62" s="1070"/>
      <c r="BO62" s="241"/>
      <c r="BP62" s="241"/>
      <c r="BQ62" s="238">
        <v>56</v>
      </c>
      <c r="BR62" s="239"/>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30"/>
    </row>
    <row r="63" spans="1:131" ht="26.25" customHeight="1" thickBot="1" x14ac:dyDescent="0.25">
      <c r="A63" s="240" t="s">
        <v>393</v>
      </c>
      <c r="B63" s="975" t="s">
        <v>413</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61"/>
      <c r="AF63" s="1062">
        <v>2854</v>
      </c>
      <c r="AG63" s="997"/>
      <c r="AH63" s="997"/>
      <c r="AI63" s="997"/>
      <c r="AJ63" s="1063"/>
      <c r="AK63" s="1064"/>
      <c r="AL63" s="1001"/>
      <c r="AM63" s="1001"/>
      <c r="AN63" s="1001"/>
      <c r="AO63" s="1001"/>
      <c r="AP63" s="997">
        <v>7827</v>
      </c>
      <c r="AQ63" s="997"/>
      <c r="AR63" s="997"/>
      <c r="AS63" s="997"/>
      <c r="AT63" s="997"/>
      <c r="AU63" s="997">
        <v>4739</v>
      </c>
      <c r="AV63" s="997"/>
      <c r="AW63" s="997"/>
      <c r="AX63" s="997"/>
      <c r="AY63" s="997"/>
      <c r="AZ63" s="1058"/>
      <c r="BA63" s="1058"/>
      <c r="BB63" s="1058"/>
      <c r="BC63" s="1058"/>
      <c r="BD63" s="1058"/>
      <c r="BE63" s="998"/>
      <c r="BF63" s="998"/>
      <c r="BG63" s="998"/>
      <c r="BH63" s="998"/>
      <c r="BI63" s="999"/>
      <c r="BJ63" s="1059" t="s">
        <v>241</v>
      </c>
      <c r="BK63" s="991"/>
      <c r="BL63" s="991"/>
      <c r="BM63" s="991"/>
      <c r="BN63" s="1060"/>
      <c r="BO63" s="241"/>
      <c r="BP63" s="241"/>
      <c r="BQ63" s="238">
        <v>57</v>
      </c>
      <c r="BR63" s="239"/>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30"/>
    </row>
    <row r="66" spans="1:131" ht="26.25" customHeight="1" x14ac:dyDescent="0.2">
      <c r="A66" s="1036" t="s">
        <v>415</v>
      </c>
      <c r="B66" s="1037"/>
      <c r="C66" s="1037"/>
      <c r="D66" s="1037"/>
      <c r="E66" s="1037"/>
      <c r="F66" s="1037"/>
      <c r="G66" s="1037"/>
      <c r="H66" s="1037"/>
      <c r="I66" s="1037"/>
      <c r="J66" s="1037"/>
      <c r="K66" s="1037"/>
      <c r="L66" s="1037"/>
      <c r="M66" s="1037"/>
      <c r="N66" s="1037"/>
      <c r="O66" s="1037"/>
      <c r="P66" s="1038"/>
      <c r="Q66" s="1042" t="s">
        <v>397</v>
      </c>
      <c r="R66" s="1043"/>
      <c r="S66" s="1043"/>
      <c r="T66" s="1043"/>
      <c r="U66" s="1044"/>
      <c r="V66" s="1042" t="s">
        <v>398</v>
      </c>
      <c r="W66" s="1043"/>
      <c r="X66" s="1043"/>
      <c r="Y66" s="1043"/>
      <c r="Z66" s="1044"/>
      <c r="AA66" s="1042" t="s">
        <v>416</v>
      </c>
      <c r="AB66" s="1043"/>
      <c r="AC66" s="1043"/>
      <c r="AD66" s="1043"/>
      <c r="AE66" s="1044"/>
      <c r="AF66" s="1048" t="s">
        <v>417</v>
      </c>
      <c r="AG66" s="1049"/>
      <c r="AH66" s="1049"/>
      <c r="AI66" s="1049"/>
      <c r="AJ66" s="1050"/>
      <c r="AK66" s="1042" t="s">
        <v>418</v>
      </c>
      <c r="AL66" s="1037"/>
      <c r="AM66" s="1037"/>
      <c r="AN66" s="1037"/>
      <c r="AO66" s="1038"/>
      <c r="AP66" s="1042" t="s">
        <v>402</v>
      </c>
      <c r="AQ66" s="1043"/>
      <c r="AR66" s="1043"/>
      <c r="AS66" s="1043"/>
      <c r="AT66" s="1044"/>
      <c r="AU66" s="1042" t="s">
        <v>419</v>
      </c>
      <c r="AV66" s="1043"/>
      <c r="AW66" s="1043"/>
      <c r="AX66" s="1043"/>
      <c r="AY66" s="1044"/>
      <c r="AZ66" s="1042" t="s">
        <v>380</v>
      </c>
      <c r="BA66" s="1043"/>
      <c r="BB66" s="1043"/>
      <c r="BC66" s="1043"/>
      <c r="BD66" s="1056"/>
      <c r="BE66" s="241"/>
      <c r="BF66" s="241"/>
      <c r="BG66" s="241"/>
      <c r="BH66" s="241"/>
      <c r="BI66" s="241"/>
      <c r="BJ66" s="241"/>
      <c r="BK66" s="241"/>
      <c r="BL66" s="241"/>
      <c r="BM66" s="241"/>
      <c r="BN66" s="241"/>
      <c r="BO66" s="241"/>
      <c r="BP66" s="241"/>
      <c r="BQ66" s="238">
        <v>60</v>
      </c>
      <c r="BR66" s="243"/>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30"/>
    </row>
    <row r="67" spans="1:131" ht="26.25" customHeight="1" thickBot="1" x14ac:dyDescent="0.25">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41"/>
      <c r="BF67" s="241"/>
      <c r="BG67" s="241"/>
      <c r="BH67" s="241"/>
      <c r="BI67" s="241"/>
      <c r="BJ67" s="241"/>
      <c r="BK67" s="241"/>
      <c r="BL67" s="241"/>
      <c r="BM67" s="241"/>
      <c r="BN67" s="241"/>
      <c r="BO67" s="241"/>
      <c r="BP67" s="241"/>
      <c r="BQ67" s="238">
        <v>61</v>
      </c>
      <c r="BR67" s="243"/>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30"/>
    </row>
    <row r="68" spans="1:131" ht="26.25" customHeight="1" thickTop="1" x14ac:dyDescent="0.2">
      <c r="A68" s="236">
        <v>1</v>
      </c>
      <c r="B68" s="1025" t="s">
        <v>575</v>
      </c>
      <c r="C68" s="1026"/>
      <c r="D68" s="1026"/>
      <c r="E68" s="1026"/>
      <c r="F68" s="1026"/>
      <c r="G68" s="1026"/>
      <c r="H68" s="1026"/>
      <c r="I68" s="1026"/>
      <c r="J68" s="1026"/>
      <c r="K68" s="1026"/>
      <c r="L68" s="1026"/>
      <c r="M68" s="1026"/>
      <c r="N68" s="1026"/>
      <c r="O68" s="1026"/>
      <c r="P68" s="1027"/>
      <c r="Q68" s="1028">
        <v>4075</v>
      </c>
      <c r="R68" s="1029"/>
      <c r="S68" s="1029"/>
      <c r="T68" s="1029"/>
      <c r="U68" s="1029"/>
      <c r="V68" s="1029">
        <v>4013</v>
      </c>
      <c r="W68" s="1029"/>
      <c r="X68" s="1029"/>
      <c r="Y68" s="1029"/>
      <c r="Z68" s="1029"/>
      <c r="AA68" s="1029">
        <v>61</v>
      </c>
      <c r="AB68" s="1029"/>
      <c r="AC68" s="1029"/>
      <c r="AD68" s="1029"/>
      <c r="AE68" s="1029"/>
      <c r="AF68" s="1029">
        <v>61</v>
      </c>
      <c r="AG68" s="1029"/>
      <c r="AH68" s="1029"/>
      <c r="AI68" s="1029"/>
      <c r="AJ68" s="1029"/>
      <c r="AK68" s="1029">
        <v>100</v>
      </c>
      <c r="AL68" s="1029"/>
      <c r="AM68" s="1029"/>
      <c r="AN68" s="1029"/>
      <c r="AO68" s="1029"/>
      <c r="AP68" s="1009" t="s">
        <v>584</v>
      </c>
      <c r="AQ68" s="1009"/>
      <c r="AR68" s="1009"/>
      <c r="AS68" s="1009"/>
      <c r="AT68" s="1009"/>
      <c r="AU68" s="1009" t="s">
        <v>584</v>
      </c>
      <c r="AV68" s="1009"/>
      <c r="AW68" s="1009"/>
      <c r="AX68" s="1009"/>
      <c r="AY68" s="1009"/>
      <c r="AZ68" s="1023"/>
      <c r="BA68" s="1023"/>
      <c r="BB68" s="1023"/>
      <c r="BC68" s="1023"/>
      <c r="BD68" s="1024"/>
      <c r="BE68" s="241"/>
      <c r="BF68" s="241"/>
      <c r="BG68" s="241"/>
      <c r="BH68" s="241"/>
      <c r="BI68" s="241"/>
      <c r="BJ68" s="241"/>
      <c r="BK68" s="241"/>
      <c r="BL68" s="241"/>
      <c r="BM68" s="241"/>
      <c r="BN68" s="241"/>
      <c r="BO68" s="241"/>
      <c r="BP68" s="241"/>
      <c r="BQ68" s="238">
        <v>62</v>
      </c>
      <c r="BR68" s="243"/>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30"/>
    </row>
    <row r="69" spans="1:131" ht="26.25" customHeight="1" x14ac:dyDescent="0.2">
      <c r="A69" s="238">
        <v>2</v>
      </c>
      <c r="B69" s="1020" t="s">
        <v>576</v>
      </c>
      <c r="C69" s="1021"/>
      <c r="D69" s="1021"/>
      <c r="E69" s="1021"/>
      <c r="F69" s="1021"/>
      <c r="G69" s="1021"/>
      <c r="H69" s="1021"/>
      <c r="I69" s="1021"/>
      <c r="J69" s="1021"/>
      <c r="K69" s="1021"/>
      <c r="L69" s="1021"/>
      <c r="M69" s="1021"/>
      <c r="N69" s="1021"/>
      <c r="O69" s="1021"/>
      <c r="P69" s="1022"/>
      <c r="Q69" s="1015">
        <v>97</v>
      </c>
      <c r="R69" s="1009"/>
      <c r="S69" s="1009"/>
      <c r="T69" s="1009"/>
      <c r="U69" s="1009"/>
      <c r="V69" s="1009">
        <v>94</v>
      </c>
      <c r="W69" s="1009"/>
      <c r="X69" s="1009"/>
      <c r="Y69" s="1009"/>
      <c r="Z69" s="1009"/>
      <c r="AA69" s="1009">
        <v>3</v>
      </c>
      <c r="AB69" s="1009"/>
      <c r="AC69" s="1009"/>
      <c r="AD69" s="1009"/>
      <c r="AE69" s="1009"/>
      <c r="AF69" s="1009">
        <v>3</v>
      </c>
      <c r="AG69" s="1009"/>
      <c r="AH69" s="1009"/>
      <c r="AI69" s="1009"/>
      <c r="AJ69" s="1009"/>
      <c r="AK69" s="1009" t="s">
        <v>584</v>
      </c>
      <c r="AL69" s="1009"/>
      <c r="AM69" s="1009"/>
      <c r="AN69" s="1009"/>
      <c r="AO69" s="1009"/>
      <c r="AP69" s="1009" t="s">
        <v>584</v>
      </c>
      <c r="AQ69" s="1009"/>
      <c r="AR69" s="1009"/>
      <c r="AS69" s="1009"/>
      <c r="AT69" s="1009"/>
      <c r="AU69" s="1009" t="s">
        <v>584</v>
      </c>
      <c r="AV69" s="1009"/>
      <c r="AW69" s="1009"/>
      <c r="AX69" s="1009"/>
      <c r="AY69" s="1009"/>
      <c r="AZ69" s="1010"/>
      <c r="BA69" s="1010"/>
      <c r="BB69" s="1010"/>
      <c r="BC69" s="1010"/>
      <c r="BD69" s="1011"/>
      <c r="BE69" s="241"/>
      <c r="BF69" s="241"/>
      <c r="BG69" s="241"/>
      <c r="BH69" s="241"/>
      <c r="BI69" s="241"/>
      <c r="BJ69" s="241"/>
      <c r="BK69" s="241"/>
      <c r="BL69" s="241"/>
      <c r="BM69" s="241"/>
      <c r="BN69" s="241"/>
      <c r="BO69" s="241"/>
      <c r="BP69" s="241"/>
      <c r="BQ69" s="238">
        <v>63</v>
      </c>
      <c r="BR69" s="243"/>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30"/>
    </row>
    <row r="70" spans="1:131" ht="26.25" customHeight="1" x14ac:dyDescent="0.2">
      <c r="A70" s="238">
        <v>3</v>
      </c>
      <c r="B70" s="1020" t="s">
        <v>577</v>
      </c>
      <c r="C70" s="1021"/>
      <c r="D70" s="1021"/>
      <c r="E70" s="1021"/>
      <c r="F70" s="1021"/>
      <c r="G70" s="1021"/>
      <c r="H70" s="1021"/>
      <c r="I70" s="1021"/>
      <c r="J70" s="1021"/>
      <c r="K70" s="1021"/>
      <c r="L70" s="1021"/>
      <c r="M70" s="1021"/>
      <c r="N70" s="1021"/>
      <c r="O70" s="1021"/>
      <c r="P70" s="1022"/>
      <c r="Q70" s="1015">
        <v>58</v>
      </c>
      <c r="R70" s="1009"/>
      <c r="S70" s="1009"/>
      <c r="T70" s="1009"/>
      <c r="U70" s="1009"/>
      <c r="V70" s="1009">
        <v>55</v>
      </c>
      <c r="W70" s="1009"/>
      <c r="X70" s="1009"/>
      <c r="Y70" s="1009"/>
      <c r="Z70" s="1009"/>
      <c r="AA70" s="1009">
        <v>2</v>
      </c>
      <c r="AB70" s="1009"/>
      <c r="AC70" s="1009"/>
      <c r="AD70" s="1009"/>
      <c r="AE70" s="1009"/>
      <c r="AF70" s="1009">
        <v>2</v>
      </c>
      <c r="AG70" s="1009"/>
      <c r="AH70" s="1009"/>
      <c r="AI70" s="1009"/>
      <c r="AJ70" s="1009"/>
      <c r="AK70" s="1009">
        <v>50</v>
      </c>
      <c r="AL70" s="1009"/>
      <c r="AM70" s="1009"/>
      <c r="AN70" s="1009"/>
      <c r="AO70" s="1009"/>
      <c r="AP70" s="1009" t="s">
        <v>584</v>
      </c>
      <c r="AQ70" s="1009"/>
      <c r="AR70" s="1009"/>
      <c r="AS70" s="1009"/>
      <c r="AT70" s="1009"/>
      <c r="AU70" s="1009" t="s">
        <v>584</v>
      </c>
      <c r="AV70" s="1009"/>
      <c r="AW70" s="1009"/>
      <c r="AX70" s="1009"/>
      <c r="AY70" s="1009"/>
      <c r="AZ70" s="1010"/>
      <c r="BA70" s="1010"/>
      <c r="BB70" s="1010"/>
      <c r="BC70" s="1010"/>
      <c r="BD70" s="1011"/>
      <c r="BE70" s="241"/>
      <c r="BF70" s="241"/>
      <c r="BG70" s="241"/>
      <c r="BH70" s="241"/>
      <c r="BI70" s="241"/>
      <c r="BJ70" s="241"/>
      <c r="BK70" s="241"/>
      <c r="BL70" s="241"/>
      <c r="BM70" s="241"/>
      <c r="BN70" s="241"/>
      <c r="BO70" s="241"/>
      <c r="BP70" s="241"/>
      <c r="BQ70" s="238">
        <v>64</v>
      </c>
      <c r="BR70" s="243"/>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30"/>
    </row>
    <row r="71" spans="1:131" ht="26.25" customHeight="1" x14ac:dyDescent="0.2">
      <c r="A71" s="238">
        <v>4</v>
      </c>
      <c r="B71" s="1020" t="s">
        <v>578</v>
      </c>
      <c r="C71" s="1021"/>
      <c r="D71" s="1021"/>
      <c r="E71" s="1021"/>
      <c r="F71" s="1021"/>
      <c r="G71" s="1021"/>
      <c r="H71" s="1021"/>
      <c r="I71" s="1021"/>
      <c r="J71" s="1021"/>
      <c r="K71" s="1021"/>
      <c r="L71" s="1021"/>
      <c r="M71" s="1021"/>
      <c r="N71" s="1021"/>
      <c r="O71" s="1021"/>
      <c r="P71" s="1022"/>
      <c r="Q71" s="1015">
        <v>767</v>
      </c>
      <c r="R71" s="1009"/>
      <c r="S71" s="1009"/>
      <c r="T71" s="1009"/>
      <c r="U71" s="1009"/>
      <c r="V71" s="1009">
        <v>119</v>
      </c>
      <c r="W71" s="1009"/>
      <c r="X71" s="1009"/>
      <c r="Y71" s="1009"/>
      <c r="Z71" s="1009"/>
      <c r="AA71" s="1009">
        <v>647</v>
      </c>
      <c r="AB71" s="1009"/>
      <c r="AC71" s="1009"/>
      <c r="AD71" s="1009"/>
      <c r="AE71" s="1009"/>
      <c r="AF71" s="1009">
        <v>647</v>
      </c>
      <c r="AG71" s="1009"/>
      <c r="AH71" s="1009"/>
      <c r="AI71" s="1009"/>
      <c r="AJ71" s="1009"/>
      <c r="AK71" s="1009">
        <v>49</v>
      </c>
      <c r="AL71" s="1009"/>
      <c r="AM71" s="1009"/>
      <c r="AN71" s="1009"/>
      <c r="AO71" s="1009"/>
      <c r="AP71" s="1009" t="s">
        <v>584</v>
      </c>
      <c r="AQ71" s="1009"/>
      <c r="AR71" s="1009"/>
      <c r="AS71" s="1009"/>
      <c r="AT71" s="1009"/>
      <c r="AU71" s="1009" t="s">
        <v>584</v>
      </c>
      <c r="AV71" s="1009"/>
      <c r="AW71" s="1009"/>
      <c r="AX71" s="1009"/>
      <c r="AY71" s="1009"/>
      <c r="AZ71" s="1010"/>
      <c r="BA71" s="1010"/>
      <c r="BB71" s="1010"/>
      <c r="BC71" s="1010"/>
      <c r="BD71" s="1011"/>
      <c r="BE71" s="241"/>
      <c r="BF71" s="241"/>
      <c r="BG71" s="241"/>
      <c r="BH71" s="241"/>
      <c r="BI71" s="241"/>
      <c r="BJ71" s="241"/>
      <c r="BK71" s="241"/>
      <c r="BL71" s="241"/>
      <c r="BM71" s="241"/>
      <c r="BN71" s="241"/>
      <c r="BO71" s="241"/>
      <c r="BP71" s="241"/>
      <c r="BQ71" s="238">
        <v>65</v>
      </c>
      <c r="BR71" s="243"/>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30"/>
    </row>
    <row r="72" spans="1:131" ht="26.25" customHeight="1" x14ac:dyDescent="0.2">
      <c r="A72" s="238">
        <v>5</v>
      </c>
      <c r="B72" s="1020" t="s">
        <v>579</v>
      </c>
      <c r="C72" s="1021"/>
      <c r="D72" s="1021"/>
      <c r="E72" s="1021"/>
      <c r="F72" s="1021"/>
      <c r="G72" s="1021"/>
      <c r="H72" s="1021"/>
      <c r="I72" s="1021"/>
      <c r="J72" s="1021"/>
      <c r="K72" s="1021"/>
      <c r="L72" s="1021"/>
      <c r="M72" s="1021"/>
      <c r="N72" s="1021"/>
      <c r="O72" s="1021"/>
      <c r="P72" s="1022"/>
      <c r="Q72" s="1015">
        <v>1240</v>
      </c>
      <c r="R72" s="1009"/>
      <c r="S72" s="1009"/>
      <c r="T72" s="1009"/>
      <c r="U72" s="1009"/>
      <c r="V72" s="1009">
        <v>1117</v>
      </c>
      <c r="W72" s="1009"/>
      <c r="X72" s="1009"/>
      <c r="Y72" s="1009"/>
      <c r="Z72" s="1009"/>
      <c r="AA72" s="1009">
        <v>123</v>
      </c>
      <c r="AB72" s="1009"/>
      <c r="AC72" s="1009"/>
      <c r="AD72" s="1009"/>
      <c r="AE72" s="1009"/>
      <c r="AF72" s="1009">
        <v>123</v>
      </c>
      <c r="AG72" s="1009"/>
      <c r="AH72" s="1009"/>
      <c r="AI72" s="1009"/>
      <c r="AJ72" s="1009"/>
      <c r="AK72" s="1009">
        <v>29</v>
      </c>
      <c r="AL72" s="1009"/>
      <c r="AM72" s="1009"/>
      <c r="AN72" s="1009"/>
      <c r="AO72" s="1009"/>
      <c r="AP72" s="1009" t="s">
        <v>584</v>
      </c>
      <c r="AQ72" s="1009"/>
      <c r="AR72" s="1009"/>
      <c r="AS72" s="1009"/>
      <c r="AT72" s="1009"/>
      <c r="AU72" s="1009" t="s">
        <v>584</v>
      </c>
      <c r="AV72" s="1009"/>
      <c r="AW72" s="1009"/>
      <c r="AX72" s="1009"/>
      <c r="AY72" s="1009"/>
      <c r="AZ72" s="1010"/>
      <c r="BA72" s="1010"/>
      <c r="BB72" s="1010"/>
      <c r="BC72" s="1010"/>
      <c r="BD72" s="1011"/>
      <c r="BE72" s="241"/>
      <c r="BF72" s="241"/>
      <c r="BG72" s="241"/>
      <c r="BH72" s="241"/>
      <c r="BI72" s="241"/>
      <c r="BJ72" s="241"/>
      <c r="BK72" s="241"/>
      <c r="BL72" s="241"/>
      <c r="BM72" s="241"/>
      <c r="BN72" s="241"/>
      <c r="BO72" s="241"/>
      <c r="BP72" s="241"/>
      <c r="BQ72" s="238">
        <v>66</v>
      </c>
      <c r="BR72" s="243"/>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30"/>
    </row>
    <row r="73" spans="1:131" ht="26.25" customHeight="1" x14ac:dyDescent="0.2">
      <c r="A73" s="238">
        <v>6</v>
      </c>
      <c r="B73" s="1020" t="s">
        <v>580</v>
      </c>
      <c r="C73" s="1021"/>
      <c r="D73" s="1021"/>
      <c r="E73" s="1021"/>
      <c r="F73" s="1021"/>
      <c r="G73" s="1021"/>
      <c r="H73" s="1021"/>
      <c r="I73" s="1021"/>
      <c r="J73" s="1021"/>
      <c r="K73" s="1021"/>
      <c r="L73" s="1021"/>
      <c r="M73" s="1021"/>
      <c r="N73" s="1021"/>
      <c r="O73" s="1021"/>
      <c r="P73" s="1022"/>
      <c r="Q73" s="1015">
        <v>398526</v>
      </c>
      <c r="R73" s="1009"/>
      <c r="S73" s="1009"/>
      <c r="T73" s="1009"/>
      <c r="U73" s="1009"/>
      <c r="V73" s="1009">
        <v>388109</v>
      </c>
      <c r="W73" s="1009"/>
      <c r="X73" s="1009"/>
      <c r="Y73" s="1009"/>
      <c r="Z73" s="1009"/>
      <c r="AA73" s="1009">
        <v>10417</v>
      </c>
      <c r="AB73" s="1009"/>
      <c r="AC73" s="1009"/>
      <c r="AD73" s="1009"/>
      <c r="AE73" s="1009"/>
      <c r="AF73" s="1009">
        <v>10417</v>
      </c>
      <c r="AG73" s="1009"/>
      <c r="AH73" s="1009"/>
      <c r="AI73" s="1009"/>
      <c r="AJ73" s="1009"/>
      <c r="AK73" s="1009">
        <v>77</v>
      </c>
      <c r="AL73" s="1009"/>
      <c r="AM73" s="1009"/>
      <c r="AN73" s="1009"/>
      <c r="AO73" s="1009"/>
      <c r="AP73" s="1009" t="s">
        <v>584</v>
      </c>
      <c r="AQ73" s="1009"/>
      <c r="AR73" s="1009"/>
      <c r="AS73" s="1009"/>
      <c r="AT73" s="1009"/>
      <c r="AU73" s="1009" t="s">
        <v>584</v>
      </c>
      <c r="AV73" s="1009"/>
      <c r="AW73" s="1009"/>
      <c r="AX73" s="1009"/>
      <c r="AY73" s="1009"/>
      <c r="AZ73" s="1010"/>
      <c r="BA73" s="1010"/>
      <c r="BB73" s="1010"/>
      <c r="BC73" s="1010"/>
      <c r="BD73" s="1011"/>
      <c r="BE73" s="241"/>
      <c r="BF73" s="241"/>
      <c r="BG73" s="241"/>
      <c r="BH73" s="241"/>
      <c r="BI73" s="241"/>
      <c r="BJ73" s="241"/>
      <c r="BK73" s="241"/>
      <c r="BL73" s="241"/>
      <c r="BM73" s="241"/>
      <c r="BN73" s="241"/>
      <c r="BO73" s="241"/>
      <c r="BP73" s="241"/>
      <c r="BQ73" s="238">
        <v>67</v>
      </c>
      <c r="BR73" s="243"/>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30"/>
    </row>
    <row r="74" spans="1:131" ht="26.25" customHeight="1" x14ac:dyDescent="0.2">
      <c r="A74" s="238">
        <v>7</v>
      </c>
      <c r="B74" s="1020" t="s">
        <v>581</v>
      </c>
      <c r="C74" s="1021"/>
      <c r="D74" s="1021"/>
      <c r="E74" s="1021"/>
      <c r="F74" s="1021"/>
      <c r="G74" s="1021"/>
      <c r="H74" s="1021"/>
      <c r="I74" s="1021"/>
      <c r="J74" s="1021"/>
      <c r="K74" s="1021"/>
      <c r="L74" s="1021"/>
      <c r="M74" s="1021"/>
      <c r="N74" s="1021"/>
      <c r="O74" s="1021"/>
      <c r="P74" s="1022"/>
      <c r="Q74" s="1015">
        <v>2469</v>
      </c>
      <c r="R74" s="1009"/>
      <c r="S74" s="1009"/>
      <c r="T74" s="1009"/>
      <c r="U74" s="1009"/>
      <c r="V74" s="1009">
        <v>2468</v>
      </c>
      <c r="W74" s="1009"/>
      <c r="X74" s="1009"/>
      <c r="Y74" s="1009"/>
      <c r="Z74" s="1009"/>
      <c r="AA74" s="1009">
        <v>1</v>
      </c>
      <c r="AB74" s="1009"/>
      <c r="AC74" s="1009"/>
      <c r="AD74" s="1009"/>
      <c r="AE74" s="1009"/>
      <c r="AF74" s="1009">
        <v>1</v>
      </c>
      <c r="AG74" s="1009"/>
      <c r="AH74" s="1009"/>
      <c r="AI74" s="1009"/>
      <c r="AJ74" s="1009"/>
      <c r="AK74" s="1009" t="s">
        <v>584</v>
      </c>
      <c r="AL74" s="1009"/>
      <c r="AM74" s="1009"/>
      <c r="AN74" s="1009"/>
      <c r="AO74" s="1009"/>
      <c r="AP74" s="1009" t="s">
        <v>584</v>
      </c>
      <c r="AQ74" s="1009"/>
      <c r="AR74" s="1009"/>
      <c r="AS74" s="1009"/>
      <c r="AT74" s="1009"/>
      <c r="AU74" s="1009" t="s">
        <v>584</v>
      </c>
      <c r="AV74" s="1009"/>
      <c r="AW74" s="1009"/>
      <c r="AX74" s="1009"/>
      <c r="AY74" s="1009"/>
      <c r="AZ74" s="1010"/>
      <c r="BA74" s="1010"/>
      <c r="BB74" s="1010"/>
      <c r="BC74" s="1010"/>
      <c r="BD74" s="1011"/>
      <c r="BE74" s="241"/>
      <c r="BF74" s="241"/>
      <c r="BG74" s="241"/>
      <c r="BH74" s="241"/>
      <c r="BI74" s="241"/>
      <c r="BJ74" s="241"/>
      <c r="BK74" s="241"/>
      <c r="BL74" s="241"/>
      <c r="BM74" s="241"/>
      <c r="BN74" s="241"/>
      <c r="BO74" s="241"/>
      <c r="BP74" s="241"/>
      <c r="BQ74" s="238">
        <v>68</v>
      </c>
      <c r="BR74" s="243"/>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30"/>
    </row>
    <row r="75" spans="1:131" ht="26.25" customHeight="1" x14ac:dyDescent="0.2">
      <c r="A75" s="238">
        <v>8</v>
      </c>
      <c r="B75" s="1012" t="s">
        <v>582</v>
      </c>
      <c r="C75" s="1013"/>
      <c r="D75" s="1013"/>
      <c r="E75" s="1013"/>
      <c r="F75" s="1013"/>
      <c r="G75" s="1013"/>
      <c r="H75" s="1013"/>
      <c r="I75" s="1013"/>
      <c r="J75" s="1013"/>
      <c r="K75" s="1013"/>
      <c r="L75" s="1013"/>
      <c r="M75" s="1013"/>
      <c r="N75" s="1013"/>
      <c r="O75" s="1013"/>
      <c r="P75" s="1014"/>
      <c r="Q75" s="1016">
        <v>266</v>
      </c>
      <c r="R75" s="1017"/>
      <c r="S75" s="1017"/>
      <c r="T75" s="1017"/>
      <c r="U75" s="1018"/>
      <c r="V75" s="1019">
        <v>266</v>
      </c>
      <c r="W75" s="1017"/>
      <c r="X75" s="1017"/>
      <c r="Y75" s="1017"/>
      <c r="Z75" s="1018"/>
      <c r="AA75" s="1019">
        <v>0</v>
      </c>
      <c r="AB75" s="1017"/>
      <c r="AC75" s="1017"/>
      <c r="AD75" s="1017"/>
      <c r="AE75" s="1018"/>
      <c r="AF75" s="1019">
        <v>0</v>
      </c>
      <c r="AG75" s="1017"/>
      <c r="AH75" s="1017"/>
      <c r="AI75" s="1017"/>
      <c r="AJ75" s="1018"/>
      <c r="AK75" s="1019" t="s">
        <v>585</v>
      </c>
      <c r="AL75" s="1017"/>
      <c r="AM75" s="1017"/>
      <c r="AN75" s="1017"/>
      <c r="AO75" s="1018"/>
      <c r="AP75" s="1019">
        <v>118</v>
      </c>
      <c r="AQ75" s="1017"/>
      <c r="AR75" s="1017"/>
      <c r="AS75" s="1017"/>
      <c r="AT75" s="1018"/>
      <c r="AU75" s="1019">
        <v>46</v>
      </c>
      <c r="AV75" s="1017"/>
      <c r="AW75" s="1017"/>
      <c r="AX75" s="1017"/>
      <c r="AY75" s="1018"/>
      <c r="AZ75" s="1010"/>
      <c r="BA75" s="1010"/>
      <c r="BB75" s="1010"/>
      <c r="BC75" s="1010"/>
      <c r="BD75" s="1011"/>
      <c r="BE75" s="241"/>
      <c r="BF75" s="241"/>
      <c r="BG75" s="241"/>
      <c r="BH75" s="241"/>
      <c r="BI75" s="241"/>
      <c r="BJ75" s="241"/>
      <c r="BK75" s="241"/>
      <c r="BL75" s="241"/>
      <c r="BM75" s="241"/>
      <c r="BN75" s="241"/>
      <c r="BO75" s="241"/>
      <c r="BP75" s="241"/>
      <c r="BQ75" s="238">
        <v>69</v>
      </c>
      <c r="BR75" s="243"/>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30"/>
    </row>
    <row r="76" spans="1:131" ht="26.25" customHeight="1" x14ac:dyDescent="0.2">
      <c r="A76" s="238">
        <v>9</v>
      </c>
      <c r="B76" s="1012"/>
      <c r="C76" s="1013"/>
      <c r="D76" s="1013"/>
      <c r="E76" s="1013"/>
      <c r="F76" s="1013"/>
      <c r="G76" s="1013"/>
      <c r="H76" s="1013"/>
      <c r="I76" s="1013"/>
      <c r="J76" s="1013"/>
      <c r="K76" s="1013"/>
      <c r="L76" s="1013"/>
      <c r="M76" s="1013"/>
      <c r="N76" s="1013"/>
      <c r="O76" s="1013"/>
      <c r="P76" s="1014"/>
      <c r="Q76" s="1016"/>
      <c r="R76" s="1017"/>
      <c r="S76" s="1017"/>
      <c r="T76" s="1017"/>
      <c r="U76" s="1018"/>
      <c r="V76" s="1019"/>
      <c r="W76" s="1017"/>
      <c r="X76" s="1017"/>
      <c r="Y76" s="1017"/>
      <c r="Z76" s="1018"/>
      <c r="AA76" s="1019"/>
      <c r="AB76" s="1017"/>
      <c r="AC76" s="1017"/>
      <c r="AD76" s="1017"/>
      <c r="AE76" s="1018"/>
      <c r="AF76" s="1019"/>
      <c r="AG76" s="1017"/>
      <c r="AH76" s="1017"/>
      <c r="AI76" s="1017"/>
      <c r="AJ76" s="1018"/>
      <c r="AK76" s="1019"/>
      <c r="AL76" s="1017"/>
      <c r="AM76" s="1017"/>
      <c r="AN76" s="1017"/>
      <c r="AO76" s="1018"/>
      <c r="AP76" s="1019"/>
      <c r="AQ76" s="1017"/>
      <c r="AR76" s="1017"/>
      <c r="AS76" s="1017"/>
      <c r="AT76" s="1018"/>
      <c r="AU76" s="1019"/>
      <c r="AV76" s="1017"/>
      <c r="AW76" s="1017"/>
      <c r="AX76" s="1017"/>
      <c r="AY76" s="1018"/>
      <c r="AZ76" s="1010"/>
      <c r="BA76" s="1010"/>
      <c r="BB76" s="1010"/>
      <c r="BC76" s="1010"/>
      <c r="BD76" s="1011"/>
      <c r="BE76" s="241"/>
      <c r="BF76" s="241"/>
      <c r="BG76" s="241"/>
      <c r="BH76" s="241"/>
      <c r="BI76" s="241"/>
      <c r="BJ76" s="241"/>
      <c r="BK76" s="241"/>
      <c r="BL76" s="241"/>
      <c r="BM76" s="241"/>
      <c r="BN76" s="241"/>
      <c r="BO76" s="241"/>
      <c r="BP76" s="241"/>
      <c r="BQ76" s="238">
        <v>70</v>
      </c>
      <c r="BR76" s="243"/>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30"/>
    </row>
    <row r="77" spans="1:131" ht="26.25" customHeight="1" x14ac:dyDescent="0.2">
      <c r="A77" s="238">
        <v>10</v>
      </c>
      <c r="B77" s="1012"/>
      <c r="C77" s="1013"/>
      <c r="D77" s="1013"/>
      <c r="E77" s="1013"/>
      <c r="F77" s="1013"/>
      <c r="G77" s="1013"/>
      <c r="H77" s="1013"/>
      <c r="I77" s="1013"/>
      <c r="J77" s="1013"/>
      <c r="K77" s="1013"/>
      <c r="L77" s="1013"/>
      <c r="M77" s="1013"/>
      <c r="N77" s="1013"/>
      <c r="O77" s="1013"/>
      <c r="P77" s="1014"/>
      <c r="Q77" s="1016"/>
      <c r="R77" s="1017"/>
      <c r="S77" s="1017"/>
      <c r="T77" s="1017"/>
      <c r="U77" s="1018"/>
      <c r="V77" s="1019"/>
      <c r="W77" s="1017"/>
      <c r="X77" s="1017"/>
      <c r="Y77" s="1017"/>
      <c r="Z77" s="1018"/>
      <c r="AA77" s="1019"/>
      <c r="AB77" s="1017"/>
      <c r="AC77" s="1017"/>
      <c r="AD77" s="1017"/>
      <c r="AE77" s="1018"/>
      <c r="AF77" s="1019"/>
      <c r="AG77" s="1017"/>
      <c r="AH77" s="1017"/>
      <c r="AI77" s="1017"/>
      <c r="AJ77" s="1018"/>
      <c r="AK77" s="1019"/>
      <c r="AL77" s="1017"/>
      <c r="AM77" s="1017"/>
      <c r="AN77" s="1017"/>
      <c r="AO77" s="1018"/>
      <c r="AP77" s="1019"/>
      <c r="AQ77" s="1017"/>
      <c r="AR77" s="1017"/>
      <c r="AS77" s="1017"/>
      <c r="AT77" s="1018"/>
      <c r="AU77" s="1019"/>
      <c r="AV77" s="1017"/>
      <c r="AW77" s="1017"/>
      <c r="AX77" s="1017"/>
      <c r="AY77" s="1018"/>
      <c r="AZ77" s="1010"/>
      <c r="BA77" s="1010"/>
      <c r="BB77" s="1010"/>
      <c r="BC77" s="1010"/>
      <c r="BD77" s="1011"/>
      <c r="BE77" s="241"/>
      <c r="BF77" s="241"/>
      <c r="BG77" s="241"/>
      <c r="BH77" s="241"/>
      <c r="BI77" s="241"/>
      <c r="BJ77" s="241"/>
      <c r="BK77" s="241"/>
      <c r="BL77" s="241"/>
      <c r="BM77" s="241"/>
      <c r="BN77" s="241"/>
      <c r="BO77" s="241"/>
      <c r="BP77" s="241"/>
      <c r="BQ77" s="238">
        <v>71</v>
      </c>
      <c r="BR77" s="243"/>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30"/>
    </row>
    <row r="78" spans="1:131" ht="26.25" customHeight="1" x14ac:dyDescent="0.2">
      <c r="A78" s="238">
        <v>11</v>
      </c>
      <c r="B78" s="1012"/>
      <c r="C78" s="1013"/>
      <c r="D78" s="1013"/>
      <c r="E78" s="1013"/>
      <c r="F78" s="1013"/>
      <c r="G78" s="1013"/>
      <c r="H78" s="1013"/>
      <c r="I78" s="1013"/>
      <c r="J78" s="1013"/>
      <c r="K78" s="1013"/>
      <c r="L78" s="1013"/>
      <c r="M78" s="1013"/>
      <c r="N78" s="1013"/>
      <c r="O78" s="1013"/>
      <c r="P78" s="1014"/>
      <c r="Q78" s="1015"/>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41"/>
      <c r="BF78" s="241"/>
      <c r="BG78" s="241"/>
      <c r="BH78" s="241"/>
      <c r="BI78" s="241"/>
      <c r="BJ78" s="230"/>
      <c r="BK78" s="230"/>
      <c r="BL78" s="230"/>
      <c r="BM78" s="230"/>
      <c r="BN78" s="230"/>
      <c r="BO78" s="241"/>
      <c r="BP78" s="241"/>
      <c r="BQ78" s="238">
        <v>72</v>
      </c>
      <c r="BR78" s="243"/>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30"/>
    </row>
    <row r="79" spans="1:131" ht="26.25" customHeight="1" x14ac:dyDescent="0.2">
      <c r="A79" s="238">
        <v>12</v>
      </c>
      <c r="B79" s="1012"/>
      <c r="C79" s="1013"/>
      <c r="D79" s="1013"/>
      <c r="E79" s="1013"/>
      <c r="F79" s="1013"/>
      <c r="G79" s="1013"/>
      <c r="H79" s="1013"/>
      <c r="I79" s="1013"/>
      <c r="J79" s="1013"/>
      <c r="K79" s="1013"/>
      <c r="L79" s="1013"/>
      <c r="M79" s="1013"/>
      <c r="N79" s="1013"/>
      <c r="O79" s="1013"/>
      <c r="P79" s="1014"/>
      <c r="Q79" s="1015"/>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41"/>
      <c r="BF79" s="241"/>
      <c r="BG79" s="241"/>
      <c r="BH79" s="241"/>
      <c r="BI79" s="241"/>
      <c r="BJ79" s="230"/>
      <c r="BK79" s="230"/>
      <c r="BL79" s="230"/>
      <c r="BM79" s="230"/>
      <c r="BN79" s="230"/>
      <c r="BO79" s="241"/>
      <c r="BP79" s="241"/>
      <c r="BQ79" s="238">
        <v>73</v>
      </c>
      <c r="BR79" s="243"/>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30"/>
    </row>
    <row r="80" spans="1:131" ht="26.25" customHeight="1" x14ac:dyDescent="0.2">
      <c r="A80" s="238">
        <v>13</v>
      </c>
      <c r="B80" s="1012"/>
      <c r="C80" s="1013"/>
      <c r="D80" s="1013"/>
      <c r="E80" s="1013"/>
      <c r="F80" s="1013"/>
      <c r="G80" s="1013"/>
      <c r="H80" s="1013"/>
      <c r="I80" s="1013"/>
      <c r="J80" s="1013"/>
      <c r="K80" s="1013"/>
      <c r="L80" s="1013"/>
      <c r="M80" s="1013"/>
      <c r="N80" s="1013"/>
      <c r="O80" s="1013"/>
      <c r="P80" s="1014"/>
      <c r="Q80" s="1015"/>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41"/>
      <c r="BF80" s="241"/>
      <c r="BG80" s="241"/>
      <c r="BH80" s="241"/>
      <c r="BI80" s="241"/>
      <c r="BJ80" s="241"/>
      <c r="BK80" s="241"/>
      <c r="BL80" s="241"/>
      <c r="BM80" s="241"/>
      <c r="BN80" s="241"/>
      <c r="BO80" s="241"/>
      <c r="BP80" s="241"/>
      <c r="BQ80" s="238">
        <v>74</v>
      </c>
      <c r="BR80" s="243"/>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30"/>
    </row>
    <row r="81" spans="1:131" ht="26.25" customHeight="1" x14ac:dyDescent="0.2">
      <c r="A81" s="238">
        <v>14</v>
      </c>
      <c r="B81" s="1012"/>
      <c r="C81" s="1013"/>
      <c r="D81" s="1013"/>
      <c r="E81" s="1013"/>
      <c r="F81" s="1013"/>
      <c r="G81" s="1013"/>
      <c r="H81" s="1013"/>
      <c r="I81" s="1013"/>
      <c r="J81" s="1013"/>
      <c r="K81" s="1013"/>
      <c r="L81" s="1013"/>
      <c r="M81" s="1013"/>
      <c r="N81" s="1013"/>
      <c r="O81" s="1013"/>
      <c r="P81" s="1014"/>
      <c r="Q81" s="1015"/>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41"/>
      <c r="BF81" s="241"/>
      <c r="BG81" s="241"/>
      <c r="BH81" s="241"/>
      <c r="BI81" s="241"/>
      <c r="BJ81" s="241"/>
      <c r="BK81" s="241"/>
      <c r="BL81" s="241"/>
      <c r="BM81" s="241"/>
      <c r="BN81" s="241"/>
      <c r="BO81" s="241"/>
      <c r="BP81" s="241"/>
      <c r="BQ81" s="238">
        <v>75</v>
      </c>
      <c r="BR81" s="243"/>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30"/>
    </row>
    <row r="82" spans="1:131" ht="26.25" customHeight="1" x14ac:dyDescent="0.2">
      <c r="A82" s="238">
        <v>15</v>
      </c>
      <c r="B82" s="1012"/>
      <c r="C82" s="1013"/>
      <c r="D82" s="1013"/>
      <c r="E82" s="1013"/>
      <c r="F82" s="1013"/>
      <c r="G82" s="1013"/>
      <c r="H82" s="1013"/>
      <c r="I82" s="1013"/>
      <c r="J82" s="1013"/>
      <c r="K82" s="1013"/>
      <c r="L82" s="1013"/>
      <c r="M82" s="1013"/>
      <c r="N82" s="1013"/>
      <c r="O82" s="1013"/>
      <c r="P82" s="1014"/>
      <c r="Q82" s="1015"/>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41"/>
      <c r="BF82" s="241"/>
      <c r="BG82" s="241"/>
      <c r="BH82" s="241"/>
      <c r="BI82" s="241"/>
      <c r="BJ82" s="241"/>
      <c r="BK82" s="241"/>
      <c r="BL82" s="241"/>
      <c r="BM82" s="241"/>
      <c r="BN82" s="241"/>
      <c r="BO82" s="241"/>
      <c r="BP82" s="241"/>
      <c r="BQ82" s="238">
        <v>76</v>
      </c>
      <c r="BR82" s="243"/>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30"/>
    </row>
    <row r="83" spans="1:131" ht="26.25" customHeight="1" x14ac:dyDescent="0.2">
      <c r="A83" s="238">
        <v>16</v>
      </c>
      <c r="B83" s="1012"/>
      <c r="C83" s="1013"/>
      <c r="D83" s="1013"/>
      <c r="E83" s="1013"/>
      <c r="F83" s="1013"/>
      <c r="G83" s="1013"/>
      <c r="H83" s="1013"/>
      <c r="I83" s="1013"/>
      <c r="J83" s="1013"/>
      <c r="K83" s="1013"/>
      <c r="L83" s="1013"/>
      <c r="M83" s="1013"/>
      <c r="N83" s="1013"/>
      <c r="O83" s="1013"/>
      <c r="P83" s="1014"/>
      <c r="Q83" s="1015"/>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41"/>
      <c r="BF83" s="241"/>
      <c r="BG83" s="241"/>
      <c r="BH83" s="241"/>
      <c r="BI83" s="241"/>
      <c r="BJ83" s="241"/>
      <c r="BK83" s="241"/>
      <c r="BL83" s="241"/>
      <c r="BM83" s="241"/>
      <c r="BN83" s="241"/>
      <c r="BO83" s="241"/>
      <c r="BP83" s="241"/>
      <c r="BQ83" s="238">
        <v>77</v>
      </c>
      <c r="BR83" s="243"/>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30"/>
    </row>
    <row r="84" spans="1:131" ht="26.25" customHeight="1" x14ac:dyDescent="0.2">
      <c r="A84" s="238">
        <v>17</v>
      </c>
      <c r="B84" s="1012"/>
      <c r="C84" s="1013"/>
      <c r="D84" s="1013"/>
      <c r="E84" s="1013"/>
      <c r="F84" s="1013"/>
      <c r="G84" s="1013"/>
      <c r="H84" s="1013"/>
      <c r="I84" s="1013"/>
      <c r="J84" s="1013"/>
      <c r="K84" s="1013"/>
      <c r="L84" s="1013"/>
      <c r="M84" s="1013"/>
      <c r="N84" s="1013"/>
      <c r="O84" s="1013"/>
      <c r="P84" s="1014"/>
      <c r="Q84" s="1015"/>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41"/>
      <c r="BF84" s="241"/>
      <c r="BG84" s="241"/>
      <c r="BH84" s="241"/>
      <c r="BI84" s="241"/>
      <c r="BJ84" s="241"/>
      <c r="BK84" s="241"/>
      <c r="BL84" s="241"/>
      <c r="BM84" s="241"/>
      <c r="BN84" s="241"/>
      <c r="BO84" s="241"/>
      <c r="BP84" s="241"/>
      <c r="BQ84" s="238">
        <v>78</v>
      </c>
      <c r="BR84" s="243"/>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30"/>
    </row>
    <row r="85" spans="1:131" ht="26.25" customHeight="1" x14ac:dyDescent="0.2">
      <c r="A85" s="238">
        <v>18</v>
      </c>
      <c r="B85" s="1012"/>
      <c r="C85" s="1013"/>
      <c r="D85" s="1013"/>
      <c r="E85" s="1013"/>
      <c r="F85" s="1013"/>
      <c r="G85" s="1013"/>
      <c r="H85" s="1013"/>
      <c r="I85" s="1013"/>
      <c r="J85" s="1013"/>
      <c r="K85" s="1013"/>
      <c r="L85" s="1013"/>
      <c r="M85" s="1013"/>
      <c r="N85" s="1013"/>
      <c r="O85" s="1013"/>
      <c r="P85" s="1014"/>
      <c r="Q85" s="1015"/>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41"/>
      <c r="BF85" s="241"/>
      <c r="BG85" s="241"/>
      <c r="BH85" s="241"/>
      <c r="BI85" s="241"/>
      <c r="BJ85" s="241"/>
      <c r="BK85" s="241"/>
      <c r="BL85" s="241"/>
      <c r="BM85" s="241"/>
      <c r="BN85" s="241"/>
      <c r="BO85" s="241"/>
      <c r="BP85" s="241"/>
      <c r="BQ85" s="238">
        <v>79</v>
      </c>
      <c r="BR85" s="243"/>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30"/>
    </row>
    <row r="86" spans="1:131" ht="26.25" customHeight="1" x14ac:dyDescent="0.2">
      <c r="A86" s="238">
        <v>19</v>
      </c>
      <c r="B86" s="1012"/>
      <c r="C86" s="1013"/>
      <c r="D86" s="1013"/>
      <c r="E86" s="1013"/>
      <c r="F86" s="1013"/>
      <c r="G86" s="1013"/>
      <c r="H86" s="1013"/>
      <c r="I86" s="1013"/>
      <c r="J86" s="1013"/>
      <c r="K86" s="1013"/>
      <c r="L86" s="1013"/>
      <c r="M86" s="1013"/>
      <c r="N86" s="1013"/>
      <c r="O86" s="1013"/>
      <c r="P86" s="1014"/>
      <c r="Q86" s="1015"/>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41"/>
      <c r="BF86" s="241"/>
      <c r="BG86" s="241"/>
      <c r="BH86" s="241"/>
      <c r="BI86" s="241"/>
      <c r="BJ86" s="241"/>
      <c r="BK86" s="241"/>
      <c r="BL86" s="241"/>
      <c r="BM86" s="241"/>
      <c r="BN86" s="241"/>
      <c r="BO86" s="241"/>
      <c r="BP86" s="241"/>
      <c r="BQ86" s="238">
        <v>80</v>
      </c>
      <c r="BR86" s="243"/>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30"/>
    </row>
    <row r="87" spans="1:131" ht="26.25" customHeight="1" x14ac:dyDescent="0.2">
      <c r="A87" s="244">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41"/>
      <c r="BF87" s="241"/>
      <c r="BG87" s="241"/>
      <c r="BH87" s="241"/>
      <c r="BI87" s="241"/>
      <c r="BJ87" s="241"/>
      <c r="BK87" s="241"/>
      <c r="BL87" s="241"/>
      <c r="BM87" s="241"/>
      <c r="BN87" s="241"/>
      <c r="BO87" s="241"/>
      <c r="BP87" s="241"/>
      <c r="BQ87" s="238">
        <v>81</v>
      </c>
      <c r="BR87" s="243"/>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30"/>
    </row>
    <row r="88" spans="1:131" ht="26.25" customHeight="1" thickBot="1" x14ac:dyDescent="0.25">
      <c r="A88" s="240" t="s">
        <v>393</v>
      </c>
      <c r="B88" s="975" t="s">
        <v>420</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v>11255</v>
      </c>
      <c r="AG88" s="997"/>
      <c r="AH88" s="997"/>
      <c r="AI88" s="997"/>
      <c r="AJ88" s="997"/>
      <c r="AK88" s="1001"/>
      <c r="AL88" s="1001"/>
      <c r="AM88" s="1001"/>
      <c r="AN88" s="1001"/>
      <c r="AO88" s="1001"/>
      <c r="AP88" s="997">
        <v>118</v>
      </c>
      <c r="AQ88" s="997"/>
      <c r="AR88" s="997"/>
      <c r="AS88" s="997"/>
      <c r="AT88" s="997"/>
      <c r="AU88" s="997">
        <v>46</v>
      </c>
      <c r="AV88" s="997"/>
      <c r="AW88" s="997"/>
      <c r="AX88" s="997"/>
      <c r="AY88" s="997"/>
      <c r="AZ88" s="998"/>
      <c r="BA88" s="998"/>
      <c r="BB88" s="998"/>
      <c r="BC88" s="998"/>
      <c r="BD88" s="999"/>
      <c r="BE88" s="241"/>
      <c r="BF88" s="241"/>
      <c r="BG88" s="241"/>
      <c r="BH88" s="241"/>
      <c r="BI88" s="241"/>
      <c r="BJ88" s="241"/>
      <c r="BK88" s="241"/>
      <c r="BL88" s="241"/>
      <c r="BM88" s="241"/>
      <c r="BN88" s="241"/>
      <c r="BO88" s="241"/>
      <c r="BP88" s="241"/>
      <c r="BQ88" s="238">
        <v>82</v>
      </c>
      <c r="BR88" s="243"/>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5" t="s">
        <v>421</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v>15</v>
      </c>
      <c r="CS102" s="991"/>
      <c r="CT102" s="991"/>
      <c r="CU102" s="991"/>
      <c r="CV102" s="992"/>
      <c r="CW102" s="990">
        <v>1</v>
      </c>
      <c r="CX102" s="991"/>
      <c r="CY102" s="991"/>
      <c r="CZ102" s="991"/>
      <c r="DA102" s="992"/>
      <c r="DB102" s="990">
        <v>500</v>
      </c>
      <c r="DC102" s="991"/>
      <c r="DD102" s="991"/>
      <c r="DE102" s="991"/>
      <c r="DF102" s="992"/>
      <c r="DG102" s="990">
        <v>1241</v>
      </c>
      <c r="DH102" s="991"/>
      <c r="DI102" s="991"/>
      <c r="DJ102" s="991"/>
      <c r="DK102" s="992"/>
      <c r="DL102" s="990" t="s">
        <v>588</v>
      </c>
      <c r="DM102" s="991"/>
      <c r="DN102" s="991"/>
      <c r="DO102" s="991"/>
      <c r="DP102" s="992"/>
      <c r="DQ102" s="990" t="s">
        <v>585</v>
      </c>
      <c r="DR102" s="991"/>
      <c r="DS102" s="991"/>
      <c r="DT102" s="991"/>
      <c r="DU102" s="992"/>
      <c r="DV102" s="975"/>
      <c r="DW102" s="976"/>
      <c r="DX102" s="976"/>
      <c r="DY102" s="976"/>
      <c r="DZ102" s="97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8" t="s">
        <v>422</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9" t="s">
        <v>423</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80" t="s">
        <v>426</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427</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30" customFormat="1" ht="26.25" customHeight="1" x14ac:dyDescent="0.2">
      <c r="A109" s="933" t="s">
        <v>428</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429</v>
      </c>
      <c r="AB109" s="934"/>
      <c r="AC109" s="934"/>
      <c r="AD109" s="934"/>
      <c r="AE109" s="935"/>
      <c r="AF109" s="936" t="s">
        <v>430</v>
      </c>
      <c r="AG109" s="934"/>
      <c r="AH109" s="934"/>
      <c r="AI109" s="934"/>
      <c r="AJ109" s="935"/>
      <c r="AK109" s="936" t="s">
        <v>310</v>
      </c>
      <c r="AL109" s="934"/>
      <c r="AM109" s="934"/>
      <c r="AN109" s="934"/>
      <c r="AO109" s="935"/>
      <c r="AP109" s="936" t="s">
        <v>431</v>
      </c>
      <c r="AQ109" s="934"/>
      <c r="AR109" s="934"/>
      <c r="AS109" s="934"/>
      <c r="AT109" s="967"/>
      <c r="AU109" s="933" t="s">
        <v>428</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429</v>
      </c>
      <c r="BR109" s="934"/>
      <c r="BS109" s="934"/>
      <c r="BT109" s="934"/>
      <c r="BU109" s="935"/>
      <c r="BV109" s="936" t="s">
        <v>430</v>
      </c>
      <c r="BW109" s="934"/>
      <c r="BX109" s="934"/>
      <c r="BY109" s="934"/>
      <c r="BZ109" s="935"/>
      <c r="CA109" s="936" t="s">
        <v>310</v>
      </c>
      <c r="CB109" s="934"/>
      <c r="CC109" s="934"/>
      <c r="CD109" s="934"/>
      <c r="CE109" s="935"/>
      <c r="CF109" s="974" t="s">
        <v>431</v>
      </c>
      <c r="CG109" s="974"/>
      <c r="CH109" s="974"/>
      <c r="CI109" s="974"/>
      <c r="CJ109" s="974"/>
      <c r="CK109" s="936" t="s">
        <v>432</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429</v>
      </c>
      <c r="DH109" s="934"/>
      <c r="DI109" s="934"/>
      <c r="DJ109" s="934"/>
      <c r="DK109" s="935"/>
      <c r="DL109" s="936" t="s">
        <v>430</v>
      </c>
      <c r="DM109" s="934"/>
      <c r="DN109" s="934"/>
      <c r="DO109" s="934"/>
      <c r="DP109" s="935"/>
      <c r="DQ109" s="936" t="s">
        <v>310</v>
      </c>
      <c r="DR109" s="934"/>
      <c r="DS109" s="934"/>
      <c r="DT109" s="934"/>
      <c r="DU109" s="935"/>
      <c r="DV109" s="936" t="s">
        <v>431</v>
      </c>
      <c r="DW109" s="934"/>
      <c r="DX109" s="934"/>
      <c r="DY109" s="934"/>
      <c r="DZ109" s="967"/>
    </row>
    <row r="110" spans="1:131" s="230" customFormat="1" ht="26.25" customHeight="1" x14ac:dyDescent="0.2">
      <c r="A110" s="845" t="s">
        <v>433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6">
        <v>2151333</v>
      </c>
      <c r="AB110" s="927"/>
      <c r="AC110" s="927"/>
      <c r="AD110" s="927"/>
      <c r="AE110" s="928"/>
      <c r="AF110" s="929">
        <v>2140945</v>
      </c>
      <c r="AG110" s="927"/>
      <c r="AH110" s="927"/>
      <c r="AI110" s="927"/>
      <c r="AJ110" s="928"/>
      <c r="AK110" s="929">
        <v>2143170</v>
      </c>
      <c r="AL110" s="927"/>
      <c r="AM110" s="927"/>
      <c r="AN110" s="927"/>
      <c r="AO110" s="928"/>
      <c r="AP110" s="930">
        <v>14.9</v>
      </c>
      <c r="AQ110" s="931"/>
      <c r="AR110" s="931"/>
      <c r="AS110" s="931"/>
      <c r="AT110" s="932"/>
      <c r="AU110" s="968" t="s">
        <v>75</v>
      </c>
      <c r="AV110" s="969"/>
      <c r="AW110" s="969"/>
      <c r="AX110" s="969"/>
      <c r="AY110" s="969"/>
      <c r="AZ110" s="898" t="s">
        <v>434</v>
      </c>
      <c r="BA110" s="846"/>
      <c r="BB110" s="846"/>
      <c r="BC110" s="846"/>
      <c r="BD110" s="846"/>
      <c r="BE110" s="846"/>
      <c r="BF110" s="846"/>
      <c r="BG110" s="846"/>
      <c r="BH110" s="846"/>
      <c r="BI110" s="846"/>
      <c r="BJ110" s="846"/>
      <c r="BK110" s="846"/>
      <c r="BL110" s="846"/>
      <c r="BM110" s="846"/>
      <c r="BN110" s="846"/>
      <c r="BO110" s="846"/>
      <c r="BP110" s="847"/>
      <c r="BQ110" s="899">
        <v>18884925</v>
      </c>
      <c r="BR110" s="880"/>
      <c r="BS110" s="880"/>
      <c r="BT110" s="880"/>
      <c r="BU110" s="880"/>
      <c r="BV110" s="880">
        <v>18274013</v>
      </c>
      <c r="BW110" s="880"/>
      <c r="BX110" s="880"/>
      <c r="BY110" s="880"/>
      <c r="BZ110" s="880"/>
      <c r="CA110" s="880">
        <v>19379270</v>
      </c>
      <c r="CB110" s="880"/>
      <c r="CC110" s="880"/>
      <c r="CD110" s="880"/>
      <c r="CE110" s="880"/>
      <c r="CF110" s="904">
        <v>134.80000000000001</v>
      </c>
      <c r="CG110" s="905"/>
      <c r="CH110" s="905"/>
      <c r="CI110" s="905"/>
      <c r="CJ110" s="905"/>
      <c r="CK110" s="964" t="s">
        <v>435</v>
      </c>
      <c r="CL110" s="857"/>
      <c r="CM110" s="898" t="s">
        <v>436</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9" t="s">
        <v>241</v>
      </c>
      <c r="DH110" s="880"/>
      <c r="DI110" s="880"/>
      <c r="DJ110" s="880"/>
      <c r="DK110" s="880"/>
      <c r="DL110" s="880" t="s">
        <v>241</v>
      </c>
      <c r="DM110" s="880"/>
      <c r="DN110" s="880"/>
      <c r="DO110" s="880"/>
      <c r="DP110" s="880"/>
      <c r="DQ110" s="880" t="s">
        <v>241</v>
      </c>
      <c r="DR110" s="880"/>
      <c r="DS110" s="880"/>
      <c r="DT110" s="880"/>
      <c r="DU110" s="880"/>
      <c r="DV110" s="881" t="s">
        <v>241</v>
      </c>
      <c r="DW110" s="881"/>
      <c r="DX110" s="881"/>
      <c r="DY110" s="881"/>
      <c r="DZ110" s="882"/>
    </row>
    <row r="111" spans="1:131" s="230" customFormat="1" ht="26.25" customHeight="1" x14ac:dyDescent="0.2">
      <c r="A111" s="812" t="s">
        <v>437</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241</v>
      </c>
      <c r="AB111" s="957"/>
      <c r="AC111" s="957"/>
      <c r="AD111" s="957"/>
      <c r="AE111" s="958"/>
      <c r="AF111" s="959" t="s">
        <v>241</v>
      </c>
      <c r="AG111" s="957"/>
      <c r="AH111" s="957"/>
      <c r="AI111" s="957"/>
      <c r="AJ111" s="958"/>
      <c r="AK111" s="959" t="s">
        <v>241</v>
      </c>
      <c r="AL111" s="957"/>
      <c r="AM111" s="957"/>
      <c r="AN111" s="957"/>
      <c r="AO111" s="958"/>
      <c r="AP111" s="960" t="s">
        <v>241</v>
      </c>
      <c r="AQ111" s="961"/>
      <c r="AR111" s="961"/>
      <c r="AS111" s="961"/>
      <c r="AT111" s="962"/>
      <c r="AU111" s="970"/>
      <c r="AV111" s="971"/>
      <c r="AW111" s="971"/>
      <c r="AX111" s="971"/>
      <c r="AY111" s="971"/>
      <c r="AZ111" s="853" t="s">
        <v>438</v>
      </c>
      <c r="BA111" s="790"/>
      <c r="BB111" s="790"/>
      <c r="BC111" s="790"/>
      <c r="BD111" s="790"/>
      <c r="BE111" s="790"/>
      <c r="BF111" s="790"/>
      <c r="BG111" s="790"/>
      <c r="BH111" s="790"/>
      <c r="BI111" s="790"/>
      <c r="BJ111" s="790"/>
      <c r="BK111" s="790"/>
      <c r="BL111" s="790"/>
      <c r="BM111" s="790"/>
      <c r="BN111" s="790"/>
      <c r="BO111" s="790"/>
      <c r="BP111" s="791"/>
      <c r="BQ111" s="854">
        <v>523201</v>
      </c>
      <c r="BR111" s="855"/>
      <c r="BS111" s="855"/>
      <c r="BT111" s="855"/>
      <c r="BU111" s="855"/>
      <c r="BV111" s="855">
        <v>2512015</v>
      </c>
      <c r="BW111" s="855"/>
      <c r="BX111" s="855"/>
      <c r="BY111" s="855"/>
      <c r="BZ111" s="855"/>
      <c r="CA111" s="855">
        <v>1821137</v>
      </c>
      <c r="CB111" s="855"/>
      <c r="CC111" s="855"/>
      <c r="CD111" s="855"/>
      <c r="CE111" s="855"/>
      <c r="CF111" s="913">
        <v>12.7</v>
      </c>
      <c r="CG111" s="914"/>
      <c r="CH111" s="914"/>
      <c r="CI111" s="914"/>
      <c r="CJ111" s="914"/>
      <c r="CK111" s="965"/>
      <c r="CL111" s="859"/>
      <c r="CM111" s="853" t="s">
        <v>439</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4" t="s">
        <v>241</v>
      </c>
      <c r="DH111" s="855"/>
      <c r="DI111" s="855"/>
      <c r="DJ111" s="855"/>
      <c r="DK111" s="855"/>
      <c r="DL111" s="855" t="s">
        <v>241</v>
      </c>
      <c r="DM111" s="855"/>
      <c r="DN111" s="855"/>
      <c r="DO111" s="855"/>
      <c r="DP111" s="855"/>
      <c r="DQ111" s="855" t="s">
        <v>241</v>
      </c>
      <c r="DR111" s="855"/>
      <c r="DS111" s="855"/>
      <c r="DT111" s="855"/>
      <c r="DU111" s="855"/>
      <c r="DV111" s="832" t="s">
        <v>241</v>
      </c>
      <c r="DW111" s="832"/>
      <c r="DX111" s="832"/>
      <c r="DY111" s="832"/>
      <c r="DZ111" s="833"/>
    </row>
    <row r="112" spans="1:131" s="230" customFormat="1" ht="26.25" customHeight="1" x14ac:dyDescent="0.2">
      <c r="A112" s="950" t="s">
        <v>440</v>
      </c>
      <c r="B112" s="951"/>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t="s">
        <v>241</v>
      </c>
      <c r="AB112" s="818"/>
      <c r="AC112" s="818"/>
      <c r="AD112" s="818"/>
      <c r="AE112" s="819"/>
      <c r="AF112" s="820" t="s">
        <v>241</v>
      </c>
      <c r="AG112" s="818"/>
      <c r="AH112" s="818"/>
      <c r="AI112" s="818"/>
      <c r="AJ112" s="819"/>
      <c r="AK112" s="820" t="s">
        <v>241</v>
      </c>
      <c r="AL112" s="818"/>
      <c r="AM112" s="818"/>
      <c r="AN112" s="818"/>
      <c r="AO112" s="819"/>
      <c r="AP112" s="862" t="s">
        <v>241</v>
      </c>
      <c r="AQ112" s="863"/>
      <c r="AR112" s="863"/>
      <c r="AS112" s="863"/>
      <c r="AT112" s="864"/>
      <c r="AU112" s="970"/>
      <c r="AV112" s="971"/>
      <c r="AW112" s="971"/>
      <c r="AX112" s="971"/>
      <c r="AY112" s="971"/>
      <c r="AZ112" s="853" t="s">
        <v>442</v>
      </c>
      <c r="BA112" s="790"/>
      <c r="BB112" s="790"/>
      <c r="BC112" s="790"/>
      <c r="BD112" s="790"/>
      <c r="BE112" s="790"/>
      <c r="BF112" s="790"/>
      <c r="BG112" s="790"/>
      <c r="BH112" s="790"/>
      <c r="BI112" s="790"/>
      <c r="BJ112" s="790"/>
      <c r="BK112" s="790"/>
      <c r="BL112" s="790"/>
      <c r="BM112" s="790"/>
      <c r="BN112" s="790"/>
      <c r="BO112" s="790"/>
      <c r="BP112" s="791"/>
      <c r="BQ112" s="854">
        <v>3059586</v>
      </c>
      <c r="BR112" s="855"/>
      <c r="BS112" s="855"/>
      <c r="BT112" s="855"/>
      <c r="BU112" s="855"/>
      <c r="BV112" s="855">
        <v>4037290</v>
      </c>
      <c r="BW112" s="855"/>
      <c r="BX112" s="855"/>
      <c r="BY112" s="855"/>
      <c r="BZ112" s="855"/>
      <c r="CA112" s="855">
        <v>4739226</v>
      </c>
      <c r="CB112" s="855"/>
      <c r="CC112" s="855"/>
      <c r="CD112" s="855"/>
      <c r="CE112" s="855"/>
      <c r="CF112" s="913">
        <v>33</v>
      </c>
      <c r="CG112" s="914"/>
      <c r="CH112" s="914"/>
      <c r="CI112" s="914"/>
      <c r="CJ112" s="914"/>
      <c r="CK112" s="965"/>
      <c r="CL112" s="859"/>
      <c r="CM112" s="853" t="s">
        <v>443</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4" t="s">
        <v>241</v>
      </c>
      <c r="DH112" s="855"/>
      <c r="DI112" s="855"/>
      <c r="DJ112" s="855"/>
      <c r="DK112" s="855"/>
      <c r="DL112" s="855" t="s">
        <v>241</v>
      </c>
      <c r="DM112" s="855"/>
      <c r="DN112" s="855"/>
      <c r="DO112" s="855"/>
      <c r="DP112" s="855"/>
      <c r="DQ112" s="855" t="s">
        <v>241</v>
      </c>
      <c r="DR112" s="855"/>
      <c r="DS112" s="855"/>
      <c r="DT112" s="855"/>
      <c r="DU112" s="855"/>
      <c r="DV112" s="832" t="s">
        <v>241</v>
      </c>
      <c r="DW112" s="832"/>
      <c r="DX112" s="832"/>
      <c r="DY112" s="832"/>
      <c r="DZ112" s="833"/>
    </row>
    <row r="113" spans="1:130" s="230" customFormat="1" ht="26.25" customHeight="1" x14ac:dyDescent="0.2">
      <c r="A113" s="952"/>
      <c r="B113" s="953"/>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417914</v>
      </c>
      <c r="AB113" s="957"/>
      <c r="AC113" s="957"/>
      <c r="AD113" s="957"/>
      <c r="AE113" s="958"/>
      <c r="AF113" s="959">
        <v>678922</v>
      </c>
      <c r="AG113" s="957"/>
      <c r="AH113" s="957"/>
      <c r="AI113" s="957"/>
      <c r="AJ113" s="958"/>
      <c r="AK113" s="959">
        <v>660946</v>
      </c>
      <c r="AL113" s="957"/>
      <c r="AM113" s="957"/>
      <c r="AN113" s="957"/>
      <c r="AO113" s="958"/>
      <c r="AP113" s="960">
        <v>4.5999999999999996</v>
      </c>
      <c r="AQ113" s="961"/>
      <c r="AR113" s="961"/>
      <c r="AS113" s="961"/>
      <c r="AT113" s="962"/>
      <c r="AU113" s="970"/>
      <c r="AV113" s="971"/>
      <c r="AW113" s="971"/>
      <c r="AX113" s="971"/>
      <c r="AY113" s="971"/>
      <c r="AZ113" s="853" t="s">
        <v>445</v>
      </c>
      <c r="BA113" s="790"/>
      <c r="BB113" s="790"/>
      <c r="BC113" s="790"/>
      <c r="BD113" s="790"/>
      <c r="BE113" s="790"/>
      <c r="BF113" s="790"/>
      <c r="BG113" s="790"/>
      <c r="BH113" s="790"/>
      <c r="BI113" s="790"/>
      <c r="BJ113" s="790"/>
      <c r="BK113" s="790"/>
      <c r="BL113" s="790"/>
      <c r="BM113" s="790"/>
      <c r="BN113" s="790"/>
      <c r="BO113" s="790"/>
      <c r="BP113" s="791"/>
      <c r="BQ113" s="854" t="s">
        <v>241</v>
      </c>
      <c r="BR113" s="855"/>
      <c r="BS113" s="855"/>
      <c r="BT113" s="855"/>
      <c r="BU113" s="855"/>
      <c r="BV113" s="855" t="s">
        <v>241</v>
      </c>
      <c r="BW113" s="855"/>
      <c r="BX113" s="855"/>
      <c r="BY113" s="855"/>
      <c r="BZ113" s="855"/>
      <c r="CA113" s="855">
        <v>46216</v>
      </c>
      <c r="CB113" s="855"/>
      <c r="CC113" s="855"/>
      <c r="CD113" s="855"/>
      <c r="CE113" s="855"/>
      <c r="CF113" s="913">
        <v>0.3</v>
      </c>
      <c r="CG113" s="914"/>
      <c r="CH113" s="914"/>
      <c r="CI113" s="914"/>
      <c r="CJ113" s="914"/>
      <c r="CK113" s="965"/>
      <c r="CL113" s="859"/>
      <c r="CM113" s="853" t="s">
        <v>446</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241</v>
      </c>
      <c r="DH113" s="818"/>
      <c r="DI113" s="818"/>
      <c r="DJ113" s="818"/>
      <c r="DK113" s="819"/>
      <c r="DL113" s="820" t="s">
        <v>241</v>
      </c>
      <c r="DM113" s="818"/>
      <c r="DN113" s="818"/>
      <c r="DO113" s="818"/>
      <c r="DP113" s="819"/>
      <c r="DQ113" s="820" t="s">
        <v>241</v>
      </c>
      <c r="DR113" s="818"/>
      <c r="DS113" s="818"/>
      <c r="DT113" s="818"/>
      <c r="DU113" s="819"/>
      <c r="DV113" s="862" t="s">
        <v>241</v>
      </c>
      <c r="DW113" s="863"/>
      <c r="DX113" s="863"/>
      <c r="DY113" s="863"/>
      <c r="DZ113" s="864"/>
    </row>
    <row r="114" spans="1:130" s="230" customFormat="1" ht="26.25" customHeight="1" x14ac:dyDescent="0.2">
      <c r="A114" s="952"/>
      <c r="B114" s="953"/>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t="s">
        <v>241</v>
      </c>
      <c r="AB114" s="818"/>
      <c r="AC114" s="818"/>
      <c r="AD114" s="818"/>
      <c r="AE114" s="819"/>
      <c r="AF114" s="820" t="s">
        <v>241</v>
      </c>
      <c r="AG114" s="818"/>
      <c r="AH114" s="818"/>
      <c r="AI114" s="818"/>
      <c r="AJ114" s="819"/>
      <c r="AK114" s="820">
        <v>508</v>
      </c>
      <c r="AL114" s="818"/>
      <c r="AM114" s="818"/>
      <c r="AN114" s="818"/>
      <c r="AO114" s="819"/>
      <c r="AP114" s="862">
        <v>0</v>
      </c>
      <c r="AQ114" s="863"/>
      <c r="AR114" s="863"/>
      <c r="AS114" s="863"/>
      <c r="AT114" s="864"/>
      <c r="AU114" s="970"/>
      <c r="AV114" s="971"/>
      <c r="AW114" s="971"/>
      <c r="AX114" s="971"/>
      <c r="AY114" s="971"/>
      <c r="AZ114" s="853" t="s">
        <v>448</v>
      </c>
      <c r="BA114" s="790"/>
      <c r="BB114" s="790"/>
      <c r="BC114" s="790"/>
      <c r="BD114" s="790"/>
      <c r="BE114" s="790"/>
      <c r="BF114" s="790"/>
      <c r="BG114" s="790"/>
      <c r="BH114" s="790"/>
      <c r="BI114" s="790"/>
      <c r="BJ114" s="790"/>
      <c r="BK114" s="790"/>
      <c r="BL114" s="790"/>
      <c r="BM114" s="790"/>
      <c r="BN114" s="790"/>
      <c r="BO114" s="790"/>
      <c r="BP114" s="791"/>
      <c r="BQ114" s="854">
        <v>2827371</v>
      </c>
      <c r="BR114" s="855"/>
      <c r="BS114" s="855"/>
      <c r="BT114" s="855"/>
      <c r="BU114" s="855"/>
      <c r="BV114" s="855">
        <v>2862015</v>
      </c>
      <c r="BW114" s="855"/>
      <c r="BX114" s="855"/>
      <c r="BY114" s="855"/>
      <c r="BZ114" s="855"/>
      <c r="CA114" s="855">
        <v>2890656</v>
      </c>
      <c r="CB114" s="855"/>
      <c r="CC114" s="855"/>
      <c r="CD114" s="855"/>
      <c r="CE114" s="855"/>
      <c r="CF114" s="913">
        <v>20.100000000000001</v>
      </c>
      <c r="CG114" s="914"/>
      <c r="CH114" s="914"/>
      <c r="CI114" s="914"/>
      <c r="CJ114" s="914"/>
      <c r="CK114" s="965"/>
      <c r="CL114" s="859"/>
      <c r="CM114" s="853" t="s">
        <v>449</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241</v>
      </c>
      <c r="DH114" s="818"/>
      <c r="DI114" s="818"/>
      <c r="DJ114" s="818"/>
      <c r="DK114" s="819"/>
      <c r="DL114" s="820" t="s">
        <v>241</v>
      </c>
      <c r="DM114" s="818"/>
      <c r="DN114" s="818"/>
      <c r="DO114" s="818"/>
      <c r="DP114" s="819"/>
      <c r="DQ114" s="820" t="s">
        <v>241</v>
      </c>
      <c r="DR114" s="818"/>
      <c r="DS114" s="818"/>
      <c r="DT114" s="818"/>
      <c r="DU114" s="819"/>
      <c r="DV114" s="862" t="s">
        <v>241</v>
      </c>
      <c r="DW114" s="863"/>
      <c r="DX114" s="863"/>
      <c r="DY114" s="863"/>
      <c r="DZ114" s="864"/>
    </row>
    <row r="115" spans="1:130" s="230" customFormat="1" ht="26.25" customHeight="1" x14ac:dyDescent="0.2">
      <c r="A115" s="952"/>
      <c r="B115" s="953"/>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v>15908</v>
      </c>
      <c r="AB115" s="957"/>
      <c r="AC115" s="957"/>
      <c r="AD115" s="957"/>
      <c r="AE115" s="958"/>
      <c r="AF115" s="959">
        <v>12994</v>
      </c>
      <c r="AG115" s="957"/>
      <c r="AH115" s="957"/>
      <c r="AI115" s="957"/>
      <c r="AJ115" s="958"/>
      <c r="AK115" s="959">
        <v>13149</v>
      </c>
      <c r="AL115" s="957"/>
      <c r="AM115" s="957"/>
      <c r="AN115" s="957"/>
      <c r="AO115" s="958"/>
      <c r="AP115" s="960">
        <v>0.1</v>
      </c>
      <c r="AQ115" s="961"/>
      <c r="AR115" s="961"/>
      <c r="AS115" s="961"/>
      <c r="AT115" s="962"/>
      <c r="AU115" s="970"/>
      <c r="AV115" s="971"/>
      <c r="AW115" s="971"/>
      <c r="AX115" s="971"/>
      <c r="AY115" s="971"/>
      <c r="AZ115" s="853" t="s">
        <v>451</v>
      </c>
      <c r="BA115" s="790"/>
      <c r="BB115" s="790"/>
      <c r="BC115" s="790"/>
      <c r="BD115" s="790"/>
      <c r="BE115" s="790"/>
      <c r="BF115" s="790"/>
      <c r="BG115" s="790"/>
      <c r="BH115" s="790"/>
      <c r="BI115" s="790"/>
      <c r="BJ115" s="790"/>
      <c r="BK115" s="790"/>
      <c r="BL115" s="790"/>
      <c r="BM115" s="790"/>
      <c r="BN115" s="790"/>
      <c r="BO115" s="790"/>
      <c r="BP115" s="791"/>
      <c r="BQ115" s="854" t="s">
        <v>241</v>
      </c>
      <c r="BR115" s="855"/>
      <c r="BS115" s="855"/>
      <c r="BT115" s="855"/>
      <c r="BU115" s="855"/>
      <c r="BV115" s="855" t="s">
        <v>241</v>
      </c>
      <c r="BW115" s="855"/>
      <c r="BX115" s="855"/>
      <c r="BY115" s="855"/>
      <c r="BZ115" s="855"/>
      <c r="CA115" s="855" t="s">
        <v>241</v>
      </c>
      <c r="CB115" s="855"/>
      <c r="CC115" s="855"/>
      <c r="CD115" s="855"/>
      <c r="CE115" s="855"/>
      <c r="CF115" s="913" t="s">
        <v>241</v>
      </c>
      <c r="CG115" s="914"/>
      <c r="CH115" s="914"/>
      <c r="CI115" s="914"/>
      <c r="CJ115" s="914"/>
      <c r="CK115" s="965"/>
      <c r="CL115" s="859"/>
      <c r="CM115" s="853" t="s">
        <v>452</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v>523201</v>
      </c>
      <c r="DH115" s="818"/>
      <c r="DI115" s="818"/>
      <c r="DJ115" s="818"/>
      <c r="DK115" s="819"/>
      <c r="DL115" s="820">
        <v>2512015</v>
      </c>
      <c r="DM115" s="818"/>
      <c r="DN115" s="818"/>
      <c r="DO115" s="818"/>
      <c r="DP115" s="819"/>
      <c r="DQ115" s="820">
        <v>1821137</v>
      </c>
      <c r="DR115" s="818"/>
      <c r="DS115" s="818"/>
      <c r="DT115" s="818"/>
      <c r="DU115" s="819"/>
      <c r="DV115" s="862">
        <v>12.7</v>
      </c>
      <c r="DW115" s="863"/>
      <c r="DX115" s="863"/>
      <c r="DY115" s="863"/>
      <c r="DZ115" s="864"/>
    </row>
    <row r="116" spans="1:130" s="230" customFormat="1" ht="26.25" customHeight="1" x14ac:dyDescent="0.2">
      <c r="A116" s="954"/>
      <c r="B116" s="955"/>
      <c r="C116" s="877" t="s">
        <v>453</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t="s">
        <v>241</v>
      </c>
      <c r="AB116" s="818"/>
      <c r="AC116" s="818"/>
      <c r="AD116" s="818"/>
      <c r="AE116" s="819"/>
      <c r="AF116" s="820" t="s">
        <v>241</v>
      </c>
      <c r="AG116" s="818"/>
      <c r="AH116" s="818"/>
      <c r="AI116" s="818"/>
      <c r="AJ116" s="819"/>
      <c r="AK116" s="820" t="s">
        <v>241</v>
      </c>
      <c r="AL116" s="818"/>
      <c r="AM116" s="818"/>
      <c r="AN116" s="818"/>
      <c r="AO116" s="819"/>
      <c r="AP116" s="862" t="s">
        <v>241</v>
      </c>
      <c r="AQ116" s="863"/>
      <c r="AR116" s="863"/>
      <c r="AS116" s="863"/>
      <c r="AT116" s="864"/>
      <c r="AU116" s="970"/>
      <c r="AV116" s="971"/>
      <c r="AW116" s="971"/>
      <c r="AX116" s="971"/>
      <c r="AY116" s="971"/>
      <c r="AZ116" s="947" t="s">
        <v>454</v>
      </c>
      <c r="BA116" s="948"/>
      <c r="BB116" s="948"/>
      <c r="BC116" s="948"/>
      <c r="BD116" s="948"/>
      <c r="BE116" s="948"/>
      <c r="BF116" s="948"/>
      <c r="BG116" s="948"/>
      <c r="BH116" s="948"/>
      <c r="BI116" s="948"/>
      <c r="BJ116" s="948"/>
      <c r="BK116" s="948"/>
      <c r="BL116" s="948"/>
      <c r="BM116" s="948"/>
      <c r="BN116" s="948"/>
      <c r="BO116" s="948"/>
      <c r="BP116" s="949"/>
      <c r="BQ116" s="854" t="s">
        <v>241</v>
      </c>
      <c r="BR116" s="855"/>
      <c r="BS116" s="855"/>
      <c r="BT116" s="855"/>
      <c r="BU116" s="855"/>
      <c r="BV116" s="855" t="s">
        <v>241</v>
      </c>
      <c r="BW116" s="855"/>
      <c r="BX116" s="855"/>
      <c r="BY116" s="855"/>
      <c r="BZ116" s="855"/>
      <c r="CA116" s="855" t="s">
        <v>241</v>
      </c>
      <c r="CB116" s="855"/>
      <c r="CC116" s="855"/>
      <c r="CD116" s="855"/>
      <c r="CE116" s="855"/>
      <c r="CF116" s="913" t="s">
        <v>241</v>
      </c>
      <c r="CG116" s="914"/>
      <c r="CH116" s="914"/>
      <c r="CI116" s="914"/>
      <c r="CJ116" s="914"/>
      <c r="CK116" s="965"/>
      <c r="CL116" s="859"/>
      <c r="CM116" s="853" t="s">
        <v>455</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t="s">
        <v>241</v>
      </c>
      <c r="DH116" s="818"/>
      <c r="DI116" s="818"/>
      <c r="DJ116" s="818"/>
      <c r="DK116" s="819"/>
      <c r="DL116" s="820" t="s">
        <v>241</v>
      </c>
      <c r="DM116" s="818"/>
      <c r="DN116" s="818"/>
      <c r="DO116" s="818"/>
      <c r="DP116" s="819"/>
      <c r="DQ116" s="820" t="s">
        <v>241</v>
      </c>
      <c r="DR116" s="818"/>
      <c r="DS116" s="818"/>
      <c r="DT116" s="818"/>
      <c r="DU116" s="819"/>
      <c r="DV116" s="862" t="s">
        <v>241</v>
      </c>
      <c r="DW116" s="863"/>
      <c r="DX116" s="863"/>
      <c r="DY116" s="863"/>
      <c r="DZ116" s="864"/>
    </row>
    <row r="117" spans="1:130" s="230" customFormat="1" ht="26.25" customHeight="1" x14ac:dyDescent="0.2">
      <c r="A117" s="933" t="s">
        <v>188</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456</v>
      </c>
      <c r="Z117" s="935"/>
      <c r="AA117" s="940">
        <v>2585155</v>
      </c>
      <c r="AB117" s="941"/>
      <c r="AC117" s="941"/>
      <c r="AD117" s="941"/>
      <c r="AE117" s="942"/>
      <c r="AF117" s="943">
        <v>2832861</v>
      </c>
      <c r="AG117" s="941"/>
      <c r="AH117" s="941"/>
      <c r="AI117" s="941"/>
      <c r="AJ117" s="942"/>
      <c r="AK117" s="943">
        <v>2817773</v>
      </c>
      <c r="AL117" s="941"/>
      <c r="AM117" s="941"/>
      <c r="AN117" s="941"/>
      <c r="AO117" s="942"/>
      <c r="AP117" s="944"/>
      <c r="AQ117" s="945"/>
      <c r="AR117" s="945"/>
      <c r="AS117" s="945"/>
      <c r="AT117" s="946"/>
      <c r="AU117" s="970"/>
      <c r="AV117" s="971"/>
      <c r="AW117" s="971"/>
      <c r="AX117" s="971"/>
      <c r="AY117" s="971"/>
      <c r="AZ117" s="901" t="s">
        <v>457</v>
      </c>
      <c r="BA117" s="902"/>
      <c r="BB117" s="902"/>
      <c r="BC117" s="902"/>
      <c r="BD117" s="902"/>
      <c r="BE117" s="902"/>
      <c r="BF117" s="902"/>
      <c r="BG117" s="902"/>
      <c r="BH117" s="902"/>
      <c r="BI117" s="902"/>
      <c r="BJ117" s="902"/>
      <c r="BK117" s="902"/>
      <c r="BL117" s="902"/>
      <c r="BM117" s="902"/>
      <c r="BN117" s="902"/>
      <c r="BO117" s="902"/>
      <c r="BP117" s="903"/>
      <c r="BQ117" s="854" t="s">
        <v>241</v>
      </c>
      <c r="BR117" s="855"/>
      <c r="BS117" s="855"/>
      <c r="BT117" s="855"/>
      <c r="BU117" s="855"/>
      <c r="BV117" s="855" t="s">
        <v>241</v>
      </c>
      <c r="BW117" s="855"/>
      <c r="BX117" s="855"/>
      <c r="BY117" s="855"/>
      <c r="BZ117" s="855"/>
      <c r="CA117" s="855" t="s">
        <v>241</v>
      </c>
      <c r="CB117" s="855"/>
      <c r="CC117" s="855"/>
      <c r="CD117" s="855"/>
      <c r="CE117" s="855"/>
      <c r="CF117" s="913" t="s">
        <v>241</v>
      </c>
      <c r="CG117" s="914"/>
      <c r="CH117" s="914"/>
      <c r="CI117" s="914"/>
      <c r="CJ117" s="914"/>
      <c r="CK117" s="965"/>
      <c r="CL117" s="859"/>
      <c r="CM117" s="853" t="s">
        <v>458</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241</v>
      </c>
      <c r="DH117" s="818"/>
      <c r="DI117" s="818"/>
      <c r="DJ117" s="818"/>
      <c r="DK117" s="819"/>
      <c r="DL117" s="820" t="s">
        <v>241</v>
      </c>
      <c r="DM117" s="818"/>
      <c r="DN117" s="818"/>
      <c r="DO117" s="818"/>
      <c r="DP117" s="819"/>
      <c r="DQ117" s="820" t="s">
        <v>241</v>
      </c>
      <c r="DR117" s="818"/>
      <c r="DS117" s="818"/>
      <c r="DT117" s="818"/>
      <c r="DU117" s="819"/>
      <c r="DV117" s="862" t="s">
        <v>241</v>
      </c>
      <c r="DW117" s="863"/>
      <c r="DX117" s="863"/>
      <c r="DY117" s="863"/>
      <c r="DZ117" s="864"/>
    </row>
    <row r="118" spans="1:130" s="230" customFormat="1" ht="26.25" customHeight="1" x14ac:dyDescent="0.2">
      <c r="A118" s="933" t="s">
        <v>432</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429</v>
      </c>
      <c r="AB118" s="934"/>
      <c r="AC118" s="934"/>
      <c r="AD118" s="934"/>
      <c r="AE118" s="935"/>
      <c r="AF118" s="936" t="s">
        <v>430</v>
      </c>
      <c r="AG118" s="934"/>
      <c r="AH118" s="934"/>
      <c r="AI118" s="934"/>
      <c r="AJ118" s="935"/>
      <c r="AK118" s="936" t="s">
        <v>310</v>
      </c>
      <c r="AL118" s="934"/>
      <c r="AM118" s="934"/>
      <c r="AN118" s="934"/>
      <c r="AO118" s="935"/>
      <c r="AP118" s="937" t="s">
        <v>431</v>
      </c>
      <c r="AQ118" s="938"/>
      <c r="AR118" s="938"/>
      <c r="AS118" s="938"/>
      <c r="AT118" s="939"/>
      <c r="AU118" s="970"/>
      <c r="AV118" s="971"/>
      <c r="AW118" s="971"/>
      <c r="AX118" s="971"/>
      <c r="AY118" s="971"/>
      <c r="AZ118" s="876" t="s">
        <v>459</v>
      </c>
      <c r="BA118" s="877"/>
      <c r="BB118" s="877"/>
      <c r="BC118" s="877"/>
      <c r="BD118" s="877"/>
      <c r="BE118" s="877"/>
      <c r="BF118" s="877"/>
      <c r="BG118" s="877"/>
      <c r="BH118" s="877"/>
      <c r="BI118" s="877"/>
      <c r="BJ118" s="877"/>
      <c r="BK118" s="877"/>
      <c r="BL118" s="877"/>
      <c r="BM118" s="877"/>
      <c r="BN118" s="877"/>
      <c r="BO118" s="877"/>
      <c r="BP118" s="878"/>
      <c r="BQ118" s="917" t="s">
        <v>241</v>
      </c>
      <c r="BR118" s="883"/>
      <c r="BS118" s="883"/>
      <c r="BT118" s="883"/>
      <c r="BU118" s="883"/>
      <c r="BV118" s="883" t="s">
        <v>241</v>
      </c>
      <c r="BW118" s="883"/>
      <c r="BX118" s="883"/>
      <c r="BY118" s="883"/>
      <c r="BZ118" s="883"/>
      <c r="CA118" s="883" t="s">
        <v>241</v>
      </c>
      <c r="CB118" s="883"/>
      <c r="CC118" s="883"/>
      <c r="CD118" s="883"/>
      <c r="CE118" s="883"/>
      <c r="CF118" s="913" t="s">
        <v>241</v>
      </c>
      <c r="CG118" s="914"/>
      <c r="CH118" s="914"/>
      <c r="CI118" s="914"/>
      <c r="CJ118" s="914"/>
      <c r="CK118" s="965"/>
      <c r="CL118" s="859"/>
      <c r="CM118" s="853" t="s">
        <v>460</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241</v>
      </c>
      <c r="DH118" s="818"/>
      <c r="DI118" s="818"/>
      <c r="DJ118" s="818"/>
      <c r="DK118" s="819"/>
      <c r="DL118" s="820" t="s">
        <v>241</v>
      </c>
      <c r="DM118" s="818"/>
      <c r="DN118" s="818"/>
      <c r="DO118" s="818"/>
      <c r="DP118" s="819"/>
      <c r="DQ118" s="820" t="s">
        <v>241</v>
      </c>
      <c r="DR118" s="818"/>
      <c r="DS118" s="818"/>
      <c r="DT118" s="818"/>
      <c r="DU118" s="819"/>
      <c r="DV118" s="862" t="s">
        <v>241</v>
      </c>
      <c r="DW118" s="863"/>
      <c r="DX118" s="863"/>
      <c r="DY118" s="863"/>
      <c r="DZ118" s="864"/>
    </row>
    <row r="119" spans="1:130" s="230" customFormat="1" ht="26.25" customHeight="1" x14ac:dyDescent="0.2">
      <c r="A119" s="856" t="s">
        <v>435</v>
      </c>
      <c r="B119" s="857"/>
      <c r="C119" s="898" t="s">
        <v>436</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6" t="s">
        <v>241</v>
      </c>
      <c r="AB119" s="927"/>
      <c r="AC119" s="927"/>
      <c r="AD119" s="927"/>
      <c r="AE119" s="928"/>
      <c r="AF119" s="929" t="s">
        <v>241</v>
      </c>
      <c r="AG119" s="927"/>
      <c r="AH119" s="927"/>
      <c r="AI119" s="927"/>
      <c r="AJ119" s="928"/>
      <c r="AK119" s="929" t="s">
        <v>241</v>
      </c>
      <c r="AL119" s="927"/>
      <c r="AM119" s="927"/>
      <c r="AN119" s="927"/>
      <c r="AO119" s="928"/>
      <c r="AP119" s="930" t="s">
        <v>241</v>
      </c>
      <c r="AQ119" s="931"/>
      <c r="AR119" s="931"/>
      <c r="AS119" s="931"/>
      <c r="AT119" s="932"/>
      <c r="AU119" s="972"/>
      <c r="AV119" s="973"/>
      <c r="AW119" s="973"/>
      <c r="AX119" s="973"/>
      <c r="AY119" s="973"/>
      <c r="AZ119" s="251" t="s">
        <v>188</v>
      </c>
      <c r="BA119" s="251"/>
      <c r="BB119" s="251"/>
      <c r="BC119" s="251"/>
      <c r="BD119" s="251"/>
      <c r="BE119" s="251"/>
      <c r="BF119" s="251"/>
      <c r="BG119" s="251"/>
      <c r="BH119" s="251"/>
      <c r="BI119" s="251"/>
      <c r="BJ119" s="251"/>
      <c r="BK119" s="251"/>
      <c r="BL119" s="251"/>
      <c r="BM119" s="251"/>
      <c r="BN119" s="251"/>
      <c r="BO119" s="915" t="s">
        <v>461</v>
      </c>
      <c r="BP119" s="916"/>
      <c r="BQ119" s="917">
        <v>25295083</v>
      </c>
      <c r="BR119" s="883"/>
      <c r="BS119" s="883"/>
      <c r="BT119" s="883"/>
      <c r="BU119" s="883"/>
      <c r="BV119" s="883">
        <v>27685333</v>
      </c>
      <c r="BW119" s="883"/>
      <c r="BX119" s="883"/>
      <c r="BY119" s="883"/>
      <c r="BZ119" s="883"/>
      <c r="CA119" s="883">
        <v>28876505</v>
      </c>
      <c r="CB119" s="883"/>
      <c r="CC119" s="883"/>
      <c r="CD119" s="883"/>
      <c r="CE119" s="883"/>
      <c r="CF119" s="786"/>
      <c r="CG119" s="787"/>
      <c r="CH119" s="787"/>
      <c r="CI119" s="787"/>
      <c r="CJ119" s="872"/>
      <c r="CK119" s="966"/>
      <c r="CL119" s="861"/>
      <c r="CM119" s="876" t="s">
        <v>462</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t="s">
        <v>241</v>
      </c>
      <c r="DH119" s="802"/>
      <c r="DI119" s="802"/>
      <c r="DJ119" s="802"/>
      <c r="DK119" s="803"/>
      <c r="DL119" s="804" t="s">
        <v>241</v>
      </c>
      <c r="DM119" s="802"/>
      <c r="DN119" s="802"/>
      <c r="DO119" s="802"/>
      <c r="DP119" s="803"/>
      <c r="DQ119" s="804" t="s">
        <v>241</v>
      </c>
      <c r="DR119" s="802"/>
      <c r="DS119" s="802"/>
      <c r="DT119" s="802"/>
      <c r="DU119" s="803"/>
      <c r="DV119" s="886" t="s">
        <v>241</v>
      </c>
      <c r="DW119" s="887"/>
      <c r="DX119" s="887"/>
      <c r="DY119" s="887"/>
      <c r="DZ119" s="888"/>
    </row>
    <row r="120" spans="1:130" s="230" customFormat="1" ht="26.25" customHeight="1" x14ac:dyDescent="0.2">
      <c r="A120" s="858"/>
      <c r="B120" s="859"/>
      <c r="C120" s="853" t="s">
        <v>439</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241</v>
      </c>
      <c r="AB120" s="818"/>
      <c r="AC120" s="818"/>
      <c r="AD120" s="818"/>
      <c r="AE120" s="819"/>
      <c r="AF120" s="820" t="s">
        <v>241</v>
      </c>
      <c r="AG120" s="818"/>
      <c r="AH120" s="818"/>
      <c r="AI120" s="818"/>
      <c r="AJ120" s="819"/>
      <c r="AK120" s="820" t="s">
        <v>241</v>
      </c>
      <c r="AL120" s="818"/>
      <c r="AM120" s="818"/>
      <c r="AN120" s="818"/>
      <c r="AO120" s="819"/>
      <c r="AP120" s="862" t="s">
        <v>241</v>
      </c>
      <c r="AQ120" s="863"/>
      <c r="AR120" s="863"/>
      <c r="AS120" s="863"/>
      <c r="AT120" s="864"/>
      <c r="AU120" s="918" t="s">
        <v>463</v>
      </c>
      <c r="AV120" s="919"/>
      <c r="AW120" s="919"/>
      <c r="AX120" s="919"/>
      <c r="AY120" s="920"/>
      <c r="AZ120" s="898" t="s">
        <v>464</v>
      </c>
      <c r="BA120" s="846"/>
      <c r="BB120" s="846"/>
      <c r="BC120" s="846"/>
      <c r="BD120" s="846"/>
      <c r="BE120" s="846"/>
      <c r="BF120" s="846"/>
      <c r="BG120" s="846"/>
      <c r="BH120" s="846"/>
      <c r="BI120" s="846"/>
      <c r="BJ120" s="846"/>
      <c r="BK120" s="846"/>
      <c r="BL120" s="846"/>
      <c r="BM120" s="846"/>
      <c r="BN120" s="846"/>
      <c r="BO120" s="846"/>
      <c r="BP120" s="847"/>
      <c r="BQ120" s="899">
        <v>7320919</v>
      </c>
      <c r="BR120" s="880"/>
      <c r="BS120" s="880"/>
      <c r="BT120" s="880"/>
      <c r="BU120" s="880"/>
      <c r="BV120" s="880">
        <v>8304709</v>
      </c>
      <c r="BW120" s="880"/>
      <c r="BX120" s="880"/>
      <c r="BY120" s="880"/>
      <c r="BZ120" s="880"/>
      <c r="CA120" s="880">
        <v>8016222</v>
      </c>
      <c r="CB120" s="880"/>
      <c r="CC120" s="880"/>
      <c r="CD120" s="880"/>
      <c r="CE120" s="880"/>
      <c r="CF120" s="904">
        <v>55.8</v>
      </c>
      <c r="CG120" s="905"/>
      <c r="CH120" s="905"/>
      <c r="CI120" s="905"/>
      <c r="CJ120" s="905"/>
      <c r="CK120" s="906" t="s">
        <v>465</v>
      </c>
      <c r="CL120" s="890"/>
      <c r="CM120" s="890"/>
      <c r="CN120" s="890"/>
      <c r="CO120" s="891"/>
      <c r="CP120" s="910" t="s">
        <v>410</v>
      </c>
      <c r="CQ120" s="911"/>
      <c r="CR120" s="911"/>
      <c r="CS120" s="911"/>
      <c r="CT120" s="911"/>
      <c r="CU120" s="911"/>
      <c r="CV120" s="911"/>
      <c r="CW120" s="911"/>
      <c r="CX120" s="911"/>
      <c r="CY120" s="911"/>
      <c r="CZ120" s="911"/>
      <c r="DA120" s="911"/>
      <c r="DB120" s="911"/>
      <c r="DC120" s="911"/>
      <c r="DD120" s="911"/>
      <c r="DE120" s="911"/>
      <c r="DF120" s="912"/>
      <c r="DG120" s="899">
        <v>2866760</v>
      </c>
      <c r="DH120" s="880"/>
      <c r="DI120" s="880"/>
      <c r="DJ120" s="880"/>
      <c r="DK120" s="880"/>
      <c r="DL120" s="880">
        <v>3855999</v>
      </c>
      <c r="DM120" s="880"/>
      <c r="DN120" s="880"/>
      <c r="DO120" s="880"/>
      <c r="DP120" s="880"/>
      <c r="DQ120" s="880">
        <v>4576488</v>
      </c>
      <c r="DR120" s="880"/>
      <c r="DS120" s="880"/>
      <c r="DT120" s="880"/>
      <c r="DU120" s="880"/>
      <c r="DV120" s="881">
        <v>31.8</v>
      </c>
      <c r="DW120" s="881"/>
      <c r="DX120" s="881"/>
      <c r="DY120" s="881"/>
      <c r="DZ120" s="882"/>
    </row>
    <row r="121" spans="1:130" s="230" customFormat="1" ht="26.25" customHeight="1" x14ac:dyDescent="0.2">
      <c r="A121" s="858"/>
      <c r="B121" s="859"/>
      <c r="C121" s="901" t="s">
        <v>466</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241</v>
      </c>
      <c r="AB121" s="818"/>
      <c r="AC121" s="818"/>
      <c r="AD121" s="818"/>
      <c r="AE121" s="819"/>
      <c r="AF121" s="820" t="s">
        <v>241</v>
      </c>
      <c r="AG121" s="818"/>
      <c r="AH121" s="818"/>
      <c r="AI121" s="818"/>
      <c r="AJ121" s="819"/>
      <c r="AK121" s="820" t="s">
        <v>241</v>
      </c>
      <c r="AL121" s="818"/>
      <c r="AM121" s="818"/>
      <c r="AN121" s="818"/>
      <c r="AO121" s="819"/>
      <c r="AP121" s="862" t="s">
        <v>241</v>
      </c>
      <c r="AQ121" s="863"/>
      <c r="AR121" s="863"/>
      <c r="AS121" s="863"/>
      <c r="AT121" s="864"/>
      <c r="AU121" s="921"/>
      <c r="AV121" s="922"/>
      <c r="AW121" s="922"/>
      <c r="AX121" s="922"/>
      <c r="AY121" s="923"/>
      <c r="AZ121" s="853" t="s">
        <v>467</v>
      </c>
      <c r="BA121" s="790"/>
      <c r="BB121" s="790"/>
      <c r="BC121" s="790"/>
      <c r="BD121" s="790"/>
      <c r="BE121" s="790"/>
      <c r="BF121" s="790"/>
      <c r="BG121" s="790"/>
      <c r="BH121" s="790"/>
      <c r="BI121" s="790"/>
      <c r="BJ121" s="790"/>
      <c r="BK121" s="790"/>
      <c r="BL121" s="790"/>
      <c r="BM121" s="790"/>
      <c r="BN121" s="790"/>
      <c r="BO121" s="790"/>
      <c r="BP121" s="791"/>
      <c r="BQ121" s="854">
        <v>4064100</v>
      </c>
      <c r="BR121" s="855"/>
      <c r="BS121" s="855"/>
      <c r="BT121" s="855"/>
      <c r="BU121" s="855"/>
      <c r="BV121" s="855">
        <v>4740828</v>
      </c>
      <c r="BW121" s="855"/>
      <c r="BX121" s="855"/>
      <c r="BY121" s="855"/>
      <c r="BZ121" s="855"/>
      <c r="CA121" s="855">
        <v>4868882</v>
      </c>
      <c r="CB121" s="855"/>
      <c r="CC121" s="855"/>
      <c r="CD121" s="855"/>
      <c r="CE121" s="855"/>
      <c r="CF121" s="913">
        <v>33.9</v>
      </c>
      <c r="CG121" s="914"/>
      <c r="CH121" s="914"/>
      <c r="CI121" s="914"/>
      <c r="CJ121" s="914"/>
      <c r="CK121" s="907"/>
      <c r="CL121" s="893"/>
      <c r="CM121" s="893"/>
      <c r="CN121" s="893"/>
      <c r="CO121" s="894"/>
      <c r="CP121" s="873" t="s">
        <v>411</v>
      </c>
      <c r="CQ121" s="874"/>
      <c r="CR121" s="874"/>
      <c r="CS121" s="874"/>
      <c r="CT121" s="874"/>
      <c r="CU121" s="874"/>
      <c r="CV121" s="874"/>
      <c r="CW121" s="874"/>
      <c r="CX121" s="874"/>
      <c r="CY121" s="874"/>
      <c r="CZ121" s="874"/>
      <c r="DA121" s="874"/>
      <c r="DB121" s="874"/>
      <c r="DC121" s="874"/>
      <c r="DD121" s="874"/>
      <c r="DE121" s="874"/>
      <c r="DF121" s="875"/>
      <c r="DG121" s="854">
        <v>192600</v>
      </c>
      <c r="DH121" s="855"/>
      <c r="DI121" s="855"/>
      <c r="DJ121" s="855"/>
      <c r="DK121" s="855"/>
      <c r="DL121" s="855">
        <v>181090</v>
      </c>
      <c r="DM121" s="855"/>
      <c r="DN121" s="855"/>
      <c r="DO121" s="855"/>
      <c r="DP121" s="855"/>
      <c r="DQ121" s="855">
        <v>162564</v>
      </c>
      <c r="DR121" s="855"/>
      <c r="DS121" s="855"/>
      <c r="DT121" s="855"/>
      <c r="DU121" s="855"/>
      <c r="DV121" s="832">
        <v>1.1000000000000001</v>
      </c>
      <c r="DW121" s="832"/>
      <c r="DX121" s="832"/>
      <c r="DY121" s="832"/>
      <c r="DZ121" s="833"/>
    </row>
    <row r="122" spans="1:130" s="230" customFormat="1" ht="26.25" customHeight="1" x14ac:dyDescent="0.2">
      <c r="A122" s="858"/>
      <c r="B122" s="859"/>
      <c r="C122" s="853" t="s">
        <v>449</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241</v>
      </c>
      <c r="AB122" s="818"/>
      <c r="AC122" s="818"/>
      <c r="AD122" s="818"/>
      <c r="AE122" s="819"/>
      <c r="AF122" s="820" t="s">
        <v>241</v>
      </c>
      <c r="AG122" s="818"/>
      <c r="AH122" s="818"/>
      <c r="AI122" s="818"/>
      <c r="AJ122" s="819"/>
      <c r="AK122" s="820" t="s">
        <v>241</v>
      </c>
      <c r="AL122" s="818"/>
      <c r="AM122" s="818"/>
      <c r="AN122" s="818"/>
      <c r="AO122" s="819"/>
      <c r="AP122" s="862" t="s">
        <v>241</v>
      </c>
      <c r="AQ122" s="863"/>
      <c r="AR122" s="863"/>
      <c r="AS122" s="863"/>
      <c r="AT122" s="864"/>
      <c r="AU122" s="921"/>
      <c r="AV122" s="922"/>
      <c r="AW122" s="922"/>
      <c r="AX122" s="922"/>
      <c r="AY122" s="923"/>
      <c r="AZ122" s="876" t="s">
        <v>468</v>
      </c>
      <c r="BA122" s="877"/>
      <c r="BB122" s="877"/>
      <c r="BC122" s="877"/>
      <c r="BD122" s="877"/>
      <c r="BE122" s="877"/>
      <c r="BF122" s="877"/>
      <c r="BG122" s="877"/>
      <c r="BH122" s="877"/>
      <c r="BI122" s="877"/>
      <c r="BJ122" s="877"/>
      <c r="BK122" s="877"/>
      <c r="BL122" s="877"/>
      <c r="BM122" s="877"/>
      <c r="BN122" s="877"/>
      <c r="BO122" s="877"/>
      <c r="BP122" s="878"/>
      <c r="BQ122" s="917">
        <v>19977169</v>
      </c>
      <c r="BR122" s="883"/>
      <c r="BS122" s="883"/>
      <c r="BT122" s="883"/>
      <c r="BU122" s="883"/>
      <c r="BV122" s="883">
        <v>19814350</v>
      </c>
      <c r="BW122" s="883"/>
      <c r="BX122" s="883"/>
      <c r="BY122" s="883"/>
      <c r="BZ122" s="883"/>
      <c r="CA122" s="883">
        <v>19338062</v>
      </c>
      <c r="CB122" s="883"/>
      <c r="CC122" s="883"/>
      <c r="CD122" s="883"/>
      <c r="CE122" s="883"/>
      <c r="CF122" s="884">
        <v>134.5</v>
      </c>
      <c r="CG122" s="885"/>
      <c r="CH122" s="885"/>
      <c r="CI122" s="885"/>
      <c r="CJ122" s="885"/>
      <c r="CK122" s="907"/>
      <c r="CL122" s="893"/>
      <c r="CM122" s="893"/>
      <c r="CN122" s="893"/>
      <c r="CO122" s="894"/>
      <c r="CP122" s="873" t="s">
        <v>408</v>
      </c>
      <c r="CQ122" s="874"/>
      <c r="CR122" s="874"/>
      <c r="CS122" s="874"/>
      <c r="CT122" s="874"/>
      <c r="CU122" s="874"/>
      <c r="CV122" s="874"/>
      <c r="CW122" s="874"/>
      <c r="CX122" s="874"/>
      <c r="CY122" s="874"/>
      <c r="CZ122" s="874"/>
      <c r="DA122" s="874"/>
      <c r="DB122" s="874"/>
      <c r="DC122" s="874"/>
      <c r="DD122" s="874"/>
      <c r="DE122" s="874"/>
      <c r="DF122" s="875"/>
      <c r="DG122" s="854">
        <v>226</v>
      </c>
      <c r="DH122" s="855"/>
      <c r="DI122" s="855"/>
      <c r="DJ122" s="855"/>
      <c r="DK122" s="855"/>
      <c r="DL122" s="855">
        <v>201</v>
      </c>
      <c r="DM122" s="855"/>
      <c r="DN122" s="855"/>
      <c r="DO122" s="855"/>
      <c r="DP122" s="855"/>
      <c r="DQ122" s="855">
        <v>174</v>
      </c>
      <c r="DR122" s="855"/>
      <c r="DS122" s="855"/>
      <c r="DT122" s="855"/>
      <c r="DU122" s="855"/>
      <c r="DV122" s="832">
        <v>0</v>
      </c>
      <c r="DW122" s="832"/>
      <c r="DX122" s="832"/>
      <c r="DY122" s="832"/>
      <c r="DZ122" s="833"/>
    </row>
    <row r="123" spans="1:130" s="230" customFormat="1" ht="26.25" customHeight="1" x14ac:dyDescent="0.2">
      <c r="A123" s="858"/>
      <c r="B123" s="859"/>
      <c r="C123" s="853" t="s">
        <v>455</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v>2120</v>
      </c>
      <c r="AB123" s="818"/>
      <c r="AC123" s="818"/>
      <c r="AD123" s="818"/>
      <c r="AE123" s="819"/>
      <c r="AF123" s="820" t="s">
        <v>241</v>
      </c>
      <c r="AG123" s="818"/>
      <c r="AH123" s="818"/>
      <c r="AI123" s="818"/>
      <c r="AJ123" s="819"/>
      <c r="AK123" s="820" t="s">
        <v>241</v>
      </c>
      <c r="AL123" s="818"/>
      <c r="AM123" s="818"/>
      <c r="AN123" s="818"/>
      <c r="AO123" s="819"/>
      <c r="AP123" s="862" t="s">
        <v>241</v>
      </c>
      <c r="AQ123" s="863"/>
      <c r="AR123" s="863"/>
      <c r="AS123" s="863"/>
      <c r="AT123" s="864"/>
      <c r="AU123" s="924"/>
      <c r="AV123" s="925"/>
      <c r="AW123" s="925"/>
      <c r="AX123" s="925"/>
      <c r="AY123" s="925"/>
      <c r="AZ123" s="251" t="s">
        <v>188</v>
      </c>
      <c r="BA123" s="251"/>
      <c r="BB123" s="251"/>
      <c r="BC123" s="251"/>
      <c r="BD123" s="251"/>
      <c r="BE123" s="251"/>
      <c r="BF123" s="251"/>
      <c r="BG123" s="251"/>
      <c r="BH123" s="251"/>
      <c r="BI123" s="251"/>
      <c r="BJ123" s="251"/>
      <c r="BK123" s="251"/>
      <c r="BL123" s="251"/>
      <c r="BM123" s="251"/>
      <c r="BN123" s="251"/>
      <c r="BO123" s="915" t="s">
        <v>469</v>
      </c>
      <c r="BP123" s="916"/>
      <c r="BQ123" s="870">
        <v>31362188</v>
      </c>
      <c r="BR123" s="871"/>
      <c r="BS123" s="871"/>
      <c r="BT123" s="871"/>
      <c r="BU123" s="871"/>
      <c r="BV123" s="871">
        <v>32859887</v>
      </c>
      <c r="BW123" s="871"/>
      <c r="BX123" s="871"/>
      <c r="BY123" s="871"/>
      <c r="BZ123" s="871"/>
      <c r="CA123" s="871">
        <v>32223166</v>
      </c>
      <c r="CB123" s="871"/>
      <c r="CC123" s="871"/>
      <c r="CD123" s="871"/>
      <c r="CE123" s="871"/>
      <c r="CF123" s="786"/>
      <c r="CG123" s="787"/>
      <c r="CH123" s="787"/>
      <c r="CI123" s="787"/>
      <c r="CJ123" s="872"/>
      <c r="CK123" s="907"/>
      <c r="CL123" s="893"/>
      <c r="CM123" s="893"/>
      <c r="CN123" s="893"/>
      <c r="CO123" s="894"/>
      <c r="CP123" s="873"/>
      <c r="CQ123" s="874"/>
      <c r="CR123" s="874"/>
      <c r="CS123" s="874"/>
      <c r="CT123" s="874"/>
      <c r="CU123" s="874"/>
      <c r="CV123" s="874"/>
      <c r="CW123" s="874"/>
      <c r="CX123" s="874"/>
      <c r="CY123" s="874"/>
      <c r="CZ123" s="874"/>
      <c r="DA123" s="874"/>
      <c r="DB123" s="874"/>
      <c r="DC123" s="874"/>
      <c r="DD123" s="874"/>
      <c r="DE123" s="874"/>
      <c r="DF123" s="875"/>
      <c r="DG123" s="817"/>
      <c r="DH123" s="818"/>
      <c r="DI123" s="818"/>
      <c r="DJ123" s="818"/>
      <c r="DK123" s="819"/>
      <c r="DL123" s="820"/>
      <c r="DM123" s="818"/>
      <c r="DN123" s="818"/>
      <c r="DO123" s="818"/>
      <c r="DP123" s="819"/>
      <c r="DQ123" s="820"/>
      <c r="DR123" s="818"/>
      <c r="DS123" s="818"/>
      <c r="DT123" s="818"/>
      <c r="DU123" s="819"/>
      <c r="DV123" s="862"/>
      <c r="DW123" s="863"/>
      <c r="DX123" s="863"/>
      <c r="DY123" s="863"/>
      <c r="DZ123" s="864"/>
    </row>
    <row r="124" spans="1:130" s="230" customFormat="1" ht="26.25" customHeight="1" thickBot="1" x14ac:dyDescent="0.25">
      <c r="A124" s="858"/>
      <c r="B124" s="859"/>
      <c r="C124" s="853" t="s">
        <v>458</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241</v>
      </c>
      <c r="AB124" s="818"/>
      <c r="AC124" s="818"/>
      <c r="AD124" s="818"/>
      <c r="AE124" s="819"/>
      <c r="AF124" s="820" t="s">
        <v>241</v>
      </c>
      <c r="AG124" s="818"/>
      <c r="AH124" s="818"/>
      <c r="AI124" s="818"/>
      <c r="AJ124" s="819"/>
      <c r="AK124" s="820" t="s">
        <v>241</v>
      </c>
      <c r="AL124" s="818"/>
      <c r="AM124" s="818"/>
      <c r="AN124" s="818"/>
      <c r="AO124" s="819"/>
      <c r="AP124" s="862" t="s">
        <v>241</v>
      </c>
      <c r="AQ124" s="863"/>
      <c r="AR124" s="863"/>
      <c r="AS124" s="863"/>
      <c r="AT124" s="864"/>
      <c r="AU124" s="865" t="s">
        <v>470</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t="s">
        <v>241</v>
      </c>
      <c r="BR124" s="869"/>
      <c r="BS124" s="869"/>
      <c r="BT124" s="869"/>
      <c r="BU124" s="869"/>
      <c r="BV124" s="869" t="s">
        <v>241</v>
      </c>
      <c r="BW124" s="869"/>
      <c r="BX124" s="869"/>
      <c r="BY124" s="869"/>
      <c r="BZ124" s="869"/>
      <c r="CA124" s="869" t="s">
        <v>241</v>
      </c>
      <c r="CB124" s="869"/>
      <c r="CC124" s="869"/>
      <c r="CD124" s="869"/>
      <c r="CE124" s="869"/>
      <c r="CF124" s="764"/>
      <c r="CG124" s="765"/>
      <c r="CH124" s="765"/>
      <c r="CI124" s="765"/>
      <c r="CJ124" s="900"/>
      <c r="CK124" s="908"/>
      <c r="CL124" s="908"/>
      <c r="CM124" s="908"/>
      <c r="CN124" s="908"/>
      <c r="CO124" s="909"/>
      <c r="CP124" s="873" t="s">
        <v>471</v>
      </c>
      <c r="CQ124" s="874"/>
      <c r="CR124" s="874"/>
      <c r="CS124" s="874"/>
      <c r="CT124" s="874"/>
      <c r="CU124" s="874"/>
      <c r="CV124" s="874"/>
      <c r="CW124" s="874"/>
      <c r="CX124" s="874"/>
      <c r="CY124" s="874"/>
      <c r="CZ124" s="874"/>
      <c r="DA124" s="874"/>
      <c r="DB124" s="874"/>
      <c r="DC124" s="874"/>
      <c r="DD124" s="874"/>
      <c r="DE124" s="874"/>
      <c r="DF124" s="875"/>
      <c r="DG124" s="801" t="s">
        <v>241</v>
      </c>
      <c r="DH124" s="802"/>
      <c r="DI124" s="802"/>
      <c r="DJ124" s="802"/>
      <c r="DK124" s="803"/>
      <c r="DL124" s="804" t="s">
        <v>241</v>
      </c>
      <c r="DM124" s="802"/>
      <c r="DN124" s="802"/>
      <c r="DO124" s="802"/>
      <c r="DP124" s="803"/>
      <c r="DQ124" s="804" t="s">
        <v>241</v>
      </c>
      <c r="DR124" s="802"/>
      <c r="DS124" s="802"/>
      <c r="DT124" s="802"/>
      <c r="DU124" s="803"/>
      <c r="DV124" s="886" t="s">
        <v>241</v>
      </c>
      <c r="DW124" s="887"/>
      <c r="DX124" s="887"/>
      <c r="DY124" s="887"/>
      <c r="DZ124" s="888"/>
    </row>
    <row r="125" spans="1:130" s="230" customFormat="1" ht="26.25" customHeight="1" x14ac:dyDescent="0.2">
      <c r="A125" s="858"/>
      <c r="B125" s="859"/>
      <c r="C125" s="853" t="s">
        <v>460</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241</v>
      </c>
      <c r="AB125" s="818"/>
      <c r="AC125" s="818"/>
      <c r="AD125" s="818"/>
      <c r="AE125" s="819"/>
      <c r="AF125" s="820" t="s">
        <v>241</v>
      </c>
      <c r="AG125" s="818"/>
      <c r="AH125" s="818"/>
      <c r="AI125" s="818"/>
      <c r="AJ125" s="819"/>
      <c r="AK125" s="820" t="s">
        <v>241</v>
      </c>
      <c r="AL125" s="818"/>
      <c r="AM125" s="818"/>
      <c r="AN125" s="818"/>
      <c r="AO125" s="819"/>
      <c r="AP125" s="862" t="s">
        <v>241</v>
      </c>
      <c r="AQ125" s="863"/>
      <c r="AR125" s="863"/>
      <c r="AS125" s="863"/>
      <c r="AT125" s="8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9" t="s">
        <v>472</v>
      </c>
      <c r="CL125" s="890"/>
      <c r="CM125" s="890"/>
      <c r="CN125" s="890"/>
      <c r="CO125" s="891"/>
      <c r="CP125" s="898" t="s">
        <v>473</v>
      </c>
      <c r="CQ125" s="846"/>
      <c r="CR125" s="846"/>
      <c r="CS125" s="846"/>
      <c r="CT125" s="846"/>
      <c r="CU125" s="846"/>
      <c r="CV125" s="846"/>
      <c r="CW125" s="846"/>
      <c r="CX125" s="846"/>
      <c r="CY125" s="846"/>
      <c r="CZ125" s="846"/>
      <c r="DA125" s="846"/>
      <c r="DB125" s="846"/>
      <c r="DC125" s="846"/>
      <c r="DD125" s="846"/>
      <c r="DE125" s="846"/>
      <c r="DF125" s="847"/>
      <c r="DG125" s="899" t="s">
        <v>241</v>
      </c>
      <c r="DH125" s="880"/>
      <c r="DI125" s="880"/>
      <c r="DJ125" s="880"/>
      <c r="DK125" s="880"/>
      <c r="DL125" s="880" t="s">
        <v>241</v>
      </c>
      <c r="DM125" s="880"/>
      <c r="DN125" s="880"/>
      <c r="DO125" s="880"/>
      <c r="DP125" s="880"/>
      <c r="DQ125" s="880" t="s">
        <v>241</v>
      </c>
      <c r="DR125" s="880"/>
      <c r="DS125" s="880"/>
      <c r="DT125" s="880"/>
      <c r="DU125" s="880"/>
      <c r="DV125" s="881" t="s">
        <v>241</v>
      </c>
      <c r="DW125" s="881"/>
      <c r="DX125" s="881"/>
      <c r="DY125" s="881"/>
      <c r="DZ125" s="882"/>
    </row>
    <row r="126" spans="1:130" s="230" customFormat="1" ht="26.25" customHeight="1" thickBot="1" x14ac:dyDescent="0.25">
      <c r="A126" s="858"/>
      <c r="B126" s="859"/>
      <c r="C126" s="853" t="s">
        <v>462</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v>12147</v>
      </c>
      <c r="AB126" s="818"/>
      <c r="AC126" s="818"/>
      <c r="AD126" s="818"/>
      <c r="AE126" s="819"/>
      <c r="AF126" s="820">
        <v>12147</v>
      </c>
      <c r="AG126" s="818"/>
      <c r="AH126" s="818"/>
      <c r="AI126" s="818"/>
      <c r="AJ126" s="819"/>
      <c r="AK126" s="820">
        <v>12147</v>
      </c>
      <c r="AL126" s="818"/>
      <c r="AM126" s="818"/>
      <c r="AN126" s="818"/>
      <c r="AO126" s="819"/>
      <c r="AP126" s="862">
        <v>0.1</v>
      </c>
      <c r="AQ126" s="863"/>
      <c r="AR126" s="863"/>
      <c r="AS126" s="863"/>
      <c r="AT126" s="8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2"/>
      <c r="CL126" s="893"/>
      <c r="CM126" s="893"/>
      <c r="CN126" s="893"/>
      <c r="CO126" s="894"/>
      <c r="CP126" s="853" t="s">
        <v>474</v>
      </c>
      <c r="CQ126" s="790"/>
      <c r="CR126" s="790"/>
      <c r="CS126" s="790"/>
      <c r="CT126" s="790"/>
      <c r="CU126" s="790"/>
      <c r="CV126" s="790"/>
      <c r="CW126" s="790"/>
      <c r="CX126" s="790"/>
      <c r="CY126" s="790"/>
      <c r="CZ126" s="790"/>
      <c r="DA126" s="790"/>
      <c r="DB126" s="790"/>
      <c r="DC126" s="790"/>
      <c r="DD126" s="790"/>
      <c r="DE126" s="790"/>
      <c r="DF126" s="791"/>
      <c r="DG126" s="854" t="s">
        <v>241</v>
      </c>
      <c r="DH126" s="855"/>
      <c r="DI126" s="855"/>
      <c r="DJ126" s="855"/>
      <c r="DK126" s="855"/>
      <c r="DL126" s="855" t="s">
        <v>241</v>
      </c>
      <c r="DM126" s="855"/>
      <c r="DN126" s="855"/>
      <c r="DO126" s="855"/>
      <c r="DP126" s="855"/>
      <c r="DQ126" s="855" t="s">
        <v>241</v>
      </c>
      <c r="DR126" s="855"/>
      <c r="DS126" s="855"/>
      <c r="DT126" s="855"/>
      <c r="DU126" s="855"/>
      <c r="DV126" s="832" t="s">
        <v>241</v>
      </c>
      <c r="DW126" s="832"/>
      <c r="DX126" s="832"/>
      <c r="DY126" s="832"/>
      <c r="DZ126" s="833"/>
    </row>
    <row r="127" spans="1:130" s="230" customFormat="1" ht="26.25" customHeight="1" x14ac:dyDescent="0.2">
      <c r="A127" s="860"/>
      <c r="B127" s="861"/>
      <c r="C127" s="876" t="s">
        <v>475</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v>1641</v>
      </c>
      <c r="AB127" s="818"/>
      <c r="AC127" s="818"/>
      <c r="AD127" s="818"/>
      <c r="AE127" s="819"/>
      <c r="AF127" s="820">
        <v>847</v>
      </c>
      <c r="AG127" s="818"/>
      <c r="AH127" s="818"/>
      <c r="AI127" s="818"/>
      <c r="AJ127" s="819"/>
      <c r="AK127" s="820">
        <v>1002</v>
      </c>
      <c r="AL127" s="818"/>
      <c r="AM127" s="818"/>
      <c r="AN127" s="818"/>
      <c r="AO127" s="819"/>
      <c r="AP127" s="862">
        <v>0</v>
      </c>
      <c r="AQ127" s="863"/>
      <c r="AR127" s="863"/>
      <c r="AS127" s="863"/>
      <c r="AT127" s="864"/>
      <c r="AU127" s="232"/>
      <c r="AV127" s="232"/>
      <c r="AW127" s="232"/>
      <c r="AX127" s="879" t="s">
        <v>476</v>
      </c>
      <c r="AY127" s="850"/>
      <c r="AZ127" s="850"/>
      <c r="BA127" s="850"/>
      <c r="BB127" s="850"/>
      <c r="BC127" s="850"/>
      <c r="BD127" s="850"/>
      <c r="BE127" s="851"/>
      <c r="BF127" s="849" t="s">
        <v>477</v>
      </c>
      <c r="BG127" s="850"/>
      <c r="BH127" s="850"/>
      <c r="BI127" s="850"/>
      <c r="BJ127" s="850"/>
      <c r="BK127" s="850"/>
      <c r="BL127" s="851"/>
      <c r="BM127" s="849" t="s">
        <v>478</v>
      </c>
      <c r="BN127" s="850"/>
      <c r="BO127" s="850"/>
      <c r="BP127" s="850"/>
      <c r="BQ127" s="850"/>
      <c r="BR127" s="850"/>
      <c r="BS127" s="851"/>
      <c r="BT127" s="849" t="s">
        <v>479</v>
      </c>
      <c r="BU127" s="850"/>
      <c r="BV127" s="850"/>
      <c r="BW127" s="850"/>
      <c r="BX127" s="850"/>
      <c r="BY127" s="850"/>
      <c r="BZ127" s="852"/>
      <c r="CA127" s="232"/>
      <c r="CB127" s="232"/>
      <c r="CC127" s="232"/>
      <c r="CD127" s="255"/>
      <c r="CE127" s="255"/>
      <c r="CF127" s="255"/>
      <c r="CG127" s="232"/>
      <c r="CH127" s="232"/>
      <c r="CI127" s="232"/>
      <c r="CJ127" s="254"/>
      <c r="CK127" s="892"/>
      <c r="CL127" s="893"/>
      <c r="CM127" s="893"/>
      <c r="CN127" s="893"/>
      <c r="CO127" s="894"/>
      <c r="CP127" s="853" t="s">
        <v>480</v>
      </c>
      <c r="CQ127" s="790"/>
      <c r="CR127" s="790"/>
      <c r="CS127" s="790"/>
      <c r="CT127" s="790"/>
      <c r="CU127" s="790"/>
      <c r="CV127" s="790"/>
      <c r="CW127" s="790"/>
      <c r="CX127" s="790"/>
      <c r="CY127" s="790"/>
      <c r="CZ127" s="790"/>
      <c r="DA127" s="790"/>
      <c r="DB127" s="790"/>
      <c r="DC127" s="790"/>
      <c r="DD127" s="790"/>
      <c r="DE127" s="790"/>
      <c r="DF127" s="791"/>
      <c r="DG127" s="854" t="s">
        <v>241</v>
      </c>
      <c r="DH127" s="855"/>
      <c r="DI127" s="855"/>
      <c r="DJ127" s="855"/>
      <c r="DK127" s="855"/>
      <c r="DL127" s="855" t="s">
        <v>241</v>
      </c>
      <c r="DM127" s="855"/>
      <c r="DN127" s="855"/>
      <c r="DO127" s="855"/>
      <c r="DP127" s="855"/>
      <c r="DQ127" s="855" t="s">
        <v>241</v>
      </c>
      <c r="DR127" s="855"/>
      <c r="DS127" s="855"/>
      <c r="DT127" s="855"/>
      <c r="DU127" s="855"/>
      <c r="DV127" s="832" t="s">
        <v>241</v>
      </c>
      <c r="DW127" s="832"/>
      <c r="DX127" s="832"/>
      <c r="DY127" s="832"/>
      <c r="DZ127" s="833"/>
    </row>
    <row r="128" spans="1:130" s="230" customFormat="1" ht="26.25" customHeight="1" thickBot="1" x14ac:dyDescent="0.25">
      <c r="A128" s="834" t="s">
        <v>481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482</v>
      </c>
      <c r="X128" s="836"/>
      <c r="Y128" s="836"/>
      <c r="Z128" s="837"/>
      <c r="AA128" s="838">
        <v>690393</v>
      </c>
      <c r="AB128" s="839"/>
      <c r="AC128" s="839"/>
      <c r="AD128" s="839"/>
      <c r="AE128" s="840"/>
      <c r="AF128" s="841">
        <v>826266</v>
      </c>
      <c r="AG128" s="839"/>
      <c r="AH128" s="839"/>
      <c r="AI128" s="839"/>
      <c r="AJ128" s="840"/>
      <c r="AK128" s="841">
        <v>816566</v>
      </c>
      <c r="AL128" s="839"/>
      <c r="AM128" s="839"/>
      <c r="AN128" s="839"/>
      <c r="AO128" s="840"/>
      <c r="AP128" s="842"/>
      <c r="AQ128" s="843"/>
      <c r="AR128" s="843"/>
      <c r="AS128" s="843"/>
      <c r="AT128" s="844"/>
      <c r="AU128" s="232"/>
      <c r="AV128" s="232"/>
      <c r="AW128" s="232"/>
      <c r="AX128" s="845" t="s">
        <v>483</v>
      </c>
      <c r="AY128" s="846"/>
      <c r="AZ128" s="846"/>
      <c r="BA128" s="846"/>
      <c r="BB128" s="846"/>
      <c r="BC128" s="846"/>
      <c r="BD128" s="846"/>
      <c r="BE128" s="847"/>
      <c r="BF128" s="824" t="s">
        <v>241</v>
      </c>
      <c r="BG128" s="825"/>
      <c r="BH128" s="825"/>
      <c r="BI128" s="825"/>
      <c r="BJ128" s="825"/>
      <c r="BK128" s="825"/>
      <c r="BL128" s="848"/>
      <c r="BM128" s="824">
        <v>12.7</v>
      </c>
      <c r="BN128" s="825"/>
      <c r="BO128" s="825"/>
      <c r="BP128" s="825"/>
      <c r="BQ128" s="825"/>
      <c r="BR128" s="825"/>
      <c r="BS128" s="848"/>
      <c r="BT128" s="824">
        <v>20</v>
      </c>
      <c r="BU128" s="825"/>
      <c r="BV128" s="825"/>
      <c r="BW128" s="825"/>
      <c r="BX128" s="825"/>
      <c r="BY128" s="825"/>
      <c r="BZ128" s="826"/>
      <c r="CA128" s="255"/>
      <c r="CB128" s="255"/>
      <c r="CC128" s="255"/>
      <c r="CD128" s="255"/>
      <c r="CE128" s="255"/>
      <c r="CF128" s="255"/>
      <c r="CG128" s="232"/>
      <c r="CH128" s="232"/>
      <c r="CI128" s="232"/>
      <c r="CJ128" s="254"/>
      <c r="CK128" s="895"/>
      <c r="CL128" s="896"/>
      <c r="CM128" s="896"/>
      <c r="CN128" s="896"/>
      <c r="CO128" s="897"/>
      <c r="CP128" s="827" t="s">
        <v>484</v>
      </c>
      <c r="CQ128" s="768"/>
      <c r="CR128" s="768"/>
      <c r="CS128" s="768"/>
      <c r="CT128" s="768"/>
      <c r="CU128" s="768"/>
      <c r="CV128" s="768"/>
      <c r="CW128" s="768"/>
      <c r="CX128" s="768"/>
      <c r="CY128" s="768"/>
      <c r="CZ128" s="768"/>
      <c r="DA128" s="768"/>
      <c r="DB128" s="768"/>
      <c r="DC128" s="768"/>
      <c r="DD128" s="768"/>
      <c r="DE128" s="768"/>
      <c r="DF128" s="769"/>
      <c r="DG128" s="828" t="s">
        <v>241</v>
      </c>
      <c r="DH128" s="829"/>
      <c r="DI128" s="829"/>
      <c r="DJ128" s="829"/>
      <c r="DK128" s="829"/>
      <c r="DL128" s="829" t="s">
        <v>241</v>
      </c>
      <c r="DM128" s="829"/>
      <c r="DN128" s="829"/>
      <c r="DO128" s="829"/>
      <c r="DP128" s="829"/>
      <c r="DQ128" s="829" t="s">
        <v>241</v>
      </c>
      <c r="DR128" s="829"/>
      <c r="DS128" s="829"/>
      <c r="DT128" s="829"/>
      <c r="DU128" s="829"/>
      <c r="DV128" s="830" t="s">
        <v>241</v>
      </c>
      <c r="DW128" s="830"/>
      <c r="DX128" s="830"/>
      <c r="DY128" s="830"/>
      <c r="DZ128" s="831"/>
    </row>
    <row r="129" spans="1:131" s="230" customFormat="1" ht="26.25" customHeight="1" x14ac:dyDescent="0.2">
      <c r="A129" s="812" t="s">
        <v>108</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485</v>
      </c>
      <c r="X129" s="815"/>
      <c r="Y129" s="815"/>
      <c r="Z129" s="816"/>
      <c r="AA129" s="817">
        <v>15615128</v>
      </c>
      <c r="AB129" s="818"/>
      <c r="AC129" s="818"/>
      <c r="AD129" s="818"/>
      <c r="AE129" s="819"/>
      <c r="AF129" s="820">
        <v>16504399</v>
      </c>
      <c r="AG129" s="818"/>
      <c r="AH129" s="818"/>
      <c r="AI129" s="818"/>
      <c r="AJ129" s="819"/>
      <c r="AK129" s="820">
        <v>16127830</v>
      </c>
      <c r="AL129" s="818"/>
      <c r="AM129" s="818"/>
      <c r="AN129" s="818"/>
      <c r="AO129" s="819"/>
      <c r="AP129" s="821"/>
      <c r="AQ129" s="822"/>
      <c r="AR129" s="822"/>
      <c r="AS129" s="822"/>
      <c r="AT129" s="823"/>
      <c r="AU129" s="233"/>
      <c r="AV129" s="233"/>
      <c r="AW129" s="233"/>
      <c r="AX129" s="789" t="s">
        <v>486</v>
      </c>
      <c r="AY129" s="790"/>
      <c r="AZ129" s="790"/>
      <c r="BA129" s="790"/>
      <c r="BB129" s="790"/>
      <c r="BC129" s="790"/>
      <c r="BD129" s="790"/>
      <c r="BE129" s="791"/>
      <c r="BF129" s="808" t="s">
        <v>241</v>
      </c>
      <c r="BG129" s="809"/>
      <c r="BH129" s="809"/>
      <c r="BI129" s="809"/>
      <c r="BJ129" s="809"/>
      <c r="BK129" s="809"/>
      <c r="BL129" s="810"/>
      <c r="BM129" s="808">
        <v>17.7</v>
      </c>
      <c r="BN129" s="809"/>
      <c r="BO129" s="809"/>
      <c r="BP129" s="809"/>
      <c r="BQ129" s="809"/>
      <c r="BR129" s="809"/>
      <c r="BS129" s="810"/>
      <c r="BT129" s="808">
        <v>30</v>
      </c>
      <c r="BU129" s="809"/>
      <c r="BV129" s="809"/>
      <c r="BW129" s="809"/>
      <c r="BX129" s="809"/>
      <c r="BY129" s="809"/>
      <c r="BZ129" s="81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2" t="s">
        <v>487</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488</v>
      </c>
      <c r="X130" s="815"/>
      <c r="Y130" s="815"/>
      <c r="Z130" s="816"/>
      <c r="AA130" s="817">
        <v>1908772</v>
      </c>
      <c r="AB130" s="818"/>
      <c r="AC130" s="818"/>
      <c r="AD130" s="818"/>
      <c r="AE130" s="819"/>
      <c r="AF130" s="820">
        <v>1841580</v>
      </c>
      <c r="AG130" s="818"/>
      <c r="AH130" s="818"/>
      <c r="AI130" s="818"/>
      <c r="AJ130" s="819"/>
      <c r="AK130" s="820">
        <v>1750604</v>
      </c>
      <c r="AL130" s="818"/>
      <c r="AM130" s="818"/>
      <c r="AN130" s="818"/>
      <c r="AO130" s="819"/>
      <c r="AP130" s="821"/>
      <c r="AQ130" s="822"/>
      <c r="AR130" s="822"/>
      <c r="AS130" s="822"/>
      <c r="AT130" s="823"/>
      <c r="AU130" s="233"/>
      <c r="AV130" s="233"/>
      <c r="AW130" s="233"/>
      <c r="AX130" s="789" t="s">
        <v>489</v>
      </c>
      <c r="AY130" s="790"/>
      <c r="AZ130" s="790"/>
      <c r="BA130" s="790"/>
      <c r="BB130" s="790"/>
      <c r="BC130" s="790"/>
      <c r="BD130" s="790"/>
      <c r="BE130" s="791"/>
      <c r="BF130" s="792">
        <v>0.9</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490</v>
      </c>
      <c r="X131" s="799"/>
      <c r="Y131" s="799"/>
      <c r="Z131" s="800"/>
      <c r="AA131" s="801">
        <v>13706356</v>
      </c>
      <c r="AB131" s="802"/>
      <c r="AC131" s="802"/>
      <c r="AD131" s="802"/>
      <c r="AE131" s="803"/>
      <c r="AF131" s="804">
        <v>14662819</v>
      </c>
      <c r="AG131" s="802"/>
      <c r="AH131" s="802"/>
      <c r="AI131" s="802"/>
      <c r="AJ131" s="803"/>
      <c r="AK131" s="804">
        <v>14377226</v>
      </c>
      <c r="AL131" s="802"/>
      <c r="AM131" s="802"/>
      <c r="AN131" s="802"/>
      <c r="AO131" s="803"/>
      <c r="AP131" s="805"/>
      <c r="AQ131" s="806"/>
      <c r="AR131" s="806"/>
      <c r="AS131" s="806"/>
      <c r="AT131" s="807"/>
      <c r="AU131" s="233"/>
      <c r="AV131" s="233"/>
      <c r="AW131" s="233"/>
      <c r="AX131" s="767" t="s">
        <v>491</v>
      </c>
      <c r="AY131" s="768"/>
      <c r="AZ131" s="768"/>
      <c r="BA131" s="768"/>
      <c r="BB131" s="768"/>
      <c r="BC131" s="768"/>
      <c r="BD131" s="768"/>
      <c r="BE131" s="769"/>
      <c r="BF131" s="770" t="s">
        <v>241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-0.10221535</v>
      </c>
      <c r="AB132" s="783"/>
      <c r="AC132" s="783"/>
      <c r="AD132" s="783"/>
      <c r="AE132" s="784"/>
      <c r="AF132" s="785">
        <v>1.1253975110000001</v>
      </c>
      <c r="AG132" s="783"/>
      <c r="AH132" s="783"/>
      <c r="AI132" s="783"/>
      <c r="AJ132" s="784"/>
      <c r="AK132" s="785">
        <v>1.7430553010000001</v>
      </c>
      <c r="AL132" s="783"/>
      <c r="AM132" s="783"/>
      <c r="AN132" s="783"/>
      <c r="AO132" s="784"/>
      <c r="AP132" s="786"/>
      <c r="AQ132" s="787"/>
      <c r="AR132" s="787"/>
      <c r="AS132" s="787"/>
      <c r="AT132" s="78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0.4</v>
      </c>
      <c r="AB133" s="762"/>
      <c r="AC133" s="762"/>
      <c r="AD133" s="762"/>
      <c r="AE133" s="763"/>
      <c r="AF133" s="761">
        <v>0.5</v>
      </c>
      <c r="AG133" s="762"/>
      <c r="AH133" s="762"/>
      <c r="AI133" s="762"/>
      <c r="AJ133" s="763"/>
      <c r="AK133" s="761">
        <v>0.9</v>
      </c>
      <c r="AL133" s="762"/>
      <c r="AM133" s="762"/>
      <c r="AN133" s="762"/>
      <c r="AO133" s="763"/>
      <c r="AP133" s="764"/>
      <c r="AQ133" s="765"/>
      <c r="AR133" s="765"/>
      <c r="AS133" s="765"/>
      <c r="AT133" s="76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pgMIWm1w4+gI5Jly/q8aI5KnYa6s4X/gzngguNZI2P7H1yyIIMrEJpi8g4CWz3CZ1MVvt+ktmSUNPUnPvepAA==" saltValue="7sUCPm7sQsq5NxqDv5VD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D02B-8868-459E-AAF7-BA53FCEADC8E}">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r8OMth/vcfmWyNIGUvVxpWpJdPTSWDeg+LAeBasXBJndG5dO3hoI+Pg4fGzmKLnIc9zUFfXlxDDpDnzd/s/w==" saltValue="puihf2gkniEcekevuSQ7J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9+xN14FhHwylm1EsUT2JCJUUyzRoc366TkJFjNgYAYdJlWXxygfC6+Gl47941t7Dabf/HKDuaH8V5ZuCSUaKg==" saltValue="nlwrHzJ8g4VnuY2R+FGi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4" t="s">
        <v>498</v>
      </c>
      <c r="AP7" s="272"/>
      <c r="AQ7" s="273" t="s">
        <v>499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5"/>
      <c r="AP8" s="278" t="s">
        <v>500</v>
      </c>
      <c r="AQ8" s="279" t="s">
        <v>501</v>
      </c>
      <c r="AR8" s="280" t="s">
        <v>502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6" t="s">
        <v>503</v>
      </c>
      <c r="AL9" s="1177"/>
      <c r="AM9" s="1177"/>
      <c r="AN9" s="1178"/>
      <c r="AO9" s="281">
        <v>6740249</v>
      </c>
      <c r="AP9" s="281">
        <v>94445</v>
      </c>
      <c r="AQ9" s="282">
        <v>65316</v>
      </c>
      <c r="AR9" s="283">
        <v>44.6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6" t="s">
        <v>504</v>
      </c>
      <c r="AL10" s="1177"/>
      <c r="AM10" s="1177"/>
      <c r="AN10" s="1178"/>
      <c r="AO10" s="284">
        <v>2637</v>
      </c>
      <c r="AP10" s="284">
        <v>37</v>
      </c>
      <c r="AQ10" s="285">
        <v>6075</v>
      </c>
      <c r="AR10" s="286">
        <v>-99.4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6" t="s">
        <v>505</v>
      </c>
      <c r="AL11" s="1177"/>
      <c r="AM11" s="1177"/>
      <c r="AN11" s="1178"/>
      <c r="AO11" s="284">
        <v>7322</v>
      </c>
      <c r="AP11" s="284">
        <v>103</v>
      </c>
      <c r="AQ11" s="285">
        <v>1232</v>
      </c>
      <c r="AR11" s="286">
        <v>-91.6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6" t="s">
        <v>506</v>
      </c>
      <c r="AL12" s="1177"/>
      <c r="AM12" s="1177"/>
      <c r="AN12" s="1178"/>
      <c r="AO12" s="284" t="s">
        <v>507</v>
      </c>
      <c r="AP12" s="284" t="s">
        <v>507</v>
      </c>
      <c r="AQ12" s="285">
        <v>18</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6" t="s">
        <v>508</v>
      </c>
      <c r="AL13" s="1177"/>
      <c r="AM13" s="1177"/>
      <c r="AN13" s="1178"/>
      <c r="AO13" s="284">
        <v>204378</v>
      </c>
      <c r="AP13" s="284">
        <v>2864</v>
      </c>
      <c r="AQ13" s="285">
        <v>2791</v>
      </c>
      <c r="AR13" s="286">
        <v>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6" t="s">
        <v>509</v>
      </c>
      <c r="AL14" s="1177"/>
      <c r="AM14" s="1177"/>
      <c r="AN14" s="1178"/>
      <c r="AO14" s="284">
        <v>144361</v>
      </c>
      <c r="AP14" s="284">
        <v>2023</v>
      </c>
      <c r="AQ14" s="285">
        <v>1364</v>
      </c>
      <c r="AR14" s="286">
        <v>48.3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9" t="s">
        <v>510</v>
      </c>
      <c r="AL15" s="1180"/>
      <c r="AM15" s="1180"/>
      <c r="AN15" s="1181"/>
      <c r="AO15" s="284">
        <v>-275933</v>
      </c>
      <c r="AP15" s="284">
        <v>-3866</v>
      </c>
      <c r="AQ15" s="285">
        <v>-4006</v>
      </c>
      <c r="AR15" s="286">
        <v>-3.5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9" t="s">
        <v>188</v>
      </c>
      <c r="AL16" s="1180"/>
      <c r="AM16" s="1180"/>
      <c r="AN16" s="1181"/>
      <c r="AO16" s="284">
        <v>6823014</v>
      </c>
      <c r="AP16" s="284">
        <v>95605</v>
      </c>
      <c r="AQ16" s="285">
        <v>72790</v>
      </c>
      <c r="AR16" s="286">
        <v>31.3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2" t="s">
        <v>515</v>
      </c>
      <c r="AL21" s="1183"/>
      <c r="AM21" s="1183"/>
      <c r="AN21" s="1184"/>
      <c r="AO21" s="297">
        <v>8.7200000000000006</v>
      </c>
      <c r="AP21" s="298">
        <v>6.54</v>
      </c>
      <c r="AQ21" s="299">
        <v>2.1800000000000002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2" t="s">
        <v>516</v>
      </c>
      <c r="AL22" s="1183"/>
      <c r="AM22" s="1183"/>
      <c r="AN22" s="1184"/>
      <c r="AO22" s="302">
        <v>100.7</v>
      </c>
      <c r="AP22" s="303">
        <v>98.3</v>
      </c>
      <c r="AQ22" s="304">
        <v>2.4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75" t="s">
        <v>517</v>
      </c>
      <c r="B26" s="1175"/>
      <c r="C26" s="1175"/>
      <c r="D26" s="1175"/>
      <c r="E26" s="1175"/>
      <c r="F26" s="1175"/>
      <c r="G26" s="1175"/>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175"/>
      <c r="AS26" s="1175"/>
      <c r="AT26" s="267"/>
    </row>
    <row r="27" spans="1:46" ht="13" x14ac:dyDescent="0.2">
      <c r="A27" s="309"/>
      <c r="AO27" s="262"/>
      <c r="AP27" s="262"/>
      <c r="AQ27" s="262"/>
      <c r="AR27" s="262"/>
      <c r="AS27" s="262"/>
      <c r="AT27" s="262"/>
    </row>
    <row r="28" spans="1:46" ht="16.5"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4" t="s">
        <v>498</v>
      </c>
      <c r="AP30" s="272"/>
      <c r="AQ30" s="273" t="s">
        <v>499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5"/>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520</v>
      </c>
      <c r="AL32" s="1167"/>
      <c r="AM32" s="1167"/>
      <c r="AN32" s="1168"/>
      <c r="AO32" s="312">
        <v>2143170</v>
      </c>
      <c r="AP32" s="312">
        <v>30030</v>
      </c>
      <c r="AQ32" s="313">
        <v>35011</v>
      </c>
      <c r="AR32" s="314">
        <v>-14.2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521</v>
      </c>
      <c r="AL33" s="1167"/>
      <c r="AM33" s="1167"/>
      <c r="AN33" s="1168"/>
      <c r="AO33" s="312" t="s">
        <v>507</v>
      </c>
      <c r="AP33" s="312" t="s">
        <v>507</v>
      </c>
      <c r="AQ33" s="313" t="s">
        <v>507</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522</v>
      </c>
      <c r="AL34" s="1167"/>
      <c r="AM34" s="1167"/>
      <c r="AN34" s="1168"/>
      <c r="AO34" s="312" t="s">
        <v>507</v>
      </c>
      <c r="AP34" s="312" t="s">
        <v>507</v>
      </c>
      <c r="AQ34" s="313">
        <v>4</v>
      </c>
      <c r="AR34" s="314" t="s">
        <v>507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523</v>
      </c>
      <c r="AL35" s="1167"/>
      <c r="AM35" s="1167"/>
      <c r="AN35" s="1168"/>
      <c r="AO35" s="312">
        <v>660946</v>
      </c>
      <c r="AP35" s="312">
        <v>9261</v>
      </c>
      <c r="AQ35" s="313">
        <v>8351</v>
      </c>
      <c r="AR35" s="314">
        <v>10.9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524</v>
      </c>
      <c r="AL36" s="1167"/>
      <c r="AM36" s="1167"/>
      <c r="AN36" s="1168"/>
      <c r="AO36" s="312">
        <v>508</v>
      </c>
      <c r="AP36" s="312">
        <v>7</v>
      </c>
      <c r="AQ36" s="313">
        <v>1645</v>
      </c>
      <c r="AR36" s="314">
        <v>-99.6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525</v>
      </c>
      <c r="AL37" s="1167"/>
      <c r="AM37" s="1167"/>
      <c r="AN37" s="1168"/>
      <c r="AO37" s="312">
        <v>13149</v>
      </c>
      <c r="AP37" s="312">
        <v>184</v>
      </c>
      <c r="AQ37" s="313">
        <v>1050</v>
      </c>
      <c r="AR37" s="314">
        <v>-82.5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526</v>
      </c>
      <c r="AL38" s="1170"/>
      <c r="AM38" s="1170"/>
      <c r="AN38" s="1171"/>
      <c r="AO38" s="315" t="s">
        <v>507</v>
      </c>
      <c r="AP38" s="315" t="s">
        <v>507</v>
      </c>
      <c r="AQ38" s="316">
        <v>1</v>
      </c>
      <c r="AR38" s="304" t="s">
        <v>507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527</v>
      </c>
      <c r="AL39" s="1170"/>
      <c r="AM39" s="1170"/>
      <c r="AN39" s="1171"/>
      <c r="AO39" s="312">
        <v>-816566</v>
      </c>
      <c r="AP39" s="312">
        <v>-11442</v>
      </c>
      <c r="AQ39" s="313">
        <v>-5851</v>
      </c>
      <c r="AR39" s="314">
        <v>95.6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528</v>
      </c>
      <c r="AL40" s="1167"/>
      <c r="AM40" s="1167"/>
      <c r="AN40" s="1168"/>
      <c r="AO40" s="312">
        <v>-1750604</v>
      </c>
      <c r="AP40" s="312">
        <v>-24530</v>
      </c>
      <c r="AQ40" s="313">
        <v>-27858</v>
      </c>
      <c r="AR40" s="314">
        <v>-11.9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250603</v>
      </c>
      <c r="AP41" s="312">
        <v>3511</v>
      </c>
      <c r="AQ41" s="313">
        <v>12351</v>
      </c>
      <c r="AR41" s="314">
        <v>-71.599999999999994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9" t="s">
        <v>498</v>
      </c>
      <c r="AN49" s="1161" t="s">
        <v>532</v>
      </c>
      <c r="AO49" s="1162"/>
      <c r="AP49" s="1162"/>
      <c r="AQ49" s="1162"/>
      <c r="AR49" s="116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0"/>
      <c r="AN50" s="328" t="s">
        <v>533</v>
      </c>
      <c r="AO50" s="329" t="s">
        <v>534</v>
      </c>
      <c r="AP50" s="330" t="s">
        <v>535</v>
      </c>
      <c r="AQ50" s="331" t="s">
        <v>536</v>
      </c>
      <c r="AR50" s="332" t="s">
        <v>537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1862223</v>
      </c>
      <c r="AN51" s="334">
        <v>26678</v>
      </c>
      <c r="AO51" s="335">
        <v>-36.5</v>
      </c>
      <c r="AP51" s="336">
        <v>41934</v>
      </c>
      <c r="AQ51" s="337">
        <v>-12.3</v>
      </c>
      <c r="AR51" s="338">
        <v>-24.2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974123</v>
      </c>
      <c r="AN52" s="342">
        <v>13955</v>
      </c>
      <c r="AO52" s="343">
        <v>-61.3</v>
      </c>
      <c r="AP52" s="344">
        <v>23352</v>
      </c>
      <c r="AQ52" s="345">
        <v>-9.6999999999999993</v>
      </c>
      <c r="AR52" s="346">
        <v>-51.6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1739260</v>
      </c>
      <c r="AN53" s="334">
        <v>24751</v>
      </c>
      <c r="AO53" s="335">
        <v>-7.2</v>
      </c>
      <c r="AP53" s="336">
        <v>45588</v>
      </c>
      <c r="AQ53" s="337">
        <v>8.6999999999999993</v>
      </c>
      <c r="AR53" s="338">
        <v>-15.9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1246551</v>
      </c>
      <c r="AN54" s="342">
        <v>17740</v>
      </c>
      <c r="AO54" s="343">
        <v>27.1</v>
      </c>
      <c r="AP54" s="344">
        <v>24150</v>
      </c>
      <c r="AQ54" s="345">
        <v>3.4</v>
      </c>
      <c r="AR54" s="346">
        <v>23.7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2180143</v>
      </c>
      <c r="AN55" s="334">
        <v>30918</v>
      </c>
      <c r="AO55" s="335">
        <v>24.9</v>
      </c>
      <c r="AP55" s="336">
        <v>45483</v>
      </c>
      <c r="AQ55" s="337">
        <v>-0.2</v>
      </c>
      <c r="AR55" s="338">
        <v>25.1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1057636</v>
      </c>
      <c r="AN56" s="342">
        <v>14999</v>
      </c>
      <c r="AO56" s="343">
        <v>-15.5</v>
      </c>
      <c r="AP56" s="344">
        <v>24241</v>
      </c>
      <c r="AQ56" s="345">
        <v>0.4</v>
      </c>
      <c r="AR56" s="346">
        <v>-15.9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2021677</v>
      </c>
      <c r="AN57" s="334">
        <v>28535</v>
      </c>
      <c r="AO57" s="335">
        <v>-7.7</v>
      </c>
      <c r="AP57" s="336">
        <v>45945</v>
      </c>
      <c r="AQ57" s="337">
        <v>1</v>
      </c>
      <c r="AR57" s="338">
        <v>-8.6999999999999993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1445995</v>
      </c>
      <c r="AN58" s="342">
        <v>20410</v>
      </c>
      <c r="AO58" s="343">
        <v>36.1</v>
      </c>
      <c r="AP58" s="344">
        <v>25180</v>
      </c>
      <c r="AQ58" s="345">
        <v>3.9</v>
      </c>
      <c r="AR58" s="346">
        <v>32.200000000000003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5443699</v>
      </c>
      <c r="AN59" s="334">
        <v>76278</v>
      </c>
      <c r="AO59" s="335">
        <v>167.3</v>
      </c>
      <c r="AP59" s="336">
        <v>44475</v>
      </c>
      <c r="AQ59" s="337">
        <v>-3.2</v>
      </c>
      <c r="AR59" s="338">
        <v>170.5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3558901</v>
      </c>
      <c r="AN60" s="342">
        <v>49868</v>
      </c>
      <c r="AO60" s="343">
        <v>144.30000000000001</v>
      </c>
      <c r="AP60" s="344">
        <v>24780</v>
      </c>
      <c r="AQ60" s="345">
        <v>-1.6</v>
      </c>
      <c r="AR60" s="346">
        <v>145.9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2649400</v>
      </c>
      <c r="AN61" s="349">
        <v>37432</v>
      </c>
      <c r="AO61" s="350">
        <v>28.2</v>
      </c>
      <c r="AP61" s="351">
        <v>44685</v>
      </c>
      <c r="AQ61" s="352">
        <v>-1.2</v>
      </c>
      <c r="AR61" s="338">
        <v>29.4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1656641</v>
      </c>
      <c r="AN62" s="342">
        <v>23394</v>
      </c>
      <c r="AO62" s="343">
        <v>26.1</v>
      </c>
      <c r="AP62" s="344">
        <v>24341</v>
      </c>
      <c r="AQ62" s="345">
        <v>-0.7</v>
      </c>
      <c r="AR62" s="346">
        <v>26.8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336eCKxwONpaSRqwo30+q37u1zT41CrEY50xeiYQqfioc4v7+E37nEu0SKcIuHQaJ4jXk7y7lF9taRMWLb01pg==" saltValue="RaGJdpy/KQAt0II9v+Zq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546</v>
      </c>
    </row>
    <row r="120" spans="125:125" ht="13.5" hidden="1" customHeight="1" x14ac:dyDescent="0.2"/>
    <row r="121" spans="125:125" ht="13.5" hidden="1" customHeight="1" x14ac:dyDescent="0.2">
      <c r="DU121" s="259"/>
    </row>
  </sheetData>
  <sheetProtection algorithmName="SHA-512" hashValue="JlljmFrz5FCzHvUEXIMsK0c5jwFhzFsC6RFJY9mUkA+RIdn/4q6X1voeOpjeWY2igwS0eyz5AxuJ5zhMhwEhOQ==" saltValue="+BPJ2TC6aDsg4VcfuuKG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hczAMPz7NuaFdJOzSRlb/EJF/9BJgtW/1SM6sxVMs2x6AIZDR0eVWYV8+vYr+qFUzjQSwgcW0YhpVSbdPye3kA==" saltValue="9JthJ6apEdexwgc4WBV0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185" t="s">
        <v>3</v>
      </c>
      <c r="D47" s="1185"/>
      <c r="E47" s="1186"/>
      <c r="F47" s="11">
        <v>10.1</v>
      </c>
      <c r="G47" s="12">
        <v>10.37</v>
      </c>
      <c r="H47" s="12">
        <v>9.73</v>
      </c>
      <c r="I47" s="12">
        <v>11.45</v>
      </c>
      <c r="J47" s="13">
        <v>11.21</v>
      </c>
    </row>
    <row r="48" spans="2:10" ht="57.75" customHeight="1" x14ac:dyDescent="0.2">
      <c r="B48" s="14"/>
      <c r="C48" s="1187" t="s">
        <v>4</v>
      </c>
      <c r="D48" s="1187"/>
      <c r="E48" s="1188"/>
      <c r="F48" s="15">
        <v>3.45</v>
      </c>
      <c r="G48" s="16">
        <v>2.36</v>
      </c>
      <c r="H48" s="16">
        <v>4.74</v>
      </c>
      <c r="I48" s="16">
        <v>5.07</v>
      </c>
      <c r="J48" s="17">
        <v>3.13</v>
      </c>
    </row>
    <row r="49" spans="2:10" ht="57.75" customHeight="1" thickBot="1" x14ac:dyDescent="0.25">
      <c r="B49" s="18"/>
      <c r="C49" s="1189" t="s">
        <v>5</v>
      </c>
      <c r="D49" s="1189"/>
      <c r="E49" s="1190"/>
      <c r="F49" s="19">
        <v>2.23</v>
      </c>
      <c r="G49" s="20" t="s">
        <v>553</v>
      </c>
      <c r="H49" s="20">
        <v>2.34</v>
      </c>
      <c r="I49" s="20">
        <v>2.83</v>
      </c>
      <c r="J49" s="21" t="s">
        <v>554</v>
      </c>
    </row>
    <row r="50" spans="2:10" ht="13" x14ac:dyDescent="0.2"/>
  </sheetData>
  <sheetProtection algorithmName="SHA-512" hashValue="WGmRhGceUpTuNf+ZqTP73D9z4GLzSw1sxswMsia6h4F9LxAbpNWVjcHOB8X2VBYFGcJlgN6cDyIwwr0AJydWyg==" saltValue="k6O9zS+B7i+vtiwbKzo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97" t="s">
        <v>555</v>
      </c>
      <c r="D34" s="1197"/>
      <c r="E34" s="1198"/>
      <c r="F34" s="32">
        <v>26.52</v>
      </c>
      <c r="G34" s="33">
        <v>25.11</v>
      </c>
      <c r="H34" s="33">
        <v>20.51</v>
      </c>
      <c r="I34" s="33">
        <v>15.11</v>
      </c>
      <c r="J34" s="34">
        <v>14.39</v>
      </c>
      <c r="K34" s="22"/>
      <c r="L34" s="22"/>
      <c r="M34" s="22"/>
      <c r="N34" s="22"/>
      <c r="O34" s="22"/>
      <c r="P34" s="22"/>
    </row>
    <row r="35" spans="1:16" ht="39" customHeight="1" x14ac:dyDescent="0.2">
      <c r="A35" s="22"/>
      <c r="B35" s="35"/>
      <c r="C35" s="1191" t="s">
        <v>556</v>
      </c>
      <c r="D35" s="1192"/>
      <c r="E35" s="1193"/>
      <c r="F35" s="36">
        <v>3.44</v>
      </c>
      <c r="G35" s="37">
        <v>2.35</v>
      </c>
      <c r="H35" s="37">
        <v>4.74</v>
      </c>
      <c r="I35" s="37">
        <v>5.07</v>
      </c>
      <c r="J35" s="38">
        <v>3.12</v>
      </c>
      <c r="K35" s="22"/>
      <c r="L35" s="22"/>
      <c r="M35" s="22"/>
      <c r="N35" s="22"/>
      <c r="O35" s="22"/>
      <c r="P35" s="22"/>
    </row>
    <row r="36" spans="1:16" ht="39" customHeight="1" x14ac:dyDescent="0.2">
      <c r="A36" s="22"/>
      <c r="B36" s="35"/>
      <c r="C36" s="1191" t="s">
        <v>557</v>
      </c>
      <c r="D36" s="1192"/>
      <c r="E36" s="1193"/>
      <c r="F36" s="36">
        <v>0.47</v>
      </c>
      <c r="G36" s="37">
        <v>0.49</v>
      </c>
      <c r="H36" s="37">
        <v>0.62</v>
      </c>
      <c r="I36" s="37">
        <v>0.77</v>
      </c>
      <c r="J36" s="38">
        <v>1.49</v>
      </c>
      <c r="K36" s="22"/>
      <c r="L36" s="22"/>
      <c r="M36" s="22"/>
      <c r="N36" s="22"/>
      <c r="O36" s="22"/>
      <c r="P36" s="22"/>
    </row>
    <row r="37" spans="1:16" ht="39" customHeight="1" x14ac:dyDescent="0.2">
      <c r="A37" s="22"/>
      <c r="B37" s="35"/>
      <c r="C37" s="1191" t="s">
        <v>558</v>
      </c>
      <c r="D37" s="1192"/>
      <c r="E37" s="1193"/>
      <c r="F37" s="36">
        <v>0.69</v>
      </c>
      <c r="G37" s="37">
        <v>0.59</v>
      </c>
      <c r="H37" s="37">
        <v>0.67</v>
      </c>
      <c r="I37" s="37">
        <v>0.89</v>
      </c>
      <c r="J37" s="38">
        <v>0.85</v>
      </c>
      <c r="K37" s="22"/>
      <c r="L37" s="22"/>
      <c r="M37" s="22"/>
      <c r="N37" s="22"/>
      <c r="O37" s="22"/>
      <c r="P37" s="22"/>
    </row>
    <row r="38" spans="1:16" ht="39" customHeight="1" x14ac:dyDescent="0.2">
      <c r="A38" s="22"/>
      <c r="B38" s="35"/>
      <c r="C38" s="1191" t="s">
        <v>559</v>
      </c>
      <c r="D38" s="1192"/>
      <c r="E38" s="1193"/>
      <c r="F38" s="36">
        <v>0.26</v>
      </c>
      <c r="G38" s="37">
        <v>0.03</v>
      </c>
      <c r="H38" s="37">
        <v>0.04</v>
      </c>
      <c r="I38" s="37">
        <v>0.56999999999999995</v>
      </c>
      <c r="J38" s="38">
        <v>0.61</v>
      </c>
      <c r="K38" s="22"/>
      <c r="L38" s="22"/>
      <c r="M38" s="22"/>
      <c r="N38" s="22"/>
      <c r="O38" s="22"/>
      <c r="P38" s="22"/>
    </row>
    <row r="39" spans="1:16" ht="39" customHeight="1" x14ac:dyDescent="0.2">
      <c r="A39" s="22"/>
      <c r="B39" s="35"/>
      <c r="C39" s="1191" t="s">
        <v>560</v>
      </c>
      <c r="D39" s="1192"/>
      <c r="E39" s="1193"/>
      <c r="F39" s="36">
        <v>0.04</v>
      </c>
      <c r="G39" s="37">
        <v>0.11</v>
      </c>
      <c r="H39" s="37">
        <v>0.16</v>
      </c>
      <c r="I39" s="37">
        <v>0.25</v>
      </c>
      <c r="J39" s="38">
        <v>0.33</v>
      </c>
      <c r="K39" s="22"/>
      <c r="L39" s="22"/>
      <c r="M39" s="22"/>
      <c r="N39" s="22"/>
      <c r="O39" s="22"/>
      <c r="P39" s="22"/>
    </row>
    <row r="40" spans="1:16" ht="39" customHeight="1" x14ac:dyDescent="0.2">
      <c r="A40" s="22"/>
      <c r="B40" s="35"/>
      <c r="C40" s="1191" t="s">
        <v>561</v>
      </c>
      <c r="D40" s="1192"/>
      <c r="E40" s="1193"/>
      <c r="F40" s="36">
        <v>0</v>
      </c>
      <c r="G40" s="37">
        <v>0</v>
      </c>
      <c r="H40" s="37">
        <v>0</v>
      </c>
      <c r="I40" s="37" t="s">
        <v>562</v>
      </c>
      <c r="J40" s="38">
        <v>0</v>
      </c>
      <c r="K40" s="22"/>
      <c r="L40" s="22"/>
      <c r="M40" s="22"/>
      <c r="N40" s="22"/>
      <c r="O40" s="22"/>
      <c r="P40" s="22"/>
    </row>
    <row r="41" spans="1:16" ht="39" customHeight="1" x14ac:dyDescent="0.2">
      <c r="A41" s="22"/>
      <c r="B41" s="35"/>
      <c r="C41" s="1191" t="s">
        <v>563</v>
      </c>
      <c r="D41" s="1192"/>
      <c r="E41" s="1193"/>
      <c r="F41" s="36">
        <v>0</v>
      </c>
      <c r="G41" s="37">
        <v>0</v>
      </c>
      <c r="H41" s="37">
        <v>0</v>
      </c>
      <c r="I41" s="37">
        <v>0</v>
      </c>
      <c r="J41" s="38">
        <v>0</v>
      </c>
      <c r="K41" s="22"/>
      <c r="L41" s="22"/>
      <c r="M41" s="22"/>
      <c r="N41" s="22"/>
      <c r="O41" s="22"/>
      <c r="P41" s="22"/>
    </row>
    <row r="42" spans="1:16" ht="39" customHeight="1" x14ac:dyDescent="0.2">
      <c r="A42" s="22"/>
      <c r="B42" s="39"/>
      <c r="C42" s="1191" t="s">
        <v>564</v>
      </c>
      <c r="D42" s="1192"/>
      <c r="E42" s="1193"/>
      <c r="F42" s="36" t="s">
        <v>507</v>
      </c>
      <c r="G42" s="37" t="s">
        <v>507</v>
      </c>
      <c r="H42" s="37" t="s">
        <v>507</v>
      </c>
      <c r="I42" s="37" t="s">
        <v>507</v>
      </c>
      <c r="J42" s="38" t="s">
        <v>507</v>
      </c>
      <c r="K42" s="22"/>
      <c r="L42" s="22"/>
      <c r="M42" s="22"/>
      <c r="N42" s="22"/>
      <c r="O42" s="22"/>
      <c r="P42" s="22"/>
    </row>
    <row r="43" spans="1:16" ht="39" customHeight="1" thickBot="1" x14ac:dyDescent="0.25">
      <c r="A43" s="22"/>
      <c r="B43" s="40"/>
      <c r="C43" s="1194" t="s">
        <v>565</v>
      </c>
      <c r="D43" s="1195"/>
      <c r="E43" s="1196"/>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l8yy0EexG1TNiNXU9gXTsVYA7nKFgLJBJMWBxXPsO4VARC5fHA8LnpAO2aKkfiyux6H09wtNJYaqAt6kjL5TQ==" saltValue="PtyHWaP7EOaH356eyMGM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22" t="s">
        <v>11</v>
      </c>
      <c r="C45" s="1223"/>
      <c r="D45" s="58"/>
      <c r="E45" s="1228" t="s">
        <v>12</v>
      </c>
      <c r="F45" s="1228"/>
      <c r="G45" s="1228"/>
      <c r="H45" s="1228"/>
      <c r="I45" s="1228"/>
      <c r="J45" s="1229"/>
      <c r="K45" s="59">
        <v>2285</v>
      </c>
      <c r="L45" s="60">
        <v>2231</v>
      </c>
      <c r="M45" s="60">
        <v>2151</v>
      </c>
      <c r="N45" s="60">
        <v>2141</v>
      </c>
      <c r="O45" s="61">
        <v>2143</v>
      </c>
      <c r="P45" s="48"/>
      <c r="Q45" s="48"/>
      <c r="R45" s="48"/>
      <c r="S45" s="48"/>
      <c r="T45" s="48"/>
      <c r="U45" s="48"/>
    </row>
    <row r="46" spans="1:21" ht="30.75" customHeight="1" x14ac:dyDescent="0.2">
      <c r="A46" s="48"/>
      <c r="B46" s="1224"/>
      <c r="C46" s="1225"/>
      <c r="D46" s="62"/>
      <c r="E46" s="1201" t="s">
        <v>13</v>
      </c>
      <c r="F46" s="1201"/>
      <c r="G46" s="1201"/>
      <c r="H46" s="1201"/>
      <c r="I46" s="1201"/>
      <c r="J46" s="1202"/>
      <c r="K46" s="63" t="s">
        <v>507</v>
      </c>
      <c r="L46" s="64" t="s">
        <v>507</v>
      </c>
      <c r="M46" s="64" t="s">
        <v>507</v>
      </c>
      <c r="N46" s="64" t="s">
        <v>507</v>
      </c>
      <c r="O46" s="65" t="s">
        <v>507</v>
      </c>
      <c r="P46" s="48"/>
      <c r="Q46" s="48"/>
      <c r="R46" s="48"/>
      <c r="S46" s="48"/>
      <c r="T46" s="48"/>
      <c r="U46" s="48"/>
    </row>
    <row r="47" spans="1:21" ht="30.75" customHeight="1" x14ac:dyDescent="0.2">
      <c r="A47" s="48"/>
      <c r="B47" s="1224"/>
      <c r="C47" s="1225"/>
      <c r="D47" s="62"/>
      <c r="E47" s="1201" t="s">
        <v>14</v>
      </c>
      <c r="F47" s="1201"/>
      <c r="G47" s="1201"/>
      <c r="H47" s="1201"/>
      <c r="I47" s="1201"/>
      <c r="J47" s="1202"/>
      <c r="K47" s="63" t="s">
        <v>507</v>
      </c>
      <c r="L47" s="64" t="s">
        <v>507</v>
      </c>
      <c r="M47" s="64" t="s">
        <v>507</v>
      </c>
      <c r="N47" s="64" t="s">
        <v>507</v>
      </c>
      <c r="O47" s="65" t="s">
        <v>507</v>
      </c>
      <c r="P47" s="48"/>
      <c r="Q47" s="48"/>
      <c r="R47" s="48"/>
      <c r="S47" s="48"/>
      <c r="T47" s="48"/>
      <c r="U47" s="48"/>
    </row>
    <row r="48" spans="1:21" ht="30.75" customHeight="1" x14ac:dyDescent="0.2">
      <c r="A48" s="48"/>
      <c r="B48" s="1224"/>
      <c r="C48" s="1225"/>
      <c r="D48" s="62"/>
      <c r="E48" s="1201" t="s">
        <v>15</v>
      </c>
      <c r="F48" s="1201"/>
      <c r="G48" s="1201"/>
      <c r="H48" s="1201"/>
      <c r="I48" s="1201"/>
      <c r="J48" s="1202"/>
      <c r="K48" s="63">
        <v>318</v>
      </c>
      <c r="L48" s="64">
        <v>374</v>
      </c>
      <c r="M48" s="64">
        <v>418</v>
      </c>
      <c r="N48" s="64">
        <v>679</v>
      </c>
      <c r="O48" s="65">
        <v>661</v>
      </c>
      <c r="P48" s="48"/>
      <c r="Q48" s="48"/>
      <c r="R48" s="48"/>
      <c r="S48" s="48"/>
      <c r="T48" s="48"/>
      <c r="U48" s="48"/>
    </row>
    <row r="49" spans="1:21" ht="30.75" customHeight="1" x14ac:dyDescent="0.2">
      <c r="A49" s="48"/>
      <c r="B49" s="1224"/>
      <c r="C49" s="1225"/>
      <c r="D49" s="62"/>
      <c r="E49" s="1201" t="s">
        <v>16</v>
      </c>
      <c r="F49" s="1201"/>
      <c r="G49" s="1201"/>
      <c r="H49" s="1201"/>
      <c r="I49" s="1201"/>
      <c r="J49" s="1202"/>
      <c r="K49" s="63" t="s">
        <v>507</v>
      </c>
      <c r="L49" s="64" t="s">
        <v>507</v>
      </c>
      <c r="M49" s="64" t="s">
        <v>507</v>
      </c>
      <c r="N49" s="64" t="s">
        <v>507</v>
      </c>
      <c r="O49" s="65">
        <v>1</v>
      </c>
      <c r="P49" s="48"/>
      <c r="Q49" s="48"/>
      <c r="R49" s="48"/>
      <c r="S49" s="48"/>
      <c r="T49" s="48"/>
      <c r="U49" s="48"/>
    </row>
    <row r="50" spans="1:21" ht="30.75" customHeight="1" x14ac:dyDescent="0.2">
      <c r="A50" s="48"/>
      <c r="B50" s="1224"/>
      <c r="C50" s="1225"/>
      <c r="D50" s="62"/>
      <c r="E50" s="1201" t="s">
        <v>17</v>
      </c>
      <c r="F50" s="1201"/>
      <c r="G50" s="1201"/>
      <c r="H50" s="1201"/>
      <c r="I50" s="1201"/>
      <c r="J50" s="1202"/>
      <c r="K50" s="63">
        <v>22</v>
      </c>
      <c r="L50" s="64">
        <v>27</v>
      </c>
      <c r="M50" s="64">
        <v>16</v>
      </c>
      <c r="N50" s="64">
        <v>13</v>
      </c>
      <c r="O50" s="65">
        <v>13</v>
      </c>
      <c r="P50" s="48"/>
      <c r="Q50" s="48"/>
      <c r="R50" s="48"/>
      <c r="S50" s="48"/>
      <c r="T50" s="48"/>
      <c r="U50" s="48"/>
    </row>
    <row r="51" spans="1:21" ht="30.75" customHeight="1" x14ac:dyDescent="0.2">
      <c r="A51" s="48"/>
      <c r="B51" s="1226"/>
      <c r="C51" s="1227"/>
      <c r="D51" s="66"/>
      <c r="E51" s="1201" t="s">
        <v>18</v>
      </c>
      <c r="F51" s="1201"/>
      <c r="G51" s="1201"/>
      <c r="H51" s="1201"/>
      <c r="I51" s="1201"/>
      <c r="J51" s="1202"/>
      <c r="K51" s="63" t="s">
        <v>507</v>
      </c>
      <c r="L51" s="64" t="s">
        <v>507</v>
      </c>
      <c r="M51" s="64" t="s">
        <v>507</v>
      </c>
      <c r="N51" s="64" t="s">
        <v>507</v>
      </c>
      <c r="O51" s="65" t="s">
        <v>507</v>
      </c>
      <c r="P51" s="48"/>
      <c r="Q51" s="48"/>
      <c r="R51" s="48"/>
      <c r="S51" s="48"/>
      <c r="T51" s="48"/>
      <c r="U51" s="48"/>
    </row>
    <row r="52" spans="1:21" ht="30.75" customHeight="1" x14ac:dyDescent="0.2">
      <c r="A52" s="48"/>
      <c r="B52" s="1199" t="s">
        <v>19</v>
      </c>
      <c r="C52" s="1200"/>
      <c r="D52" s="66"/>
      <c r="E52" s="1201" t="s">
        <v>20</v>
      </c>
      <c r="F52" s="1201"/>
      <c r="G52" s="1201"/>
      <c r="H52" s="1201"/>
      <c r="I52" s="1201"/>
      <c r="J52" s="1202"/>
      <c r="K52" s="63">
        <v>2540</v>
      </c>
      <c r="L52" s="64">
        <v>2541</v>
      </c>
      <c r="M52" s="64">
        <v>2598</v>
      </c>
      <c r="N52" s="64">
        <v>2668</v>
      </c>
      <c r="O52" s="65">
        <v>2568</v>
      </c>
      <c r="P52" s="48"/>
      <c r="Q52" s="48"/>
      <c r="R52" s="48"/>
      <c r="S52" s="48"/>
      <c r="T52" s="48"/>
      <c r="U52" s="48"/>
    </row>
    <row r="53" spans="1:21" ht="30.75" customHeight="1" thickBot="1" x14ac:dyDescent="0.25">
      <c r="A53" s="48"/>
      <c r="B53" s="1203" t="s">
        <v>21</v>
      </c>
      <c r="C53" s="1204"/>
      <c r="D53" s="67"/>
      <c r="E53" s="1205" t="s">
        <v>22</v>
      </c>
      <c r="F53" s="1205"/>
      <c r="G53" s="1205"/>
      <c r="H53" s="1205"/>
      <c r="I53" s="1205"/>
      <c r="J53" s="1206"/>
      <c r="K53" s="68">
        <v>85</v>
      </c>
      <c r="L53" s="69">
        <v>91</v>
      </c>
      <c r="M53" s="69">
        <v>-13</v>
      </c>
      <c r="N53" s="69">
        <v>165</v>
      </c>
      <c r="O53" s="70">
        <v>250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3">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2">
      <c r="B58" s="1207" t="s">
        <v>26</v>
      </c>
      <c r="C58" s="1208"/>
      <c r="D58" s="1213" t="s">
        <v>27</v>
      </c>
      <c r="E58" s="1214"/>
      <c r="F58" s="1214"/>
      <c r="G58" s="1214"/>
      <c r="H58" s="1214"/>
      <c r="I58" s="1214"/>
      <c r="J58" s="1215"/>
      <c r="K58" s="83"/>
      <c r="L58" s="84"/>
      <c r="M58" s="84"/>
      <c r="N58" s="84"/>
      <c r="O58" s="85"/>
    </row>
    <row r="59" spans="1:21" ht="31.5" customHeight="1" x14ac:dyDescent="0.2">
      <c r="B59" s="1209"/>
      <c r="C59" s="1210"/>
      <c r="D59" s="1216" t="s">
        <v>28</v>
      </c>
      <c r="E59" s="1217"/>
      <c r="F59" s="1217"/>
      <c r="G59" s="1217"/>
      <c r="H59" s="1217"/>
      <c r="I59" s="1217"/>
      <c r="J59" s="1218"/>
      <c r="K59" s="86"/>
      <c r="L59" s="87"/>
      <c r="M59" s="87"/>
      <c r="N59" s="87"/>
      <c r="O59" s="88"/>
    </row>
    <row r="60" spans="1:21" ht="31.5" customHeight="1" thickBot="1" x14ac:dyDescent="0.25">
      <c r="B60" s="1211"/>
      <c r="C60" s="1212"/>
      <c r="D60" s="1219" t="s">
        <v>29</v>
      </c>
      <c r="E60" s="1220"/>
      <c r="F60" s="1220"/>
      <c r="G60" s="1220"/>
      <c r="H60" s="1220"/>
      <c r="I60" s="1220"/>
      <c r="J60" s="122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8KluWyHb0/c9UYNaKvl0YvUCVE2NqZ5Riyig+Qv/q1vs+fNqaVxsQjz61kExLznDRf+bJLfigKCvgKDv7XUXg==" saltValue="yI+G7TPi3OmOwhCGnceB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548</v>
      </c>
      <c r="J40" s="103" t="s">
        <v>549</v>
      </c>
      <c r="K40" s="103" t="s">
        <v>550</v>
      </c>
      <c r="L40" s="103" t="s">
        <v>551</v>
      </c>
      <c r="M40" s="104" t="s">
        <v>552</v>
      </c>
    </row>
    <row r="41" spans="2:13" ht="27.75" customHeight="1" x14ac:dyDescent="0.2">
      <c r="B41" s="1242" t="s">
        <v>32</v>
      </c>
      <c r="C41" s="1243"/>
      <c r="D41" s="105"/>
      <c r="E41" s="1244" t="s">
        <v>33</v>
      </c>
      <c r="F41" s="1244"/>
      <c r="G41" s="1244"/>
      <c r="H41" s="1245"/>
      <c r="I41" s="355">
        <v>19783</v>
      </c>
      <c r="J41" s="356">
        <v>19143</v>
      </c>
      <c r="K41" s="356">
        <v>18885</v>
      </c>
      <c r="L41" s="356">
        <v>18274</v>
      </c>
      <c r="M41" s="357">
        <v>19379</v>
      </c>
    </row>
    <row r="42" spans="2:13" ht="27.75" customHeight="1" x14ac:dyDescent="0.2">
      <c r="B42" s="1232"/>
      <c r="C42" s="1233"/>
      <c r="D42" s="106"/>
      <c r="E42" s="1236" t="s">
        <v>34</v>
      </c>
      <c r="F42" s="1236"/>
      <c r="G42" s="1236"/>
      <c r="H42" s="1237"/>
      <c r="I42" s="358">
        <v>573</v>
      </c>
      <c r="J42" s="359">
        <v>482</v>
      </c>
      <c r="K42" s="359">
        <v>523</v>
      </c>
      <c r="L42" s="359">
        <v>2512</v>
      </c>
      <c r="M42" s="360">
        <v>1821</v>
      </c>
    </row>
    <row r="43" spans="2:13" ht="27.75" customHeight="1" x14ac:dyDescent="0.2">
      <c r="B43" s="1232"/>
      <c r="C43" s="1233"/>
      <c r="D43" s="106"/>
      <c r="E43" s="1236" t="s">
        <v>35</v>
      </c>
      <c r="F43" s="1236"/>
      <c r="G43" s="1236"/>
      <c r="H43" s="1237"/>
      <c r="I43" s="358">
        <v>5366</v>
      </c>
      <c r="J43" s="359">
        <v>4009</v>
      </c>
      <c r="K43" s="359">
        <v>3060</v>
      </c>
      <c r="L43" s="359">
        <v>4037</v>
      </c>
      <c r="M43" s="360">
        <v>4739</v>
      </c>
    </row>
    <row r="44" spans="2:13" ht="27.75" customHeight="1" x14ac:dyDescent="0.2">
      <c r="B44" s="1232"/>
      <c r="C44" s="1233"/>
      <c r="D44" s="106"/>
      <c r="E44" s="1236" t="s">
        <v>36</v>
      </c>
      <c r="F44" s="1236"/>
      <c r="G44" s="1236"/>
      <c r="H44" s="1237"/>
      <c r="I44" s="358">
        <v>0</v>
      </c>
      <c r="J44" s="359" t="s">
        <v>507</v>
      </c>
      <c r="K44" s="359" t="s">
        <v>507</v>
      </c>
      <c r="L44" s="359" t="s">
        <v>507</v>
      </c>
      <c r="M44" s="360">
        <v>46</v>
      </c>
    </row>
    <row r="45" spans="2:13" ht="27.75" customHeight="1" x14ac:dyDescent="0.2">
      <c r="B45" s="1232"/>
      <c r="C45" s="1233"/>
      <c r="D45" s="106"/>
      <c r="E45" s="1236" t="s">
        <v>37</v>
      </c>
      <c r="F45" s="1236"/>
      <c r="G45" s="1236"/>
      <c r="H45" s="1237"/>
      <c r="I45" s="358">
        <v>2818</v>
      </c>
      <c r="J45" s="359">
        <v>2874</v>
      </c>
      <c r="K45" s="359">
        <v>2827</v>
      </c>
      <c r="L45" s="359">
        <v>2862</v>
      </c>
      <c r="M45" s="360">
        <v>2891</v>
      </c>
    </row>
    <row r="46" spans="2:13" ht="27.75" customHeight="1" x14ac:dyDescent="0.2">
      <c r="B46" s="1232"/>
      <c r="C46" s="1233"/>
      <c r="D46" s="107"/>
      <c r="E46" s="1236" t="s">
        <v>38</v>
      </c>
      <c r="F46" s="1236"/>
      <c r="G46" s="1236"/>
      <c r="H46" s="1237"/>
      <c r="I46" s="358" t="s">
        <v>507</v>
      </c>
      <c r="J46" s="359" t="s">
        <v>507</v>
      </c>
      <c r="K46" s="359" t="s">
        <v>507</v>
      </c>
      <c r="L46" s="359" t="s">
        <v>507</v>
      </c>
      <c r="M46" s="360" t="s">
        <v>507</v>
      </c>
    </row>
    <row r="47" spans="2:13" ht="27.75" customHeight="1" x14ac:dyDescent="0.2">
      <c r="B47" s="1232"/>
      <c r="C47" s="1233"/>
      <c r="D47" s="108"/>
      <c r="E47" s="1246" t="s">
        <v>39</v>
      </c>
      <c r="F47" s="1247"/>
      <c r="G47" s="1247"/>
      <c r="H47" s="1248"/>
      <c r="I47" s="358" t="s">
        <v>507</v>
      </c>
      <c r="J47" s="359" t="s">
        <v>507</v>
      </c>
      <c r="K47" s="359" t="s">
        <v>507</v>
      </c>
      <c r="L47" s="359" t="s">
        <v>507</v>
      </c>
      <c r="M47" s="360" t="s">
        <v>507</v>
      </c>
    </row>
    <row r="48" spans="2:13" ht="27.75" customHeight="1" x14ac:dyDescent="0.2">
      <c r="B48" s="1232"/>
      <c r="C48" s="1233"/>
      <c r="D48" s="106"/>
      <c r="E48" s="1236" t="s">
        <v>40</v>
      </c>
      <c r="F48" s="1236"/>
      <c r="G48" s="1236"/>
      <c r="H48" s="1237"/>
      <c r="I48" s="358" t="s">
        <v>507</v>
      </c>
      <c r="J48" s="359" t="s">
        <v>507</v>
      </c>
      <c r="K48" s="359" t="s">
        <v>507</v>
      </c>
      <c r="L48" s="359" t="s">
        <v>507</v>
      </c>
      <c r="M48" s="360" t="s">
        <v>507</v>
      </c>
    </row>
    <row r="49" spans="2:13" ht="27.75" customHeight="1" x14ac:dyDescent="0.2">
      <c r="B49" s="1234"/>
      <c r="C49" s="1235"/>
      <c r="D49" s="106"/>
      <c r="E49" s="1236" t="s">
        <v>41</v>
      </c>
      <c r="F49" s="1236"/>
      <c r="G49" s="1236"/>
      <c r="H49" s="1237"/>
      <c r="I49" s="358" t="s">
        <v>507</v>
      </c>
      <c r="J49" s="359" t="s">
        <v>507</v>
      </c>
      <c r="K49" s="359" t="s">
        <v>507</v>
      </c>
      <c r="L49" s="359" t="s">
        <v>507</v>
      </c>
      <c r="M49" s="360" t="s">
        <v>507</v>
      </c>
    </row>
    <row r="50" spans="2:13" ht="27.75" customHeight="1" x14ac:dyDescent="0.2">
      <c r="B50" s="1230" t="s">
        <v>42</v>
      </c>
      <c r="C50" s="1231"/>
      <c r="D50" s="109"/>
      <c r="E50" s="1236" t="s">
        <v>43</v>
      </c>
      <c r="F50" s="1236"/>
      <c r="G50" s="1236"/>
      <c r="H50" s="1237"/>
      <c r="I50" s="358">
        <v>7035</v>
      </c>
      <c r="J50" s="359">
        <v>7209</v>
      </c>
      <c r="K50" s="359">
        <v>7321</v>
      </c>
      <c r="L50" s="359">
        <v>8305</v>
      </c>
      <c r="M50" s="360">
        <v>8016</v>
      </c>
    </row>
    <row r="51" spans="2:13" ht="27.75" customHeight="1" x14ac:dyDescent="0.2">
      <c r="B51" s="1232"/>
      <c r="C51" s="1233"/>
      <c r="D51" s="106"/>
      <c r="E51" s="1236" t="s">
        <v>44</v>
      </c>
      <c r="F51" s="1236"/>
      <c r="G51" s="1236"/>
      <c r="H51" s="1237"/>
      <c r="I51" s="358">
        <v>4824</v>
      </c>
      <c r="J51" s="359">
        <v>4568</v>
      </c>
      <c r="K51" s="359">
        <v>4064</v>
      </c>
      <c r="L51" s="359">
        <v>4741</v>
      </c>
      <c r="M51" s="360">
        <v>4869</v>
      </c>
    </row>
    <row r="52" spans="2:13" ht="27.75" customHeight="1" x14ac:dyDescent="0.2">
      <c r="B52" s="1234"/>
      <c r="C52" s="1235"/>
      <c r="D52" s="106"/>
      <c r="E52" s="1236" t="s">
        <v>45</v>
      </c>
      <c r="F52" s="1236"/>
      <c r="G52" s="1236"/>
      <c r="H52" s="1237"/>
      <c r="I52" s="358">
        <v>21107</v>
      </c>
      <c r="J52" s="359">
        <v>20422</v>
      </c>
      <c r="K52" s="359">
        <v>19977</v>
      </c>
      <c r="L52" s="359">
        <v>19814</v>
      </c>
      <c r="M52" s="360">
        <v>19338</v>
      </c>
    </row>
    <row r="53" spans="2:13" ht="27.75" customHeight="1" thickBot="1" x14ac:dyDescent="0.25">
      <c r="B53" s="1238" t="s">
        <v>46</v>
      </c>
      <c r="C53" s="1239"/>
      <c r="D53" s="110"/>
      <c r="E53" s="1240" t="s">
        <v>47</v>
      </c>
      <c r="F53" s="1240"/>
      <c r="G53" s="1240"/>
      <c r="H53" s="1241"/>
      <c r="I53" s="361">
        <v>-4427</v>
      </c>
      <c r="J53" s="362">
        <v>-5691</v>
      </c>
      <c r="K53" s="362">
        <v>-6067</v>
      </c>
      <c r="L53" s="362">
        <v>-5175</v>
      </c>
      <c r="M53" s="363">
        <v>-3347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bE0bSXRw2MkQ4xQ+F9m1WQaI10Nv5eQDH/hSC3vTXzAkBiLlHIlOjFZg1v7av4N6/fmwJr7eIgMBhr9W/F2KYA==" saltValue="b9MfPORgmBwEuTRmXsxZ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550</v>
      </c>
      <c r="G54" s="119" t="s">
        <v>551</v>
      </c>
      <c r="H54" s="120" t="s">
        <v>552</v>
      </c>
    </row>
    <row r="55" spans="2:8" ht="52.5" customHeight="1" x14ac:dyDescent="0.2">
      <c r="B55" s="121"/>
      <c r="C55" s="1257" t="s">
        <v>50</v>
      </c>
      <c r="D55" s="1257"/>
      <c r="E55" s="1258"/>
      <c r="F55" s="122">
        <v>1519</v>
      </c>
      <c r="G55" s="122">
        <v>1889</v>
      </c>
      <c r="H55" s="123">
        <v>1808</v>
      </c>
    </row>
    <row r="56" spans="2:8" ht="52.5" customHeight="1" x14ac:dyDescent="0.2">
      <c r="B56" s="124"/>
      <c r="C56" s="1259" t="s">
        <v>51</v>
      </c>
      <c r="D56" s="1259"/>
      <c r="E56" s="1260"/>
      <c r="F56" s="125">
        <v>241</v>
      </c>
      <c r="G56" s="125">
        <v>241</v>
      </c>
      <c r="H56" s="126">
        <v>241</v>
      </c>
    </row>
    <row r="57" spans="2:8" ht="53.25" customHeight="1" x14ac:dyDescent="0.2">
      <c r="B57" s="124"/>
      <c r="C57" s="1261" t="s">
        <v>52</v>
      </c>
      <c r="D57" s="1261"/>
      <c r="E57" s="1262"/>
      <c r="F57" s="127">
        <v>4502</v>
      </c>
      <c r="G57" s="127">
        <v>4712</v>
      </c>
      <c r="H57" s="128">
        <v>4780</v>
      </c>
    </row>
    <row r="58" spans="2:8" ht="45.75" customHeight="1" x14ac:dyDescent="0.2">
      <c r="B58" s="129"/>
      <c r="C58" s="1249" t="s">
        <v>589</v>
      </c>
      <c r="D58" s="1250"/>
      <c r="E58" s="1251"/>
      <c r="F58" s="364">
        <v>1386</v>
      </c>
      <c r="G58" s="130">
        <v>1386</v>
      </c>
      <c r="H58" s="131">
        <v>1386</v>
      </c>
    </row>
    <row r="59" spans="2:8" ht="45.75" customHeight="1" x14ac:dyDescent="0.2">
      <c r="B59" s="129"/>
      <c r="C59" s="1249" t="s">
        <v>590</v>
      </c>
      <c r="D59" s="1250"/>
      <c r="E59" s="1251"/>
      <c r="F59" s="364">
        <v>1225</v>
      </c>
      <c r="G59" s="130">
        <v>1225</v>
      </c>
      <c r="H59" s="131">
        <v>1225</v>
      </c>
    </row>
    <row r="60" spans="2:8" ht="45.75" customHeight="1" x14ac:dyDescent="0.2">
      <c r="B60" s="129"/>
      <c r="C60" s="1249" t="s">
        <v>591</v>
      </c>
      <c r="D60" s="1250"/>
      <c r="E60" s="1251"/>
      <c r="F60" s="364">
        <v>1053</v>
      </c>
      <c r="G60" s="130">
        <v>1153</v>
      </c>
      <c r="H60" s="131">
        <v>1153</v>
      </c>
    </row>
    <row r="61" spans="2:8" ht="45.75" customHeight="1" x14ac:dyDescent="0.2">
      <c r="B61" s="129"/>
      <c r="C61" s="1249" t="s">
        <v>592</v>
      </c>
      <c r="D61" s="1250"/>
      <c r="E61" s="1251"/>
      <c r="F61" s="364">
        <v>151</v>
      </c>
      <c r="G61" s="130">
        <v>251</v>
      </c>
      <c r="H61" s="131">
        <v>276</v>
      </c>
    </row>
    <row r="62" spans="2:8" ht="45.75" customHeight="1" thickBot="1" x14ac:dyDescent="0.25">
      <c r="B62" s="132"/>
      <c r="C62" s="1252" t="s">
        <v>593</v>
      </c>
      <c r="D62" s="1253"/>
      <c r="E62" s="1254"/>
      <c r="F62" s="365">
        <v>187</v>
      </c>
      <c r="G62" s="133">
        <v>205</v>
      </c>
      <c r="H62" s="134">
        <v>253</v>
      </c>
    </row>
    <row r="63" spans="2:8" ht="52.5" customHeight="1" thickBot="1" x14ac:dyDescent="0.25">
      <c r="B63" s="135"/>
      <c r="C63" s="1255" t="s">
        <v>53</v>
      </c>
      <c r="D63" s="1255"/>
      <c r="E63" s="1256"/>
      <c r="F63" s="136">
        <v>6262</v>
      </c>
      <c r="G63" s="136">
        <v>6842</v>
      </c>
      <c r="H63" s="137">
        <v>6829</v>
      </c>
    </row>
    <row r="64" spans="2:8" ht="13" x14ac:dyDescent="0.2"/>
  </sheetData>
  <sheetProtection algorithmName="SHA-512" hashValue="IzVXsSN0Uxc/TqNNc6/cvsoYZGs7Ml9qMD6tihZqwRkg0qmUtXC0LOsCuDlKGt1EoAJseLLr7P581kGyukyJSw==" saltValue="+eiBgdddkap7kCoiYPbB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CFA6-E48B-43C4-B74E-D854E921D3A1}">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6" customWidth="1"/>
    <col min="2" max="107" width="2.453125" style="366" customWidth="1"/>
    <col min="108" max="108" width="6.08984375" style="368" customWidth="1"/>
    <col min="109" max="109" width="5.90625" style="367" customWidth="1"/>
    <col min="110" max="16384" width="8.6328125" style="366" hidden="1"/>
  </cols>
  <sheetData>
    <row r="1" spans="1:109" ht="42.75" customHeight="1" x14ac:dyDescent="0.2">
      <c r="A1" s="401"/>
      <c r="B1" s="400"/>
      <c r="DD1" s="366"/>
      <c r="DE1" s="366"/>
    </row>
    <row r="2" spans="1:109" ht="25.5" customHeight="1" x14ac:dyDescent="0.2">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66"/>
      <c r="DE2" s="366"/>
    </row>
    <row r="3" spans="1:109" ht="25.5" customHeight="1" x14ac:dyDescent="0.2">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66"/>
      <c r="DE3" s="366"/>
    </row>
    <row r="4" spans="1:109" s="259" customFormat="1" ht="13" x14ac:dyDescent="0.2">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row>
    <row r="5" spans="1:109" s="259" customFormat="1" ht="13" x14ac:dyDescent="0.2">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row>
    <row r="6" spans="1:109" s="259" customFormat="1" ht="13" x14ac:dyDescent="0.2">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row>
    <row r="7" spans="1:109" s="259" customFormat="1" ht="13" x14ac:dyDescent="0.2">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row>
    <row r="8" spans="1:109" s="259" customFormat="1" ht="13" x14ac:dyDescent="0.2">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row>
    <row r="9" spans="1:109" s="259" customFormat="1" ht="13" x14ac:dyDescent="0.2">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row>
    <row r="10" spans="1:109" s="259" customFormat="1" ht="13" x14ac:dyDescent="0.2">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row>
    <row r="11" spans="1:109" s="259" customFormat="1" ht="13" x14ac:dyDescent="0.2">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row>
    <row r="12" spans="1:109" s="259" customFormat="1" ht="13" x14ac:dyDescent="0.2">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row>
    <row r="13" spans="1:109" s="259" customFormat="1" ht="13" x14ac:dyDescent="0.2">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row>
    <row r="14" spans="1:109" s="259" customFormat="1" ht="13" x14ac:dyDescent="0.2">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row>
    <row r="15" spans="1:109" s="259" customFormat="1" ht="13" x14ac:dyDescent="0.2">
      <c r="A15" s="366"/>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row>
    <row r="16" spans="1:109" s="259" customFormat="1" ht="13" x14ac:dyDescent="0.2">
      <c r="A16" s="366"/>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row>
    <row r="17" spans="1:109" s="259" customFormat="1" ht="13" x14ac:dyDescent="0.2">
      <c r="A17" s="366"/>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row>
    <row r="18" spans="1:109" s="259" customFormat="1" ht="13" x14ac:dyDescent="0.2">
      <c r="A18" s="366"/>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row>
    <row r="19" spans="1:109" ht="13" x14ac:dyDescent="0.2">
      <c r="DD19" s="366"/>
      <c r="DE19" s="366"/>
    </row>
    <row r="20" spans="1:109" ht="13" x14ac:dyDescent="0.2">
      <c r="DD20" s="366"/>
      <c r="DE20" s="366"/>
    </row>
    <row r="21" spans="1:109" ht="17.25" customHeight="1" x14ac:dyDescent="0.2">
      <c r="B21" s="398"/>
      <c r="C21" s="395"/>
      <c r="D21" s="395"/>
      <c r="E21" s="395"/>
      <c r="F21" s="395"/>
      <c r="G21" s="395"/>
      <c r="H21" s="395"/>
      <c r="I21" s="395"/>
      <c r="J21" s="395"/>
      <c r="K21" s="395"/>
      <c r="L21" s="395"/>
      <c r="M21" s="395"/>
      <c r="N21" s="397"/>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7"/>
      <c r="AU21" s="395"/>
      <c r="AV21" s="395"/>
      <c r="AW21" s="395"/>
      <c r="AX21" s="395"/>
      <c r="AY21" s="395"/>
      <c r="AZ21" s="395"/>
      <c r="BA21" s="395"/>
      <c r="BB21" s="395"/>
      <c r="BC21" s="395"/>
      <c r="BD21" s="395"/>
      <c r="BE21" s="395"/>
      <c r="BF21" s="397"/>
      <c r="BG21" s="395"/>
      <c r="BH21" s="395"/>
      <c r="BI21" s="395"/>
      <c r="BJ21" s="395"/>
      <c r="BK21" s="395"/>
      <c r="BL21" s="395"/>
      <c r="BM21" s="395"/>
      <c r="BN21" s="395"/>
      <c r="BO21" s="395"/>
      <c r="BP21" s="395"/>
      <c r="BQ21" s="395"/>
      <c r="BR21" s="397"/>
      <c r="BS21" s="395"/>
      <c r="BT21" s="395"/>
      <c r="BU21" s="395"/>
      <c r="BV21" s="395"/>
      <c r="BW21" s="395"/>
      <c r="BX21" s="395"/>
      <c r="BY21" s="395"/>
      <c r="BZ21" s="395"/>
      <c r="CA21" s="395"/>
      <c r="CB21" s="395"/>
      <c r="CC21" s="395"/>
      <c r="CD21" s="397"/>
      <c r="CE21" s="395"/>
      <c r="CF21" s="395"/>
      <c r="CG21" s="395"/>
      <c r="CH21" s="395"/>
      <c r="CI21" s="395"/>
      <c r="CJ21" s="395"/>
      <c r="CK21" s="395"/>
      <c r="CL21" s="395"/>
      <c r="CM21" s="395"/>
      <c r="CN21" s="395"/>
      <c r="CO21" s="395"/>
      <c r="CP21" s="397"/>
      <c r="CQ21" s="395"/>
      <c r="CR21" s="395"/>
      <c r="CS21" s="395"/>
      <c r="CT21" s="395"/>
      <c r="CU21" s="395"/>
      <c r="CV21" s="395"/>
      <c r="CW21" s="395"/>
      <c r="CX21" s="395"/>
      <c r="CY21" s="395"/>
      <c r="CZ21" s="395"/>
      <c r="DA21" s="395"/>
      <c r="DB21" s="397"/>
      <c r="DC21" s="395"/>
      <c r="DD21" s="394"/>
      <c r="DE21" s="366"/>
    </row>
    <row r="22" spans="1:109" ht="17.25" customHeight="1" x14ac:dyDescent="0.2">
      <c r="B22" s="367"/>
    </row>
    <row r="23" spans="1:109" ht="13" x14ac:dyDescent="0.2">
      <c r="B23" s="367"/>
    </row>
    <row r="24" spans="1:109" ht="13" x14ac:dyDescent="0.2">
      <c r="B24" s="367"/>
    </row>
    <row r="25" spans="1:109" ht="13" x14ac:dyDescent="0.2">
      <c r="B25" s="367"/>
    </row>
    <row r="26" spans="1:109" ht="13" x14ac:dyDescent="0.2">
      <c r="B26" s="367"/>
    </row>
    <row r="27" spans="1:109" ht="13" x14ac:dyDescent="0.2">
      <c r="B27" s="367"/>
    </row>
    <row r="28" spans="1:109" ht="13" x14ac:dyDescent="0.2">
      <c r="B28" s="367"/>
    </row>
    <row r="29" spans="1:109" ht="13" x14ac:dyDescent="0.2">
      <c r="B29" s="367"/>
    </row>
    <row r="30" spans="1:109" ht="13" x14ac:dyDescent="0.2">
      <c r="B30" s="367"/>
    </row>
    <row r="31" spans="1:109" ht="13" x14ac:dyDescent="0.2">
      <c r="B31" s="367"/>
    </row>
    <row r="32" spans="1:109" ht="13" x14ac:dyDescent="0.2">
      <c r="B32" s="367"/>
    </row>
    <row r="33" spans="2:109" ht="13" x14ac:dyDescent="0.2">
      <c r="B33" s="367"/>
    </row>
    <row r="34" spans="2:109" ht="13" x14ac:dyDescent="0.2">
      <c r="B34" s="367"/>
    </row>
    <row r="35" spans="2:109" ht="13" x14ac:dyDescent="0.2">
      <c r="B35" s="367"/>
    </row>
    <row r="36" spans="2:109" ht="13" x14ac:dyDescent="0.2">
      <c r="B36" s="367"/>
    </row>
    <row r="37" spans="2:109" ht="13" x14ac:dyDescent="0.2">
      <c r="B37" s="367"/>
    </row>
    <row r="38" spans="2:109" ht="13" x14ac:dyDescent="0.2">
      <c r="B38" s="367"/>
    </row>
    <row r="39" spans="2:109" ht="13"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 x14ac:dyDescent="0.2">
      <c r="B40" s="386"/>
      <c r="DD40" s="386"/>
      <c r="DE40" s="366"/>
    </row>
    <row r="41" spans="2:109" ht="16.5" x14ac:dyDescent="0.2">
      <c r="B41" s="396" t="s">
        <v>604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 x14ac:dyDescent="0.2">
      <c r="B42" s="367"/>
      <c r="G42" s="382"/>
      <c r="I42" s="381"/>
      <c r="J42" s="381"/>
      <c r="K42" s="381"/>
      <c r="AM42" s="382"/>
      <c r="AN42" s="382" t="s">
        <v>600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7"/>
      <c r="AN43" s="1275" t="s">
        <v>603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x14ac:dyDescent="0.2">
      <c r="B44" s="367"/>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x14ac:dyDescent="0.2">
      <c r="B45" s="367"/>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x14ac:dyDescent="0.2">
      <c r="B46" s="367"/>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x14ac:dyDescent="0.2">
      <c r="B47" s="367"/>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x14ac:dyDescent="0.2">
      <c r="B48" s="367"/>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 x14ac:dyDescent="0.2">
      <c r="B49" s="367"/>
      <c r="AN49" s="366" t="s">
        <v>598</v>
      </c>
    </row>
    <row r="50" spans="1:109" ht="13" x14ac:dyDescent="0.2">
      <c r="B50" s="367"/>
      <c r="G50" s="1269"/>
      <c r="H50" s="1269"/>
      <c r="I50" s="1269"/>
      <c r="J50" s="1269"/>
      <c r="K50" s="375"/>
      <c r="L50" s="375"/>
      <c r="M50" s="374"/>
      <c r="N50" s="374"/>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65" t="s">
        <v>548</v>
      </c>
      <c r="BQ50" s="1265"/>
      <c r="BR50" s="1265"/>
      <c r="BS50" s="1265"/>
      <c r="BT50" s="1265"/>
      <c r="BU50" s="1265"/>
      <c r="BV50" s="1265"/>
      <c r="BW50" s="1265"/>
      <c r="BX50" s="1265" t="s">
        <v>549</v>
      </c>
      <c r="BY50" s="1265"/>
      <c r="BZ50" s="1265"/>
      <c r="CA50" s="1265"/>
      <c r="CB50" s="1265"/>
      <c r="CC50" s="1265"/>
      <c r="CD50" s="1265"/>
      <c r="CE50" s="1265"/>
      <c r="CF50" s="1265" t="s">
        <v>550</v>
      </c>
      <c r="CG50" s="1265"/>
      <c r="CH50" s="1265"/>
      <c r="CI50" s="1265"/>
      <c r="CJ50" s="1265"/>
      <c r="CK50" s="1265"/>
      <c r="CL50" s="1265"/>
      <c r="CM50" s="1265"/>
      <c r="CN50" s="1265" t="s">
        <v>551</v>
      </c>
      <c r="CO50" s="1265"/>
      <c r="CP50" s="1265"/>
      <c r="CQ50" s="1265"/>
      <c r="CR50" s="1265"/>
      <c r="CS50" s="1265"/>
      <c r="CT50" s="1265"/>
      <c r="CU50" s="1265"/>
      <c r="CV50" s="1265" t="s">
        <v>552</v>
      </c>
      <c r="CW50" s="1265"/>
      <c r="CX50" s="1265"/>
      <c r="CY50" s="1265"/>
      <c r="CZ50" s="1265"/>
      <c r="DA50" s="1265"/>
      <c r="DB50" s="1265"/>
      <c r="DC50" s="1265"/>
    </row>
    <row r="51" spans="1:109" ht="13.5" customHeight="1" x14ac:dyDescent="0.2">
      <c r="B51" s="367"/>
      <c r="G51" s="1274"/>
      <c r="H51" s="1274"/>
      <c r="I51" s="1284"/>
      <c r="J51" s="1284"/>
      <c r="K51" s="1270"/>
      <c r="L51" s="1270"/>
      <c r="M51" s="1270"/>
      <c r="N51" s="1270"/>
      <c r="AM51" s="373"/>
      <c r="AN51" s="1266" t="s">
        <v>597</v>
      </c>
      <c r="AO51" s="1266"/>
      <c r="AP51" s="1266"/>
      <c r="AQ51" s="1266"/>
      <c r="AR51" s="1266"/>
      <c r="AS51" s="1266"/>
      <c r="AT51" s="1266"/>
      <c r="AU51" s="1266"/>
      <c r="AV51" s="1266"/>
      <c r="AW51" s="1266"/>
      <c r="AX51" s="1266"/>
      <c r="AY51" s="1266"/>
      <c r="AZ51" s="1266"/>
      <c r="BA51" s="1266"/>
      <c r="BB51" s="1266" t="s">
        <v>595</v>
      </c>
      <c r="BC51" s="1266"/>
      <c r="BD51" s="1266"/>
      <c r="BE51" s="1266"/>
      <c r="BF51" s="1266"/>
      <c r="BG51" s="1266"/>
      <c r="BH51" s="1266"/>
      <c r="BI51" s="1266"/>
      <c r="BJ51" s="1266"/>
      <c r="BK51" s="1266"/>
      <c r="BL51" s="1266"/>
      <c r="BM51" s="1266"/>
      <c r="BN51" s="1266"/>
      <c r="BO51" s="1266"/>
      <c r="BP51" s="1263"/>
      <c r="BQ51" s="1263"/>
      <c r="BR51" s="1263"/>
      <c r="BS51" s="1263"/>
      <c r="BT51" s="1263"/>
      <c r="BU51" s="1263"/>
      <c r="BV51" s="1263"/>
      <c r="BW51" s="1263"/>
      <c r="BX51" s="1263"/>
      <c r="BY51" s="1263"/>
      <c r="BZ51" s="1263"/>
      <c r="CA51" s="1263"/>
      <c r="CB51" s="1263"/>
      <c r="CC51" s="1263"/>
      <c r="CD51" s="1263"/>
      <c r="CE51" s="1263"/>
      <c r="CF51" s="1263"/>
      <c r="CG51" s="1263"/>
      <c r="CH51" s="1263"/>
      <c r="CI51" s="1263"/>
      <c r="CJ51" s="1263"/>
      <c r="CK51" s="1263"/>
      <c r="CL51" s="1263"/>
      <c r="CM51" s="1263"/>
      <c r="CN51" s="1263"/>
      <c r="CO51" s="1263"/>
      <c r="CP51" s="1263"/>
      <c r="CQ51" s="1263"/>
      <c r="CR51" s="1263"/>
      <c r="CS51" s="1263"/>
      <c r="CT51" s="1263"/>
      <c r="CU51" s="1263"/>
      <c r="CV51" s="1263"/>
      <c r="CW51" s="1263"/>
      <c r="CX51" s="1263"/>
      <c r="CY51" s="1263"/>
      <c r="CZ51" s="1263"/>
      <c r="DA51" s="1263"/>
      <c r="DB51" s="1263"/>
      <c r="DC51" s="1263"/>
    </row>
    <row r="52" spans="1:109" ht="13" x14ac:dyDescent="0.2">
      <c r="B52" s="367"/>
      <c r="G52" s="1274"/>
      <c r="H52" s="1274"/>
      <c r="I52" s="1284"/>
      <c r="J52" s="1284"/>
      <c r="K52" s="1270"/>
      <c r="L52" s="1270"/>
      <c r="M52" s="1270"/>
      <c r="N52" s="1270"/>
      <c r="AM52" s="373"/>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ht="13" x14ac:dyDescent="0.2">
      <c r="A53" s="381"/>
      <c r="B53" s="367"/>
      <c r="G53" s="1274"/>
      <c r="H53" s="1274"/>
      <c r="I53" s="1269"/>
      <c r="J53" s="1269"/>
      <c r="K53" s="1270"/>
      <c r="L53" s="1270"/>
      <c r="M53" s="1270"/>
      <c r="N53" s="1270"/>
      <c r="AM53" s="373"/>
      <c r="AN53" s="1266"/>
      <c r="AO53" s="1266"/>
      <c r="AP53" s="1266"/>
      <c r="AQ53" s="1266"/>
      <c r="AR53" s="1266"/>
      <c r="AS53" s="1266"/>
      <c r="AT53" s="1266"/>
      <c r="AU53" s="1266"/>
      <c r="AV53" s="1266"/>
      <c r="AW53" s="1266"/>
      <c r="AX53" s="1266"/>
      <c r="AY53" s="1266"/>
      <c r="AZ53" s="1266"/>
      <c r="BA53" s="1266"/>
      <c r="BB53" s="1266" t="s">
        <v>602</v>
      </c>
      <c r="BC53" s="1266"/>
      <c r="BD53" s="1266"/>
      <c r="BE53" s="1266"/>
      <c r="BF53" s="1266"/>
      <c r="BG53" s="1266"/>
      <c r="BH53" s="1266"/>
      <c r="BI53" s="1266"/>
      <c r="BJ53" s="1266"/>
      <c r="BK53" s="1266"/>
      <c r="BL53" s="1266"/>
      <c r="BM53" s="1266"/>
      <c r="BN53" s="1266"/>
      <c r="BO53" s="1266"/>
      <c r="BP53" s="1263">
        <v>65.900000000000006</v>
      </c>
      <c r="BQ53" s="1263"/>
      <c r="BR53" s="1263"/>
      <c r="BS53" s="1263"/>
      <c r="BT53" s="1263"/>
      <c r="BU53" s="1263"/>
      <c r="BV53" s="1263"/>
      <c r="BW53" s="1263"/>
      <c r="BX53" s="1263">
        <v>67.3</v>
      </c>
      <c r="BY53" s="1263"/>
      <c r="BZ53" s="1263"/>
      <c r="CA53" s="1263"/>
      <c r="CB53" s="1263"/>
      <c r="CC53" s="1263"/>
      <c r="CD53" s="1263"/>
      <c r="CE53" s="1263"/>
      <c r="CF53" s="1263">
        <v>68.2</v>
      </c>
      <c r="CG53" s="1263"/>
      <c r="CH53" s="1263"/>
      <c r="CI53" s="1263"/>
      <c r="CJ53" s="1263"/>
      <c r="CK53" s="1263"/>
      <c r="CL53" s="1263"/>
      <c r="CM53" s="1263"/>
      <c r="CN53" s="1263">
        <v>69.5</v>
      </c>
      <c r="CO53" s="1263"/>
      <c r="CP53" s="1263"/>
      <c r="CQ53" s="1263"/>
      <c r="CR53" s="1263"/>
      <c r="CS53" s="1263"/>
      <c r="CT53" s="1263"/>
      <c r="CU53" s="1263"/>
      <c r="CV53" s="1263">
        <v>69.7</v>
      </c>
      <c r="CW53" s="1263"/>
      <c r="CX53" s="1263"/>
      <c r="CY53" s="1263"/>
      <c r="CZ53" s="1263"/>
      <c r="DA53" s="1263"/>
      <c r="DB53" s="1263"/>
      <c r="DC53" s="1263"/>
    </row>
    <row r="54" spans="1:109" ht="13" x14ac:dyDescent="0.2">
      <c r="A54" s="381"/>
      <c r="B54" s="367"/>
      <c r="G54" s="1274"/>
      <c r="H54" s="1274"/>
      <c r="I54" s="1269"/>
      <c r="J54" s="1269"/>
      <c r="K54" s="1270"/>
      <c r="L54" s="1270"/>
      <c r="M54" s="1270"/>
      <c r="N54" s="1270"/>
      <c r="AM54" s="373"/>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ht="13" x14ac:dyDescent="0.2">
      <c r="A55" s="381"/>
      <c r="B55" s="367"/>
      <c r="G55" s="1269"/>
      <c r="H55" s="1269"/>
      <c r="I55" s="1269"/>
      <c r="J55" s="1269"/>
      <c r="K55" s="1270"/>
      <c r="L55" s="1270"/>
      <c r="M55" s="1270"/>
      <c r="N55" s="1270"/>
      <c r="AN55" s="1265" t="s">
        <v>596</v>
      </c>
      <c r="AO55" s="1265"/>
      <c r="AP55" s="1265"/>
      <c r="AQ55" s="1265"/>
      <c r="AR55" s="1265"/>
      <c r="AS55" s="1265"/>
      <c r="AT55" s="1265"/>
      <c r="AU55" s="1265"/>
      <c r="AV55" s="1265"/>
      <c r="AW55" s="1265"/>
      <c r="AX55" s="1265"/>
      <c r="AY55" s="1265"/>
      <c r="AZ55" s="1265"/>
      <c r="BA55" s="1265"/>
      <c r="BB55" s="1266" t="s">
        <v>595</v>
      </c>
      <c r="BC55" s="1266"/>
      <c r="BD55" s="1266"/>
      <c r="BE55" s="1266"/>
      <c r="BF55" s="1266"/>
      <c r="BG55" s="1266"/>
      <c r="BH55" s="1266"/>
      <c r="BI55" s="1266"/>
      <c r="BJ55" s="1266"/>
      <c r="BK55" s="1266"/>
      <c r="BL55" s="1266"/>
      <c r="BM55" s="1266"/>
      <c r="BN55" s="1266"/>
      <c r="BO55" s="1266"/>
      <c r="BP55" s="1263">
        <v>24.2</v>
      </c>
      <c r="BQ55" s="1263"/>
      <c r="BR55" s="1263"/>
      <c r="BS55" s="1263"/>
      <c r="BT55" s="1263"/>
      <c r="BU55" s="1263"/>
      <c r="BV55" s="1263"/>
      <c r="BW55" s="1263"/>
      <c r="BX55" s="1263">
        <v>22.1</v>
      </c>
      <c r="BY55" s="1263"/>
      <c r="BZ55" s="1263"/>
      <c r="CA55" s="1263"/>
      <c r="CB55" s="1263"/>
      <c r="CC55" s="1263"/>
      <c r="CD55" s="1263"/>
      <c r="CE55" s="1263"/>
      <c r="CF55" s="1263">
        <v>20.399999999999999</v>
      </c>
      <c r="CG55" s="1263"/>
      <c r="CH55" s="1263"/>
      <c r="CI55" s="1263"/>
      <c r="CJ55" s="1263"/>
      <c r="CK55" s="1263"/>
      <c r="CL55" s="1263"/>
      <c r="CM55" s="1263"/>
      <c r="CN55" s="1263">
        <v>11.2</v>
      </c>
      <c r="CO55" s="1263"/>
      <c r="CP55" s="1263"/>
      <c r="CQ55" s="1263"/>
      <c r="CR55" s="1263"/>
      <c r="CS55" s="1263"/>
      <c r="CT55" s="1263"/>
      <c r="CU55" s="1263"/>
      <c r="CV55" s="1263">
        <v>4.5999999999999996</v>
      </c>
      <c r="CW55" s="1263"/>
      <c r="CX55" s="1263"/>
      <c r="CY55" s="1263"/>
      <c r="CZ55" s="1263"/>
      <c r="DA55" s="1263"/>
      <c r="DB55" s="1263"/>
      <c r="DC55" s="1263"/>
    </row>
    <row r="56" spans="1:109" ht="13" x14ac:dyDescent="0.2">
      <c r="A56" s="381"/>
      <c r="B56" s="367"/>
      <c r="G56" s="1269"/>
      <c r="H56" s="1269"/>
      <c r="I56" s="1269"/>
      <c r="J56" s="1269"/>
      <c r="K56" s="1270"/>
      <c r="L56" s="1270"/>
      <c r="M56" s="1270"/>
      <c r="N56" s="1270"/>
      <c r="AN56" s="1265"/>
      <c r="AO56" s="1265"/>
      <c r="AP56" s="1265"/>
      <c r="AQ56" s="1265"/>
      <c r="AR56" s="1265"/>
      <c r="AS56" s="1265"/>
      <c r="AT56" s="1265"/>
      <c r="AU56" s="1265"/>
      <c r="AV56" s="1265"/>
      <c r="AW56" s="1265"/>
      <c r="AX56" s="1265"/>
      <c r="AY56" s="1265"/>
      <c r="AZ56" s="1265"/>
      <c r="BA56" s="1265"/>
      <c r="BB56" s="1266"/>
      <c r="BC56" s="1266"/>
      <c r="BD56" s="1266"/>
      <c r="BE56" s="1266"/>
      <c r="BF56" s="1266"/>
      <c r="BG56" s="1266"/>
      <c r="BH56" s="1266"/>
      <c r="BI56" s="1266"/>
      <c r="BJ56" s="1266"/>
      <c r="BK56" s="1266"/>
      <c r="BL56" s="1266"/>
      <c r="BM56" s="1266"/>
      <c r="BN56" s="1266"/>
      <c r="BO56" s="1266"/>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381" customFormat="1" ht="13" x14ac:dyDescent="0.2">
      <c r="B57" s="387"/>
      <c r="G57" s="1269"/>
      <c r="H57" s="1269"/>
      <c r="I57" s="1267"/>
      <c r="J57" s="1267"/>
      <c r="K57" s="1270"/>
      <c r="L57" s="1270"/>
      <c r="M57" s="1270"/>
      <c r="N57" s="1270"/>
      <c r="AM57" s="366"/>
      <c r="AN57" s="1265"/>
      <c r="AO57" s="1265"/>
      <c r="AP57" s="1265"/>
      <c r="AQ57" s="1265"/>
      <c r="AR57" s="1265"/>
      <c r="AS57" s="1265"/>
      <c r="AT57" s="1265"/>
      <c r="AU57" s="1265"/>
      <c r="AV57" s="1265"/>
      <c r="AW57" s="1265"/>
      <c r="AX57" s="1265"/>
      <c r="AY57" s="1265"/>
      <c r="AZ57" s="1265"/>
      <c r="BA57" s="1265"/>
      <c r="BB57" s="1266" t="s">
        <v>602</v>
      </c>
      <c r="BC57" s="1266"/>
      <c r="BD57" s="1266"/>
      <c r="BE57" s="1266"/>
      <c r="BF57" s="1266"/>
      <c r="BG57" s="1266"/>
      <c r="BH57" s="1266"/>
      <c r="BI57" s="1266"/>
      <c r="BJ57" s="1266"/>
      <c r="BK57" s="1266"/>
      <c r="BL57" s="1266"/>
      <c r="BM57" s="1266"/>
      <c r="BN57" s="1266"/>
      <c r="BO57" s="1266"/>
      <c r="BP57" s="1263">
        <v>60.1</v>
      </c>
      <c r="BQ57" s="1263"/>
      <c r="BR57" s="1263"/>
      <c r="BS57" s="1263"/>
      <c r="BT57" s="1263"/>
      <c r="BU57" s="1263"/>
      <c r="BV57" s="1263"/>
      <c r="BW57" s="1263"/>
      <c r="BX57" s="1263">
        <v>61.5</v>
      </c>
      <c r="BY57" s="1263"/>
      <c r="BZ57" s="1263"/>
      <c r="CA57" s="1263"/>
      <c r="CB57" s="1263"/>
      <c r="CC57" s="1263"/>
      <c r="CD57" s="1263"/>
      <c r="CE57" s="1263"/>
      <c r="CF57" s="1263">
        <v>63</v>
      </c>
      <c r="CG57" s="1263"/>
      <c r="CH57" s="1263"/>
      <c r="CI57" s="1263"/>
      <c r="CJ57" s="1263"/>
      <c r="CK57" s="1263"/>
      <c r="CL57" s="1263"/>
      <c r="CM57" s="1263"/>
      <c r="CN57" s="1263">
        <v>63.7</v>
      </c>
      <c r="CO57" s="1263"/>
      <c r="CP57" s="1263"/>
      <c r="CQ57" s="1263"/>
      <c r="CR57" s="1263"/>
      <c r="CS57" s="1263"/>
      <c r="CT57" s="1263"/>
      <c r="CU57" s="1263"/>
      <c r="CV57" s="1263">
        <v>64.099999999999994</v>
      </c>
      <c r="CW57" s="1263"/>
      <c r="CX57" s="1263"/>
      <c r="CY57" s="1263"/>
      <c r="CZ57" s="1263"/>
      <c r="DA57" s="1263"/>
      <c r="DB57" s="1263"/>
      <c r="DC57" s="1263"/>
      <c r="DD57" s="392"/>
      <c r="DE57" s="387"/>
    </row>
    <row r="58" spans="1:109" s="381" customFormat="1" ht="13" x14ac:dyDescent="0.2">
      <c r="A58" s="366"/>
      <c r="B58" s="387"/>
      <c r="G58" s="1269"/>
      <c r="H58" s="1269"/>
      <c r="I58" s="1267"/>
      <c r="J58" s="1267"/>
      <c r="K58" s="1270"/>
      <c r="L58" s="1270"/>
      <c r="M58" s="1270"/>
      <c r="N58" s="1270"/>
      <c r="AM58" s="366"/>
      <c r="AN58" s="1265"/>
      <c r="AO58" s="1265"/>
      <c r="AP58" s="1265"/>
      <c r="AQ58" s="1265"/>
      <c r="AR58" s="1265"/>
      <c r="AS58" s="1265"/>
      <c r="AT58" s="1265"/>
      <c r="AU58" s="1265"/>
      <c r="AV58" s="1265"/>
      <c r="AW58" s="1265"/>
      <c r="AX58" s="1265"/>
      <c r="AY58" s="1265"/>
      <c r="AZ58" s="1265"/>
      <c r="BA58" s="1265"/>
      <c r="BB58" s="1266"/>
      <c r="BC58" s="1266"/>
      <c r="BD58" s="1266"/>
      <c r="BE58" s="1266"/>
      <c r="BF58" s="1266"/>
      <c r="BG58" s="1266"/>
      <c r="BH58" s="1266"/>
      <c r="BI58" s="1266"/>
      <c r="BJ58" s="1266"/>
      <c r="BK58" s="1266"/>
      <c r="BL58" s="1266"/>
      <c r="BM58" s="1266"/>
      <c r="BN58" s="1266"/>
      <c r="BO58" s="1266"/>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392"/>
      <c r="DE58" s="387"/>
    </row>
    <row r="59" spans="1:109" s="381" customFormat="1" ht="13" x14ac:dyDescent="0.2">
      <c r="A59" s="366"/>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 x14ac:dyDescent="0.2">
      <c r="A60" s="366"/>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 x14ac:dyDescent="0.2">
      <c r="A61" s="366"/>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6"/>
    </row>
    <row r="63" spans="1:109" ht="16.5" x14ac:dyDescent="0.2">
      <c r="B63" s="385" t="s">
        <v>601</v>
      </c>
    </row>
    <row r="64" spans="1:109" ht="13" x14ac:dyDescent="0.2">
      <c r="B64" s="367"/>
      <c r="G64" s="382"/>
      <c r="I64" s="384"/>
      <c r="J64" s="384"/>
      <c r="K64" s="384"/>
      <c r="L64" s="384"/>
      <c r="M64" s="384"/>
      <c r="N64" s="383"/>
      <c r="AM64" s="382"/>
      <c r="AN64" s="382" t="s">
        <v>600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 x14ac:dyDescent="0.2">
      <c r="B65" s="367"/>
      <c r="AN65" s="1275" t="s">
        <v>599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367"/>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367"/>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367"/>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367"/>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367"/>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 x14ac:dyDescent="0.2">
      <c r="B71" s="367"/>
      <c r="G71" s="376"/>
      <c r="I71" s="379"/>
      <c r="J71" s="378"/>
      <c r="K71" s="378"/>
      <c r="L71" s="377"/>
      <c r="M71" s="378"/>
      <c r="N71" s="377"/>
      <c r="AM71" s="376"/>
      <c r="AN71" s="366" t="s">
        <v>598</v>
      </c>
    </row>
    <row r="72" spans="2:107" ht="13" x14ac:dyDescent="0.2">
      <c r="B72" s="367"/>
      <c r="G72" s="1269"/>
      <c r="H72" s="1269"/>
      <c r="I72" s="1269"/>
      <c r="J72" s="1269"/>
      <c r="K72" s="375"/>
      <c r="L72" s="375"/>
      <c r="M72" s="374"/>
      <c r="N72" s="374"/>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65" t="s">
        <v>548</v>
      </c>
      <c r="BQ72" s="1265"/>
      <c r="BR72" s="1265"/>
      <c r="BS72" s="1265"/>
      <c r="BT72" s="1265"/>
      <c r="BU72" s="1265"/>
      <c r="BV72" s="1265"/>
      <c r="BW72" s="1265"/>
      <c r="BX72" s="1265" t="s">
        <v>549</v>
      </c>
      <c r="BY72" s="1265"/>
      <c r="BZ72" s="1265"/>
      <c r="CA72" s="1265"/>
      <c r="CB72" s="1265"/>
      <c r="CC72" s="1265"/>
      <c r="CD72" s="1265"/>
      <c r="CE72" s="1265"/>
      <c r="CF72" s="1265" t="s">
        <v>550</v>
      </c>
      <c r="CG72" s="1265"/>
      <c r="CH72" s="1265"/>
      <c r="CI72" s="1265"/>
      <c r="CJ72" s="1265"/>
      <c r="CK72" s="1265"/>
      <c r="CL72" s="1265"/>
      <c r="CM72" s="1265"/>
      <c r="CN72" s="1265" t="s">
        <v>551</v>
      </c>
      <c r="CO72" s="1265"/>
      <c r="CP72" s="1265"/>
      <c r="CQ72" s="1265"/>
      <c r="CR72" s="1265"/>
      <c r="CS72" s="1265"/>
      <c r="CT72" s="1265"/>
      <c r="CU72" s="1265"/>
      <c r="CV72" s="1265" t="s">
        <v>552</v>
      </c>
      <c r="CW72" s="1265"/>
      <c r="CX72" s="1265"/>
      <c r="CY72" s="1265"/>
      <c r="CZ72" s="1265"/>
      <c r="DA72" s="1265"/>
      <c r="DB72" s="1265"/>
      <c r="DC72" s="1265"/>
    </row>
    <row r="73" spans="2:107" ht="13" x14ac:dyDescent="0.2">
      <c r="B73" s="367"/>
      <c r="G73" s="1274"/>
      <c r="H73" s="1274"/>
      <c r="I73" s="1274"/>
      <c r="J73" s="1274"/>
      <c r="K73" s="1264"/>
      <c r="L73" s="1264"/>
      <c r="M73" s="1264"/>
      <c r="N73" s="1264"/>
      <c r="AM73" s="373"/>
      <c r="AN73" s="1266" t="s">
        <v>597</v>
      </c>
      <c r="AO73" s="1266"/>
      <c r="AP73" s="1266"/>
      <c r="AQ73" s="1266"/>
      <c r="AR73" s="1266"/>
      <c r="AS73" s="1266"/>
      <c r="AT73" s="1266"/>
      <c r="AU73" s="1266"/>
      <c r="AV73" s="1266"/>
      <c r="AW73" s="1266"/>
      <c r="AX73" s="1266"/>
      <c r="AY73" s="1266"/>
      <c r="AZ73" s="1266"/>
      <c r="BA73" s="1266"/>
      <c r="BB73" s="1266" t="s">
        <v>595</v>
      </c>
      <c r="BC73" s="1266"/>
      <c r="BD73" s="1266"/>
      <c r="BE73" s="1266"/>
      <c r="BF73" s="1266"/>
      <c r="BG73" s="1266"/>
      <c r="BH73" s="1266"/>
      <c r="BI73" s="1266"/>
      <c r="BJ73" s="1266"/>
      <c r="BK73" s="1266"/>
      <c r="BL73" s="1266"/>
      <c r="BM73" s="1266"/>
      <c r="BN73" s="1266"/>
      <c r="BO73" s="1266"/>
      <c r="BP73" s="1263"/>
      <c r="BQ73" s="1263"/>
      <c r="BR73" s="1263"/>
      <c r="BS73" s="1263"/>
      <c r="BT73" s="1263"/>
      <c r="BU73" s="1263"/>
      <c r="BV73" s="1263"/>
      <c r="BW73" s="1263"/>
      <c r="BX73" s="1263"/>
      <c r="BY73" s="1263"/>
      <c r="BZ73" s="1263"/>
      <c r="CA73" s="1263"/>
      <c r="CB73" s="1263"/>
      <c r="CC73" s="1263"/>
      <c r="CD73" s="1263"/>
      <c r="CE73" s="1263"/>
      <c r="CF73" s="1263"/>
      <c r="CG73" s="1263"/>
      <c r="CH73" s="1263"/>
      <c r="CI73" s="1263"/>
      <c r="CJ73" s="1263"/>
      <c r="CK73" s="1263"/>
      <c r="CL73" s="1263"/>
      <c r="CM73" s="1263"/>
      <c r="CN73" s="1263"/>
      <c r="CO73" s="1263"/>
      <c r="CP73" s="1263"/>
      <c r="CQ73" s="1263"/>
      <c r="CR73" s="1263"/>
      <c r="CS73" s="1263"/>
      <c r="CT73" s="1263"/>
      <c r="CU73" s="1263"/>
      <c r="CV73" s="1263"/>
      <c r="CW73" s="1263"/>
      <c r="CX73" s="1263"/>
      <c r="CY73" s="1263"/>
      <c r="CZ73" s="1263"/>
      <c r="DA73" s="1263"/>
      <c r="DB73" s="1263"/>
      <c r="DC73" s="1263"/>
    </row>
    <row r="74" spans="2:107" ht="13" x14ac:dyDescent="0.2">
      <c r="B74" s="367"/>
      <c r="G74" s="1274"/>
      <c r="H74" s="1274"/>
      <c r="I74" s="1274"/>
      <c r="J74" s="1274"/>
      <c r="K74" s="1264"/>
      <c r="L74" s="1264"/>
      <c r="M74" s="1264"/>
      <c r="N74" s="1264"/>
      <c r="AM74" s="373"/>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ht="13" x14ac:dyDescent="0.2">
      <c r="B75" s="367"/>
      <c r="G75" s="1274"/>
      <c r="H75" s="1274"/>
      <c r="I75" s="1269"/>
      <c r="J75" s="1269"/>
      <c r="K75" s="1270"/>
      <c r="L75" s="1270"/>
      <c r="M75" s="1270"/>
      <c r="N75" s="1270"/>
      <c r="AM75" s="373"/>
      <c r="AN75" s="1266"/>
      <c r="AO75" s="1266"/>
      <c r="AP75" s="1266"/>
      <c r="AQ75" s="1266"/>
      <c r="AR75" s="1266"/>
      <c r="AS75" s="1266"/>
      <c r="AT75" s="1266"/>
      <c r="AU75" s="1266"/>
      <c r="AV75" s="1266"/>
      <c r="AW75" s="1266"/>
      <c r="AX75" s="1266"/>
      <c r="AY75" s="1266"/>
      <c r="AZ75" s="1266"/>
      <c r="BA75" s="1266"/>
      <c r="BB75" s="1266" t="s">
        <v>594</v>
      </c>
      <c r="BC75" s="1266"/>
      <c r="BD75" s="1266"/>
      <c r="BE75" s="1266"/>
      <c r="BF75" s="1266"/>
      <c r="BG75" s="1266"/>
      <c r="BH75" s="1266"/>
      <c r="BI75" s="1266"/>
      <c r="BJ75" s="1266"/>
      <c r="BK75" s="1266"/>
      <c r="BL75" s="1266"/>
      <c r="BM75" s="1266"/>
      <c r="BN75" s="1266"/>
      <c r="BO75" s="1266"/>
      <c r="BP75" s="1263">
        <v>3</v>
      </c>
      <c r="BQ75" s="1263"/>
      <c r="BR75" s="1263"/>
      <c r="BS75" s="1263"/>
      <c r="BT75" s="1263"/>
      <c r="BU75" s="1263"/>
      <c r="BV75" s="1263"/>
      <c r="BW75" s="1263"/>
      <c r="BX75" s="1263">
        <v>1.6</v>
      </c>
      <c r="BY75" s="1263"/>
      <c r="BZ75" s="1263"/>
      <c r="CA75" s="1263"/>
      <c r="CB75" s="1263"/>
      <c r="CC75" s="1263"/>
      <c r="CD75" s="1263"/>
      <c r="CE75" s="1263"/>
      <c r="CF75" s="1263">
        <v>0.4</v>
      </c>
      <c r="CG75" s="1263"/>
      <c r="CH75" s="1263"/>
      <c r="CI75" s="1263"/>
      <c r="CJ75" s="1263"/>
      <c r="CK75" s="1263"/>
      <c r="CL75" s="1263"/>
      <c r="CM75" s="1263"/>
      <c r="CN75" s="1263">
        <v>0.5</v>
      </c>
      <c r="CO75" s="1263"/>
      <c r="CP75" s="1263"/>
      <c r="CQ75" s="1263"/>
      <c r="CR75" s="1263"/>
      <c r="CS75" s="1263"/>
      <c r="CT75" s="1263"/>
      <c r="CU75" s="1263"/>
      <c r="CV75" s="1263">
        <v>0.9</v>
      </c>
      <c r="CW75" s="1263"/>
      <c r="CX75" s="1263"/>
      <c r="CY75" s="1263"/>
      <c r="CZ75" s="1263"/>
      <c r="DA75" s="1263"/>
      <c r="DB75" s="1263"/>
      <c r="DC75" s="1263"/>
    </row>
    <row r="76" spans="2:107" ht="13" x14ac:dyDescent="0.2">
      <c r="B76" s="367"/>
      <c r="G76" s="1274"/>
      <c r="H76" s="1274"/>
      <c r="I76" s="1269"/>
      <c r="J76" s="1269"/>
      <c r="K76" s="1270"/>
      <c r="L76" s="1270"/>
      <c r="M76" s="1270"/>
      <c r="N76" s="1270"/>
      <c r="AM76" s="373"/>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ht="13" x14ac:dyDescent="0.2">
      <c r="B77" s="367"/>
      <c r="G77" s="1269"/>
      <c r="H77" s="1269"/>
      <c r="I77" s="1269"/>
      <c r="J77" s="1269"/>
      <c r="K77" s="1264"/>
      <c r="L77" s="1264"/>
      <c r="M77" s="1264"/>
      <c r="N77" s="1264"/>
      <c r="AN77" s="1265" t="s">
        <v>596</v>
      </c>
      <c r="AO77" s="1265"/>
      <c r="AP77" s="1265"/>
      <c r="AQ77" s="1265"/>
      <c r="AR77" s="1265"/>
      <c r="AS77" s="1265"/>
      <c r="AT77" s="1265"/>
      <c r="AU77" s="1265"/>
      <c r="AV77" s="1265"/>
      <c r="AW77" s="1265"/>
      <c r="AX77" s="1265"/>
      <c r="AY77" s="1265"/>
      <c r="AZ77" s="1265"/>
      <c r="BA77" s="1265"/>
      <c r="BB77" s="1266" t="s">
        <v>595</v>
      </c>
      <c r="BC77" s="1266"/>
      <c r="BD77" s="1266"/>
      <c r="BE77" s="1266"/>
      <c r="BF77" s="1266"/>
      <c r="BG77" s="1266"/>
      <c r="BH77" s="1266"/>
      <c r="BI77" s="1266"/>
      <c r="BJ77" s="1266"/>
      <c r="BK77" s="1266"/>
      <c r="BL77" s="1266"/>
      <c r="BM77" s="1266"/>
      <c r="BN77" s="1266"/>
      <c r="BO77" s="1266"/>
      <c r="BP77" s="1263">
        <v>24.2</v>
      </c>
      <c r="BQ77" s="1263"/>
      <c r="BR77" s="1263"/>
      <c r="BS77" s="1263"/>
      <c r="BT77" s="1263"/>
      <c r="BU77" s="1263"/>
      <c r="BV77" s="1263"/>
      <c r="BW77" s="1263"/>
      <c r="BX77" s="1263">
        <v>22.1</v>
      </c>
      <c r="BY77" s="1263"/>
      <c r="BZ77" s="1263"/>
      <c r="CA77" s="1263"/>
      <c r="CB77" s="1263"/>
      <c r="CC77" s="1263"/>
      <c r="CD77" s="1263"/>
      <c r="CE77" s="1263"/>
      <c r="CF77" s="1263">
        <v>20.399999999999999</v>
      </c>
      <c r="CG77" s="1263"/>
      <c r="CH77" s="1263"/>
      <c r="CI77" s="1263"/>
      <c r="CJ77" s="1263"/>
      <c r="CK77" s="1263"/>
      <c r="CL77" s="1263"/>
      <c r="CM77" s="1263"/>
      <c r="CN77" s="1263">
        <v>11.2</v>
      </c>
      <c r="CO77" s="1263"/>
      <c r="CP77" s="1263"/>
      <c r="CQ77" s="1263"/>
      <c r="CR77" s="1263"/>
      <c r="CS77" s="1263"/>
      <c r="CT77" s="1263"/>
      <c r="CU77" s="1263"/>
      <c r="CV77" s="1263">
        <v>4.5999999999999996</v>
      </c>
      <c r="CW77" s="1263"/>
      <c r="CX77" s="1263"/>
      <c r="CY77" s="1263"/>
      <c r="CZ77" s="1263"/>
      <c r="DA77" s="1263"/>
      <c r="DB77" s="1263"/>
      <c r="DC77" s="1263"/>
    </row>
    <row r="78" spans="2:107" ht="13" x14ac:dyDescent="0.2">
      <c r="B78" s="367"/>
      <c r="G78" s="1269"/>
      <c r="H78" s="1269"/>
      <c r="I78" s="1269"/>
      <c r="J78" s="1269"/>
      <c r="K78" s="1264"/>
      <c r="L78" s="1264"/>
      <c r="M78" s="1264"/>
      <c r="N78" s="1264"/>
      <c r="AN78" s="1265"/>
      <c r="AO78" s="1265"/>
      <c r="AP78" s="1265"/>
      <c r="AQ78" s="1265"/>
      <c r="AR78" s="1265"/>
      <c r="AS78" s="1265"/>
      <c r="AT78" s="1265"/>
      <c r="AU78" s="1265"/>
      <c r="AV78" s="1265"/>
      <c r="AW78" s="1265"/>
      <c r="AX78" s="1265"/>
      <c r="AY78" s="1265"/>
      <c r="AZ78" s="1265"/>
      <c r="BA78" s="1265"/>
      <c r="BB78" s="1266"/>
      <c r="BC78" s="1266"/>
      <c r="BD78" s="1266"/>
      <c r="BE78" s="1266"/>
      <c r="BF78" s="1266"/>
      <c r="BG78" s="1266"/>
      <c r="BH78" s="1266"/>
      <c r="BI78" s="1266"/>
      <c r="BJ78" s="1266"/>
      <c r="BK78" s="1266"/>
      <c r="BL78" s="1266"/>
      <c r="BM78" s="1266"/>
      <c r="BN78" s="1266"/>
      <c r="BO78" s="1266"/>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ht="13" x14ac:dyDescent="0.2">
      <c r="B79" s="367"/>
      <c r="G79" s="1269"/>
      <c r="H79" s="1269"/>
      <c r="I79" s="1267"/>
      <c r="J79" s="1267"/>
      <c r="K79" s="1268"/>
      <c r="L79" s="1268"/>
      <c r="M79" s="1268"/>
      <c r="N79" s="1268"/>
      <c r="AN79" s="1265"/>
      <c r="AO79" s="1265"/>
      <c r="AP79" s="1265"/>
      <c r="AQ79" s="1265"/>
      <c r="AR79" s="1265"/>
      <c r="AS79" s="1265"/>
      <c r="AT79" s="1265"/>
      <c r="AU79" s="1265"/>
      <c r="AV79" s="1265"/>
      <c r="AW79" s="1265"/>
      <c r="AX79" s="1265"/>
      <c r="AY79" s="1265"/>
      <c r="AZ79" s="1265"/>
      <c r="BA79" s="1265"/>
      <c r="BB79" s="1266" t="s">
        <v>594</v>
      </c>
      <c r="BC79" s="1266"/>
      <c r="BD79" s="1266"/>
      <c r="BE79" s="1266"/>
      <c r="BF79" s="1266"/>
      <c r="BG79" s="1266"/>
      <c r="BH79" s="1266"/>
      <c r="BI79" s="1266"/>
      <c r="BJ79" s="1266"/>
      <c r="BK79" s="1266"/>
      <c r="BL79" s="1266"/>
      <c r="BM79" s="1266"/>
      <c r="BN79" s="1266"/>
      <c r="BO79" s="1266"/>
      <c r="BP79" s="1263">
        <v>6.4</v>
      </c>
      <c r="BQ79" s="1263"/>
      <c r="BR79" s="1263"/>
      <c r="BS79" s="1263"/>
      <c r="BT79" s="1263"/>
      <c r="BU79" s="1263"/>
      <c r="BV79" s="1263"/>
      <c r="BW79" s="1263"/>
      <c r="BX79" s="1263">
        <v>6.3</v>
      </c>
      <c r="BY79" s="1263"/>
      <c r="BZ79" s="1263"/>
      <c r="CA79" s="1263"/>
      <c r="CB79" s="1263"/>
      <c r="CC79" s="1263"/>
      <c r="CD79" s="1263"/>
      <c r="CE79" s="1263"/>
      <c r="CF79" s="1263">
        <v>6.2</v>
      </c>
      <c r="CG79" s="1263"/>
      <c r="CH79" s="1263"/>
      <c r="CI79" s="1263"/>
      <c r="CJ79" s="1263"/>
      <c r="CK79" s="1263"/>
      <c r="CL79" s="1263"/>
      <c r="CM79" s="1263"/>
      <c r="CN79" s="1263">
        <v>5.7</v>
      </c>
      <c r="CO79" s="1263"/>
      <c r="CP79" s="1263"/>
      <c r="CQ79" s="1263"/>
      <c r="CR79" s="1263"/>
      <c r="CS79" s="1263"/>
      <c r="CT79" s="1263"/>
      <c r="CU79" s="1263"/>
      <c r="CV79" s="1263">
        <v>5.8</v>
      </c>
      <c r="CW79" s="1263"/>
      <c r="CX79" s="1263"/>
      <c r="CY79" s="1263"/>
      <c r="CZ79" s="1263"/>
      <c r="DA79" s="1263"/>
      <c r="DB79" s="1263"/>
      <c r="DC79" s="1263"/>
    </row>
    <row r="80" spans="2:107" ht="13" x14ac:dyDescent="0.2">
      <c r="B80" s="367"/>
      <c r="G80" s="1269"/>
      <c r="H80" s="1269"/>
      <c r="I80" s="1267"/>
      <c r="J80" s="1267"/>
      <c r="K80" s="1268"/>
      <c r="L80" s="1268"/>
      <c r="M80" s="1268"/>
      <c r="N80" s="1268"/>
      <c r="AN80" s="1265"/>
      <c r="AO80" s="1265"/>
      <c r="AP80" s="1265"/>
      <c r="AQ80" s="1265"/>
      <c r="AR80" s="1265"/>
      <c r="AS80" s="1265"/>
      <c r="AT80" s="1265"/>
      <c r="AU80" s="1265"/>
      <c r="AV80" s="1265"/>
      <c r="AW80" s="1265"/>
      <c r="AX80" s="1265"/>
      <c r="AY80" s="1265"/>
      <c r="AZ80" s="1265"/>
      <c r="BA80" s="1265"/>
      <c r="BB80" s="1266"/>
      <c r="BC80" s="1266"/>
      <c r="BD80" s="1266"/>
      <c r="BE80" s="1266"/>
      <c r="BF80" s="1266"/>
      <c r="BG80" s="1266"/>
      <c r="BH80" s="1266"/>
      <c r="BI80" s="1266"/>
      <c r="BJ80" s="1266"/>
      <c r="BK80" s="1266"/>
      <c r="BL80" s="1266"/>
      <c r="BM80" s="1266"/>
      <c r="BN80" s="1266"/>
      <c r="BO80" s="1266"/>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ht="13" x14ac:dyDescent="0.2">
      <c r="B81" s="367"/>
    </row>
    <row r="82" spans="2:109" ht="16.5" x14ac:dyDescent="0.2">
      <c r="B82" s="367"/>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 x14ac:dyDescent="0.2">
      <c r="DD84" s="366"/>
      <c r="DE84" s="366"/>
    </row>
    <row r="85" spans="2:109" ht="13" x14ac:dyDescent="0.2">
      <c r="DD85" s="366"/>
      <c r="DE85" s="366"/>
    </row>
  </sheetData>
  <sheetProtection algorithmName="SHA-512" hashValue="okE2WqklBs6qQtdvcselYwt+xQ0Y5/dERWtt0kfvUfKY/zJUgzmAFUgc8LwpP3kZICmvcGOZL0/EC8gig/mQYw==" saltValue="uk8ZzB4ihXlPz7lfH7SHT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2FF24-FA19-49B5-9829-F00306C5C1CE}">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7MjzSrfp+rIUZ2YDW5CUrZBQmfbIhTSSqx42ZjIOL9TN8ZaEGMGNG3cg22240D0OWzcUaN45WVLZJ/uVKwTZ3A==" saltValue="KbpwSIwvLqrfJtc9ShG55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6546-E3A9-4E00-858F-E27F46DB117D}">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x80DAzIq3jFhpjboCxGwanwKrePnfO7EXsMoxhQadV3F0RNItoEdlRNkmblOpn6j6VoPDTitoHg1HhI4zLgsLQ==" saltValue="gjGFjqketwERATAEuIIt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545</v>
      </c>
      <c r="G2" s="151"/>
      <c r="H2" s="152"/>
    </row>
    <row r="3" spans="1:8" x14ac:dyDescent="0.2">
      <c r="A3" s="148" t="s">
        <v>538</v>
      </c>
      <c r="B3" s="153"/>
      <c r="C3" s="154"/>
      <c r="D3" s="155">
        <v>26678</v>
      </c>
      <c r="E3" s="156"/>
      <c r="F3" s="157">
        <v>41934</v>
      </c>
      <c r="G3" s="158"/>
      <c r="H3" s="159"/>
    </row>
    <row r="4" spans="1:8" x14ac:dyDescent="0.2">
      <c r="A4" s="160"/>
      <c r="B4" s="161"/>
      <c r="C4" s="162"/>
      <c r="D4" s="163">
        <v>13955</v>
      </c>
      <c r="E4" s="164"/>
      <c r="F4" s="165">
        <v>23352</v>
      </c>
      <c r="G4" s="166"/>
      <c r="H4" s="167"/>
    </row>
    <row r="5" spans="1:8" x14ac:dyDescent="0.2">
      <c r="A5" s="148" t="s">
        <v>540</v>
      </c>
      <c r="B5" s="153"/>
      <c r="C5" s="154"/>
      <c r="D5" s="155">
        <v>24751</v>
      </c>
      <c r="E5" s="156"/>
      <c r="F5" s="157">
        <v>45588</v>
      </c>
      <c r="G5" s="158"/>
      <c r="H5" s="159"/>
    </row>
    <row r="6" spans="1:8" x14ac:dyDescent="0.2">
      <c r="A6" s="160"/>
      <c r="B6" s="161"/>
      <c r="C6" s="162"/>
      <c r="D6" s="163">
        <v>17740</v>
      </c>
      <c r="E6" s="164"/>
      <c r="F6" s="165">
        <v>24150</v>
      </c>
      <c r="G6" s="166"/>
      <c r="H6" s="167"/>
    </row>
    <row r="7" spans="1:8" x14ac:dyDescent="0.2">
      <c r="A7" s="148" t="s">
        <v>541</v>
      </c>
      <c r="B7" s="153"/>
      <c r="C7" s="154"/>
      <c r="D7" s="155">
        <v>30918</v>
      </c>
      <c r="E7" s="156"/>
      <c r="F7" s="157">
        <v>45483</v>
      </c>
      <c r="G7" s="158"/>
      <c r="H7" s="159"/>
    </row>
    <row r="8" spans="1:8" x14ac:dyDescent="0.2">
      <c r="A8" s="160"/>
      <c r="B8" s="161"/>
      <c r="C8" s="162"/>
      <c r="D8" s="163">
        <v>14999</v>
      </c>
      <c r="E8" s="164"/>
      <c r="F8" s="165">
        <v>24241</v>
      </c>
      <c r="G8" s="166"/>
      <c r="H8" s="167"/>
    </row>
    <row r="9" spans="1:8" x14ac:dyDescent="0.2">
      <c r="A9" s="148" t="s">
        <v>542</v>
      </c>
      <c r="B9" s="153"/>
      <c r="C9" s="154"/>
      <c r="D9" s="155">
        <v>28535</v>
      </c>
      <c r="E9" s="156"/>
      <c r="F9" s="157">
        <v>45945</v>
      </c>
      <c r="G9" s="158"/>
      <c r="H9" s="159"/>
    </row>
    <row r="10" spans="1:8" x14ac:dyDescent="0.2">
      <c r="A10" s="160"/>
      <c r="B10" s="161"/>
      <c r="C10" s="162"/>
      <c r="D10" s="163">
        <v>20410</v>
      </c>
      <c r="E10" s="164"/>
      <c r="F10" s="165">
        <v>25180</v>
      </c>
      <c r="G10" s="166"/>
      <c r="H10" s="167"/>
    </row>
    <row r="11" spans="1:8" x14ac:dyDescent="0.2">
      <c r="A11" s="148" t="s">
        <v>543</v>
      </c>
      <c r="B11" s="153"/>
      <c r="C11" s="154"/>
      <c r="D11" s="155">
        <v>76278</v>
      </c>
      <c r="E11" s="156"/>
      <c r="F11" s="157">
        <v>44475</v>
      </c>
      <c r="G11" s="158"/>
      <c r="H11" s="159"/>
    </row>
    <row r="12" spans="1:8" x14ac:dyDescent="0.2">
      <c r="A12" s="160"/>
      <c r="B12" s="161"/>
      <c r="C12" s="168"/>
      <c r="D12" s="163">
        <v>49868</v>
      </c>
      <c r="E12" s="164"/>
      <c r="F12" s="165">
        <v>24780</v>
      </c>
      <c r="G12" s="166"/>
      <c r="H12" s="167"/>
    </row>
    <row r="13" spans="1:8" x14ac:dyDescent="0.2">
      <c r="A13" s="148"/>
      <c r="B13" s="153"/>
      <c r="C13" s="169"/>
      <c r="D13" s="170">
        <v>37432</v>
      </c>
      <c r="E13" s="171"/>
      <c r="F13" s="172">
        <v>44685</v>
      </c>
      <c r="G13" s="173"/>
      <c r="H13" s="159"/>
    </row>
    <row r="14" spans="1:8" x14ac:dyDescent="0.2">
      <c r="A14" s="160"/>
      <c r="B14" s="161"/>
      <c r="C14" s="162"/>
      <c r="D14" s="163">
        <v>23394</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3.45</v>
      </c>
      <c r="C19" s="174">
        <f>ROUND(VALUE(SUBSTITUTE(実質収支比率等に係る経年分析!G$48,"▲","-")),2)</f>
        <v>2.36</v>
      </c>
      <c r="D19" s="174">
        <f>ROUND(VALUE(SUBSTITUTE(実質収支比率等に係る経年分析!H$48,"▲","-")),2)</f>
        <v>4.74</v>
      </c>
      <c r="E19" s="174">
        <f>ROUND(VALUE(SUBSTITUTE(実質収支比率等に係る経年分析!I$48,"▲","-")),2)</f>
        <v>5.07</v>
      </c>
      <c r="F19" s="174">
        <f>ROUND(VALUE(SUBSTITUTE(実質収支比率等に係る経年分析!J$48,"▲","-")),2)</f>
        <v>3.13</v>
      </c>
    </row>
    <row r="20" spans="1:11" x14ac:dyDescent="0.2">
      <c r="A20" s="174" t="s">
        <v>57</v>
      </c>
      <c r="B20" s="174">
        <f>ROUND(VALUE(SUBSTITUTE(実質収支比率等に係る経年分析!F$47,"▲","-")),2)</f>
        <v>10.1</v>
      </c>
      <c r="C20" s="174">
        <f>ROUND(VALUE(SUBSTITUTE(実質収支比率等に係る経年分析!G$47,"▲","-")),2)</f>
        <v>10.37</v>
      </c>
      <c r="D20" s="174">
        <f>ROUND(VALUE(SUBSTITUTE(実質収支比率等に係る経年分析!H$47,"▲","-")),2)</f>
        <v>9.73</v>
      </c>
      <c r="E20" s="174">
        <f>ROUND(VALUE(SUBSTITUTE(実質収支比率等に係る経年分析!I$47,"▲","-")),2)</f>
        <v>11.45</v>
      </c>
      <c r="F20" s="174">
        <f>ROUND(VALUE(SUBSTITUTE(実質収支比率等に係る経年分析!J$47,"▲","-")),2)</f>
        <v>11.21</v>
      </c>
    </row>
    <row r="21" spans="1:11" x14ac:dyDescent="0.2">
      <c r="A21" s="174" t="s">
        <v>58</v>
      </c>
      <c r="B21" s="174">
        <f>IF(ISNUMBER(VALUE(SUBSTITUTE(実質収支比率等に係る経年分析!F$49,"▲","-"))),ROUND(VALUE(SUBSTITUTE(実質収支比率等に係る経年分析!F$49,"▲","-")),2),NA())</f>
        <v>2.23</v>
      </c>
      <c r="C21" s="174">
        <f>IF(ISNUMBER(VALUE(SUBSTITUTE(実質収支比率等に係る経年分析!G$49,"▲","-"))),ROUND(VALUE(SUBSTITUTE(実質収支比率等に係る経年分析!G$49,"▲","-")),2),NA())</f>
        <v>-0.69</v>
      </c>
      <c r="D21" s="174">
        <f>IF(ISNUMBER(VALUE(SUBSTITUTE(実質収支比率等に係る経年分析!H$49,"▲","-"))),ROUND(VALUE(SUBSTITUTE(実質収支比率等に係る経年分析!H$49,"▲","-")),2),NA())</f>
        <v>2.34</v>
      </c>
      <c r="E21" s="174">
        <f>IF(ISNUMBER(VALUE(SUBSTITUTE(実質収支比率等に係る経年分析!I$49,"▲","-"))),ROUND(VALUE(SUBSTITUTE(実質収支比率等に係る経年分析!I$49,"▲","-")),2),NA())</f>
        <v>2.83</v>
      </c>
      <c r="F21" s="174">
        <f>IF(ISNUMBER(VALUE(SUBSTITUTE(実質収支比率等に係る経年分析!J$49,"▲","-"))),ROUND(VALUE(SUBSTITUTE(実質収支比率等に係る経年分析!J$49,"▲","-")),2),NA())</f>
        <v>-2.57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休日応急診療所特別会計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0.85</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2540</v>
      </c>
      <c r="E42" s="176"/>
      <c r="F42" s="176"/>
      <c r="G42" s="176">
        <f>'実質公債費比率（分子）の構造'!L$52</f>
        <v>2541</v>
      </c>
      <c r="H42" s="176"/>
      <c r="I42" s="176"/>
      <c r="J42" s="176">
        <f>'実質公債費比率（分子）の構造'!M$52</f>
        <v>2598</v>
      </c>
      <c r="K42" s="176"/>
      <c r="L42" s="176"/>
      <c r="M42" s="176">
        <f>'実質公債費比率（分子）の構造'!N$52</f>
        <v>2668</v>
      </c>
      <c r="N42" s="176"/>
      <c r="O42" s="176"/>
      <c r="P42" s="176">
        <f>'実質公債費比率（分子）の構造'!O$52</f>
        <v>2568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22</v>
      </c>
      <c r="C44" s="176"/>
      <c r="D44" s="176"/>
      <c r="E44" s="176">
        <f>'実質公債費比率（分子）の構造'!L$50</f>
        <v>27</v>
      </c>
      <c r="F44" s="176"/>
      <c r="G44" s="176"/>
      <c r="H44" s="176">
        <f>'実質公債費比率（分子）の構造'!M$50</f>
        <v>16</v>
      </c>
      <c r="I44" s="176"/>
      <c r="J44" s="176"/>
      <c r="K44" s="176">
        <f>'実質公債費比率（分子）の構造'!N$50</f>
        <v>13</v>
      </c>
      <c r="L44" s="176"/>
      <c r="M44" s="176"/>
      <c r="N44" s="176">
        <f>'実質公債費比率（分子）の構造'!O$50</f>
        <v>13</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1</v>
      </c>
      <c r="O45" s="176"/>
      <c r="P45" s="176"/>
    </row>
    <row r="46" spans="1:16" x14ac:dyDescent="0.2">
      <c r="A46" s="176" t="s">
        <v>69</v>
      </c>
      <c r="B46" s="176">
        <f>'実質公債費比率（分子）の構造'!K$48</f>
        <v>318</v>
      </c>
      <c r="C46" s="176"/>
      <c r="D46" s="176"/>
      <c r="E46" s="176">
        <f>'実質公債費比率（分子）の構造'!L$48</f>
        <v>374</v>
      </c>
      <c r="F46" s="176"/>
      <c r="G46" s="176"/>
      <c r="H46" s="176">
        <f>'実質公債費比率（分子）の構造'!M$48</f>
        <v>418</v>
      </c>
      <c r="I46" s="176"/>
      <c r="J46" s="176"/>
      <c r="K46" s="176">
        <f>'実質公債費比率（分子）の構造'!N$48</f>
        <v>679</v>
      </c>
      <c r="L46" s="176"/>
      <c r="M46" s="176"/>
      <c r="N46" s="176">
        <f>'実質公債費比率（分子）の構造'!O$48</f>
        <v>661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2285</v>
      </c>
      <c r="C49" s="176"/>
      <c r="D49" s="176"/>
      <c r="E49" s="176">
        <f>'実質公債費比率（分子）の構造'!L$45</f>
        <v>2231</v>
      </c>
      <c r="F49" s="176"/>
      <c r="G49" s="176"/>
      <c r="H49" s="176">
        <f>'実質公債費比率（分子）の構造'!M$45</f>
        <v>2151</v>
      </c>
      <c r="I49" s="176"/>
      <c r="J49" s="176"/>
      <c r="K49" s="176">
        <f>'実質公債費比率（分子）の構造'!N$45</f>
        <v>2141</v>
      </c>
      <c r="L49" s="176"/>
      <c r="M49" s="176"/>
      <c r="N49" s="176">
        <f>'実質公債費比率（分子）の構造'!O$45</f>
        <v>2143</v>
      </c>
      <c r="O49" s="176"/>
      <c r="P49" s="176"/>
    </row>
    <row r="50" spans="1:16" x14ac:dyDescent="0.2">
      <c r="A50" s="176" t="s">
        <v>73</v>
      </c>
      <c r="B50" s="176" t="e">
        <f>NA()</f>
        <v>#N/A</v>
      </c>
      <c r="C50" s="176">
        <f>IF(ISNUMBER('実質公債費比率（分子）の構造'!K$53),'実質公債費比率（分子）の構造'!K$53,NA())</f>
        <v>85</v>
      </c>
      <c r="D50" s="176" t="e">
        <f>NA()</f>
        <v>#N/A</v>
      </c>
      <c r="E50" s="176" t="e">
        <f>NA()</f>
        <v>#N/A</v>
      </c>
      <c r="F50" s="176">
        <f>IF(ISNUMBER('実質公債費比率（分子）の構造'!L$53),'実質公債費比率（分子）の構造'!L$53,NA())</f>
        <v>91</v>
      </c>
      <c r="G50" s="176" t="e">
        <f>NA()</f>
        <v>#N/A</v>
      </c>
      <c r="H50" s="176" t="e">
        <f>NA()</f>
        <v>#N/A</v>
      </c>
      <c r="I50" s="176">
        <f>IF(ISNUMBER('実質公債費比率（分子）の構造'!M$53),'実質公債費比率（分子）の構造'!M$53,NA())</f>
        <v>-13</v>
      </c>
      <c r="J50" s="176" t="e">
        <f>NA()</f>
        <v>#N/A</v>
      </c>
      <c r="K50" s="176" t="e">
        <f>NA()</f>
        <v>#N/A</v>
      </c>
      <c r="L50" s="176">
        <f>IF(ISNUMBER('実質公債費比率（分子）の構造'!N$53),'実質公債費比率（分子）の構造'!N$53,NA())</f>
        <v>165</v>
      </c>
      <c r="M50" s="176" t="e">
        <f>NA()</f>
        <v>#N/A</v>
      </c>
      <c r="N50" s="176" t="e">
        <f>NA()</f>
        <v>#N/A</v>
      </c>
      <c r="O50" s="176">
        <f>IF(ISNUMBER('実質公債費比率（分子）の構造'!O$53),'実質公債費比率（分子）の構造'!O$53,NA())</f>
        <v>250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21107</v>
      </c>
      <c r="E56" s="175"/>
      <c r="F56" s="175"/>
      <c r="G56" s="175">
        <f>'将来負担比率（分子）の構造'!J$52</f>
        <v>20422</v>
      </c>
      <c r="H56" s="175"/>
      <c r="I56" s="175"/>
      <c r="J56" s="175">
        <f>'将来負担比率（分子）の構造'!K$52</f>
        <v>19977</v>
      </c>
      <c r="K56" s="175"/>
      <c r="L56" s="175"/>
      <c r="M56" s="175">
        <f>'将来負担比率（分子）の構造'!L$52</f>
        <v>19814</v>
      </c>
      <c r="N56" s="175"/>
      <c r="O56" s="175"/>
      <c r="P56" s="175">
        <f>'将来負担比率（分子）の構造'!M$52</f>
        <v>19338</v>
      </c>
    </row>
    <row r="57" spans="1:16" x14ac:dyDescent="0.2">
      <c r="A57" s="175" t="s">
        <v>44</v>
      </c>
      <c r="B57" s="175"/>
      <c r="C57" s="175"/>
      <c r="D57" s="175">
        <f>'将来負担比率（分子）の構造'!I$51</f>
        <v>4824</v>
      </c>
      <c r="E57" s="175"/>
      <c r="F57" s="175"/>
      <c r="G57" s="175">
        <f>'将来負担比率（分子）の構造'!J$51</f>
        <v>4568</v>
      </c>
      <c r="H57" s="175"/>
      <c r="I57" s="175"/>
      <c r="J57" s="175">
        <f>'将来負担比率（分子）の構造'!K$51</f>
        <v>4064</v>
      </c>
      <c r="K57" s="175"/>
      <c r="L57" s="175"/>
      <c r="M57" s="175">
        <f>'将来負担比率（分子）の構造'!L$51</f>
        <v>4741</v>
      </c>
      <c r="N57" s="175"/>
      <c r="O57" s="175"/>
      <c r="P57" s="175">
        <f>'将来負担比率（分子）の構造'!M$51</f>
        <v>4869</v>
      </c>
    </row>
    <row r="58" spans="1:16" x14ac:dyDescent="0.2">
      <c r="A58" s="175" t="s">
        <v>43</v>
      </c>
      <c r="B58" s="175"/>
      <c r="C58" s="175"/>
      <c r="D58" s="175">
        <f>'将来負担比率（分子）の構造'!I$50</f>
        <v>7035</v>
      </c>
      <c r="E58" s="175"/>
      <c r="F58" s="175"/>
      <c r="G58" s="175">
        <f>'将来負担比率（分子）の構造'!J$50</f>
        <v>7209</v>
      </c>
      <c r="H58" s="175"/>
      <c r="I58" s="175"/>
      <c r="J58" s="175">
        <f>'将来負担比率（分子）の構造'!K$50</f>
        <v>7321</v>
      </c>
      <c r="K58" s="175"/>
      <c r="L58" s="175"/>
      <c r="M58" s="175">
        <f>'将来負担比率（分子）の構造'!L$50</f>
        <v>8305</v>
      </c>
      <c r="N58" s="175"/>
      <c r="O58" s="175"/>
      <c r="P58" s="175">
        <f>'将来負担比率（分子）の構造'!M$50</f>
        <v>8016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2818</v>
      </c>
      <c r="C62" s="175"/>
      <c r="D62" s="175"/>
      <c r="E62" s="175">
        <f>'将来負担比率（分子）の構造'!J$45</f>
        <v>2874</v>
      </c>
      <c r="F62" s="175"/>
      <c r="G62" s="175"/>
      <c r="H62" s="175">
        <f>'将来負担比率（分子）の構造'!K$45</f>
        <v>2827</v>
      </c>
      <c r="I62" s="175"/>
      <c r="J62" s="175"/>
      <c r="K62" s="175">
        <f>'将来負担比率（分子）の構造'!L$45</f>
        <v>2862</v>
      </c>
      <c r="L62" s="175"/>
      <c r="M62" s="175"/>
      <c r="N62" s="175">
        <f>'将来負担比率（分子）の構造'!M$45</f>
        <v>2891</v>
      </c>
      <c r="O62" s="175"/>
      <c r="P62" s="175"/>
    </row>
    <row r="63" spans="1:16" x14ac:dyDescent="0.2">
      <c r="A63" s="175" t="s">
        <v>36</v>
      </c>
      <c r="B63" s="175">
        <f>'将来負担比率（分子）の構造'!I$44</f>
        <v>0</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f>'将来負担比率（分子）の構造'!M$44</f>
        <v>46</v>
      </c>
      <c r="O63" s="175"/>
      <c r="P63" s="175"/>
    </row>
    <row r="64" spans="1:16" x14ac:dyDescent="0.2">
      <c r="A64" s="175" t="s">
        <v>35</v>
      </c>
      <c r="B64" s="175">
        <f>'将来負担比率（分子）の構造'!I$43</f>
        <v>5366</v>
      </c>
      <c r="C64" s="175"/>
      <c r="D64" s="175"/>
      <c r="E64" s="175">
        <f>'将来負担比率（分子）の構造'!J$43</f>
        <v>4009</v>
      </c>
      <c r="F64" s="175"/>
      <c r="G64" s="175"/>
      <c r="H64" s="175">
        <f>'将来負担比率（分子）の構造'!K$43</f>
        <v>3060</v>
      </c>
      <c r="I64" s="175"/>
      <c r="J64" s="175"/>
      <c r="K64" s="175">
        <f>'将来負担比率（分子）の構造'!L$43</f>
        <v>4037</v>
      </c>
      <c r="L64" s="175"/>
      <c r="M64" s="175"/>
      <c r="N64" s="175">
        <f>'将来負担比率（分子）の構造'!M$43</f>
        <v>4739</v>
      </c>
      <c r="O64" s="175"/>
      <c r="P64" s="175"/>
    </row>
    <row r="65" spans="1:16" x14ac:dyDescent="0.2">
      <c r="A65" s="175" t="s">
        <v>34</v>
      </c>
      <c r="B65" s="175">
        <f>'将来負担比率（分子）の構造'!I$42</f>
        <v>573</v>
      </c>
      <c r="C65" s="175"/>
      <c r="D65" s="175"/>
      <c r="E65" s="175">
        <f>'将来負担比率（分子）の構造'!J$42</f>
        <v>482</v>
      </c>
      <c r="F65" s="175"/>
      <c r="G65" s="175"/>
      <c r="H65" s="175">
        <f>'将来負担比率（分子）の構造'!K$42</f>
        <v>523</v>
      </c>
      <c r="I65" s="175"/>
      <c r="J65" s="175"/>
      <c r="K65" s="175">
        <f>'将来負担比率（分子）の構造'!L$42</f>
        <v>2512</v>
      </c>
      <c r="L65" s="175"/>
      <c r="M65" s="175"/>
      <c r="N65" s="175">
        <f>'将来負担比率（分子）の構造'!M$42</f>
        <v>1821</v>
      </c>
      <c r="O65" s="175"/>
      <c r="P65" s="175"/>
    </row>
    <row r="66" spans="1:16" x14ac:dyDescent="0.2">
      <c r="A66" s="175" t="s">
        <v>33</v>
      </c>
      <c r="B66" s="175">
        <f>'将来負担比率（分子）の構造'!I$41</f>
        <v>19783</v>
      </c>
      <c r="C66" s="175"/>
      <c r="D66" s="175"/>
      <c r="E66" s="175">
        <f>'将来負担比率（分子）の構造'!J$41</f>
        <v>19143</v>
      </c>
      <c r="F66" s="175"/>
      <c r="G66" s="175"/>
      <c r="H66" s="175">
        <f>'将来負担比率（分子）の構造'!K$41</f>
        <v>18885</v>
      </c>
      <c r="I66" s="175"/>
      <c r="J66" s="175"/>
      <c r="K66" s="175">
        <f>'将来負担比率（分子）の構造'!L$41</f>
        <v>18274</v>
      </c>
      <c r="L66" s="175"/>
      <c r="M66" s="175"/>
      <c r="N66" s="175">
        <f>'将来負担比率（分子）の構造'!M$41</f>
        <v>19379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1519</v>
      </c>
      <c r="C72" s="179">
        <f>基金残高に係る経年分析!G55</f>
        <v>1889</v>
      </c>
      <c r="D72" s="179">
        <f>基金残高に係る経年分析!H55</f>
        <v>1808</v>
      </c>
    </row>
    <row r="73" spans="1:16" x14ac:dyDescent="0.2">
      <c r="A73" s="178" t="s">
        <v>80</v>
      </c>
      <c r="B73" s="179">
        <f>基金残高に係る経年分析!F56</f>
        <v>241</v>
      </c>
      <c r="C73" s="179">
        <f>基金残高に係る経年分析!G56</f>
        <v>241</v>
      </c>
      <c r="D73" s="179">
        <f>基金残高に係る経年分析!H56</f>
        <v>241</v>
      </c>
    </row>
    <row r="74" spans="1:16" x14ac:dyDescent="0.2">
      <c r="A74" s="178" t="s">
        <v>81</v>
      </c>
      <c r="B74" s="179">
        <f>基金残高に係る経年分析!F57</f>
        <v>4502</v>
      </c>
      <c r="C74" s="179">
        <f>基金残高に係る経年分析!G57</f>
        <v>4712</v>
      </c>
      <c r="D74" s="179">
        <f>基金残高に係る経年分析!H57</f>
        <v>4780</v>
      </c>
    </row>
  </sheetData>
  <sheetProtection algorithmName="SHA-512" hashValue="YpRGvXvig2WIHV3XL2v1faZXBEBiSZdAoLdvCaiPRe/T79m0c8HKTDPuFh6ZWv8VHu455kVBGZfytWgShhM/dg==" saltValue="s9x8n57utB0u0vPwjCZ5B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2024-03-13T00:09:11Z</cp:lastPrinted>
  <dcterms:modified xsi:type="dcterms:W3CDTF">2024-09-25T04:18:43Z</dcterms:modified>
</cp:coreProperties>
</file>