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U:\1120_財政課共有フォルダ\財政係\70_決算統計\01_決算統計\01_本表など　メインフォルダ\R6決統\00_通知・照会\＊080304令和6年度財政状況資料集の作成について（依頼）\提出・HP公表資料\"/>
    </mc:Choice>
  </mc:AlternateContent>
  <xr:revisionPtr revIDLastSave="0" documentId="13_ncr:1_{81FDC3F4-4DE1-4844-B71E-48C883AEF123}" xr6:coauthVersionLast="47" xr6:coauthVersionMax="47" xr10:uidLastSave="{00000000-0000-0000-0000-000000000000}"/>
  <bookViews>
    <workbookView xWindow="-289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O34" i="10"/>
  <c r="CO35" i="10" s="1"/>
  <c r="BW34" i="10"/>
  <c r="BW35" i="10" s="1"/>
  <c r="BW36" i="10" s="1"/>
  <c r="BW37" i="10" s="1"/>
  <c r="BW38" i="10" s="1"/>
  <c r="BW39" i="10" s="1"/>
  <c r="BW40"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AM36" i="10" s="1"/>
</calcChain>
</file>

<file path=xl/sharedStrings.xml><?xml version="1.0" encoding="utf-8"?>
<sst xmlns="http://schemas.openxmlformats.org/spreadsheetml/2006/main" count="1130" uniqueCount="614">
  <si>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</si>
  <si>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</si>
  <si>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</si>
  <si>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</si>
  <si>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</si>
  <si>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</si>
  <si>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</si>
  <si>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</si>
  <si>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</si>
  <si>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</si>
  <si>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</si>
  <si>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</si>
  <si>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</si>
  <si>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</si>
  <si>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</si>
  <si>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</si>
  <si>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</si>
  <si>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</si>
  <si>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</si>
  <si>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</si>
  <si>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</si>
  <si>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</si>
  <si>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</si>
  <si>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</si>
  <si>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</si>
  <si>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</si>
  <si>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</si>
  <si>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</si>
  <si>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</si>
  <si>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</si>
  <si>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</si>
  <si>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</si>
  <si>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</si>
  <si>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</si>
  <si>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</si>
  <si>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</si>
  <si>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</si>
  <si>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</si>
  <si>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</si>
  <si>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</si>
  <si>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</si>
  <si>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</si>
  <si>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</si>
  <si>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</si>
  <si>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</si>
  <si>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</si>
  <si>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</si>
  <si>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</si>
  <si>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</si>
  <si>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</si>
  <si>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</si>
  <si>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</si>
  <si>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</si>
  <si>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</si>
  <si>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</si>
  <si>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</si>
  <si>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</si>
  <si>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</si>
  <si>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</si>
  <si>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</si>
  <si>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</si>
  <si>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</si>
  <si>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</si>
  <si>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</si>
  <si>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</si>
  <si>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</si>
  <si>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</si>
  <si>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</si>
  <si>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</si>
  <si>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</si>
  <si>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</si>
  <si>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</si>
  <si>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</si>
  <si>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</si>
  <si>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</si>
  <si>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</si>
  <si>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</si>
  <si>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</si>
  <si>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</si>
  <si>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</si>
  <si>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</si>
  <si>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</si>
  <si>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</si>
  <si>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</si>
  <si>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</si>
  <si>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</si>
  <si>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</si>
  <si>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</si>
  <si>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</si>
  <si>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</si>
  <si>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</si>
  <si>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</si>
  <si>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</si>
  <si>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</si>
  <si>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京田辺市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</si>
  <si>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</si>
  <si>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</si>
  <si>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</si>
  <si>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</si>
  <si>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</si>
  <si>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</si>
  <si>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</si>
  <si>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</si>
  <si>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</si>
  <si>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</si>
  <si>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</si>
  <si>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</si>
  <si>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</si>
  <si>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</si>
  <si>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</si>
  <si>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</si>
  <si>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</si>
  <si>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</si>
  <si>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</si>
  <si>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</si>
  <si>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</si>
  <si>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</si>
  <si>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</si>
  <si>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</si>
  <si>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</si>
  <si>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</si>
  <si>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</si>
  <si>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</si>
  <si>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</si>
  <si>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</si>
  <si>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</si>
  <si>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</si>
  <si>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</si>
  <si>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</si>
  <si>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</si>
  <si>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</si>
  <si>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</si>
  <si>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</si>
  <si>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</si>
  <si>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</si>
  <si>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</si>
  <si>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</si>
  <si>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</si>
  <si>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</si>
  <si>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</si>
  <si>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</si>
  <si>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</si>
  <si>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</si>
  <si>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</si>
  <si>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</si>
  <si>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</si>
  <si>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</si>
  <si>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</si>
  <si>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</si>
  <si>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</si>
  <si>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</si>
  <si>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</si>
  <si>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</si>
  <si>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</si>
  <si>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</si>
  <si>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</si>
  <si>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</si>
  <si>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</si>
  <si>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</si>
  <si>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</si>
  <si>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</si>
  <si>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</si>
  <si>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</si>
  <si>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</si>
  <si>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</si>
  <si>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</si>
  <si>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</si>
  <si>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</si>
  <si>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</si>
  <si>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</si>
  <si>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</si>
  <si>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</si>
  <si>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</si>
  <si>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</si>
  <si>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</si>
  <si>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</si>
  <si>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</si>
  <si>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</si>
  <si>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</si>
  <si>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</si>
  <si>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</si>
  <si>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</si>
  <si>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</si>
  <si>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</si>
  <si>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</si>
  <si>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</si>
  <si>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</si>
  <si>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</si>
  <si>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</si>
  <si>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</si>
  <si>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</si>
  <si>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</si>
  <si>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</si>
  <si>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</si>
  <si>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</si>
  <si>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</si>
  <si>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</si>
  <si>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</si>
  <si>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</si>
  <si>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</si>
  <si>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</si>
  <si>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</si>
  <si>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</si>
  <si>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京都府京田辺市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</si>
  <si>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</si>
  <si>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</si>
  <si>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</si>
  <si>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</si>
  <si>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</si>
  <si>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</si>
  <si>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</si>
  <si>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</si>
  <si>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</si>
  <si>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</si>
  <si>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</si>
  <si>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</si>
  <si>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</si>
  <si>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</si>
  <si>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</si>
  <si>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</si>
  <si>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</si>
  <si>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</si>
  <si>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</si>
  <si>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</si>
  <si>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</si>
  <si>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</si>
  <si>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</si>
  <si>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</si>
  <si>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</si>
  <si>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</si>
  <si>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</si>
  <si>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</si>
  <si>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</si>
  <si>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</si>
  <si>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</si>
  <si>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</si>
  <si>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</si>
  <si>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</si>
  <si>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</si>
  <si>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</si>
  <si>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</si>
  <si>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</si>
  <si>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</si>
  <si>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</si>
  <si>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</si>
  <si>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</si>
  <si>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</si>
  <si>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</si>
  <si>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</si>
  <si>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</si>
  <si>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</si>
  <si>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</si>
  <si>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</si>
  <si>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</si>
  <si>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</si>
  <si>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</si>
  <si>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</si>
  <si>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</si>
  <si>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</si>
  <si>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</si>
  <si>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</si>
  <si>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</si>
  <si>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</si>
  <si>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</si>
  <si>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</si>
  <si>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</si>
  <si>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</si>
  <si>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</si>
  <si>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</si>
  <si>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</si>
  <si>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</si>
  <si>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</si>
  <si>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</si>
  <si>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</si>
  <si>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</si>
  <si>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</si>
  <si>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</si>
  <si>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</si>
  <si>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</si>
  <si>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</si>
  <si>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</si>
  <si>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</si>
  <si>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</si>
  <si>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</si>
  <si>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</si>
  <si>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</si>
  <si>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</si>
  <si>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</si>
  <si>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</si>
  <si>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</si>
  <si>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</si>
  <si>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</si>
  <si>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</si>
  <si>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</si>
  <si>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</si>
  <si>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</si>
  <si>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</si>
  <si>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</si>
  <si>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</si>
  <si>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</si>
  <si>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</si>
  <si>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</si>
  <si>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</si>
  <si>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</si>
  <si>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</si>
  <si>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</si>
  <si>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</si>
  <si>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</si>
  <si>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</si>
  <si>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</si>
  <si>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</si>
  <si>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</si>
  <si>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</si>
  <si>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</si>
  <si>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</si>
  <si>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</si>
  <si>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</si>
  <si>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</si>
  <si>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</si>
  <si>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</si>
  <si>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</si>
  <si>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</si>
  <si>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</si>
  <si>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</si>
  <si>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</si>
  <si>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</si>
  <si>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</si>
  <si>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</si>
  <si>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</si>
  <si>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</si>
  <si>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</si>
  <si>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</si>
  <si>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</si>
  <si>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</si>
  <si>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</si>
  <si>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</si>
  <si>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</si>
  <si>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</si>
  <si>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</si>
  <si>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</si>
  <si>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</si>
  <si>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</si>
  <si>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</si>
  <si>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</si>
  <si>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</si>
  <si>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</si>
  <si>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</si>
  <si>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</si>
  <si>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</si>
  <si>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</si>
  <si>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</si>
  <si>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</si>
  <si>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</si>
  <si>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</si>
  <si>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京都府京田辺市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</si>
  <si>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</si>
  <si>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</si>
  <si>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</si>
  <si>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</si>
  <si>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</si>
  <si>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</si>
  <si>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</si>
  <si>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</si>
  <si>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</si>
  <si>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</si>
  <si>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</si>
  <si>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</si>
  <si>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</si>
  <si>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</si>
  <si>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</si>
  <si>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</si>
  <si>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</si>
  <si>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</si>
  <si>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</si>
  <si>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</si>
  <si>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休日応急診療所特別会計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</si>
  <si>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</si>
  <si>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</si>
  <si>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</si>
  <si>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</si>
  <si>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</si>
  <si>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</si>
  <si>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</si>
  <si>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</si>
  <si>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</si>
  <si>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</si>
  <si>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</si>
  <si>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</si>
  <si>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</si>
  <si>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</si>
  <si>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</si>
  <si>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</si>
  <si>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</si>
  <si>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</si>
  <si>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</si>
  <si>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</si>
  <si>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</si>
  <si>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</si>
  <si>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</si>
  <si>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</si>
  <si>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</si>
  <si>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</si>
  <si>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</si>
  <si>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</si>
  <si>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</si>
  <si>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</si>
  <si>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</si>
  <si>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</si>
  <si>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</si>
  <si>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</si>
  <si>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</si>
  <si>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</si>
  <si>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</si>
  <si>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</si>
  <si>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</si>
  <si>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</si>
  <si>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</si>
  <si>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</si>
  <si>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</si>
  <si>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</si>
  <si>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</si>
  <si>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</si>
  <si>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</si>
  <si>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</si>
  <si>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</si>
  <si>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</si>
  <si>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</si>
  <si>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</si>
  <si>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</si>
  <si>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</si>
  <si>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</si>
  <si>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</si>
  <si>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</si>
  <si>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</si>
  <si>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</si>
  <si>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</si>
  <si>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</si>
  <si>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</si>
  <si>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</si>
  <si>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</si>
  <si>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</si>
  <si>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</si>
  <si>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</si>
  <si>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</si>
  <si>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</si>
  <si>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</si>
  <si>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</si>
  <si>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</si>
  <si>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</si>
  <si>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</si>
  <si>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</si>
  <si>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</si>
  <si>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</si>
  <si>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</si>
  <si>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</si>
  <si>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</si>
  <si>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</si>
  <si>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</si>
  <si>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</si>
  <si>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</si>
  <si>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</si>
  <si>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</si>
  <si>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</si>
  <si>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</si>
  <si>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</si>
  <si>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</si>
  <si>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</si>
  <si>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</si>
  <si>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</si>
  <si>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</si>
  <si>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</si>
  <si>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</si>
  <si>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</si>
  <si>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</si>
  <si>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</si>
  <si>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</si>
  <si>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</si>
  <si>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</si>
  <si>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</si>
  <si>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</si>
  <si>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</si>
  <si>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</si>
  <si>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</si>
  <si>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</si>
  <si>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</si>
  <si>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</si>
  <si>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</si>
  <si>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</si>
  <si>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</si>
  <si>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</si>
  <si>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</si>
  <si>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</si>
  <si>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</si>
  <si>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</si>
  <si>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</si>
  <si>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</si>
  <si>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</si>
  <si>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</si>
  <si>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</si>
  <si>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</si>
  <si>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</si>
  <si>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</si>
  <si>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</si>
  <si>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</si>
  <si>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</si>
  <si>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</si>
  <si>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</si>
  <si>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</si>
  <si>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</si>
  <si>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</si>
  <si>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</si>
  <si>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</si>
  <si>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</si>
  <si>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</si>
  <si>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</si>
  <si>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</si>
  <si>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</si>
  <si>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</si>
  <si>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</si>
  <si>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</si>
  <si>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</si>
  <si>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</si>
  <si>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</si>
  <si>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</si>
  <si>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</si>
  <si>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</si>
  <si>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</si>
  <si>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</si>
  <si>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</si>
  <si>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</si>
  <si>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</si>
  <si>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2.57</t>
  </si>
  <si>
    <t>▲ 1.82</t>
  </si>
  <si>
    <t>▲ 0.19</t>
  </si>
  <si>
    <t>水道事業会計</t>
  </si>
  <si>
    <t>公共下水道事業会計</t>
  </si>
  <si>
    <t>一般会計</t>
  </si>
  <si>
    <t>農業集落排水事業会計</t>
  </si>
  <si>
    <t>介護保険特別会計</t>
  </si>
  <si>
    <t>国民健康保険特別会計</t>
  </si>
  <si>
    <t>後期高齢者医療特別会計</t>
  </si>
  <si>
    <t>▲ 0.00</t>
  </si>
  <si>
    <t>休日応急診療所特別会計</t>
  </si>
  <si>
    <t>その他会計（赤字）</t>
  </si>
  <si>
    <t>その他会計（黒字）</t>
  </si>
  <si>
    <t>R02</t>
    <phoneticPr fontId="5"/>
  </si>
  <si>
    <t>R03</t>
    <phoneticPr fontId="5"/>
  </si>
  <si>
    <t>R04</t>
    <phoneticPr fontId="5"/>
  </si>
  <si>
    <t>R05</t>
    <phoneticPr fontId="5"/>
  </si>
  <si>
    <t>R06</t>
    <phoneticPr fontId="5"/>
  </si>
  <si>
    <t>32,829</t>
  </si>
  <si>
    <t>32,402</t>
  </si>
  <si>
    <t>427</t>
  </si>
  <si>
    <t>22</t>
  </si>
  <si>
    <t>0</t>
  </si>
  <si>
    <t>21,042</t>
  </si>
  <si>
    <t>32,826</t>
  </si>
  <si>
    <t>32,399</t>
  </si>
  <si>
    <t>428</t>
  </si>
  <si>
    <t>5,798</t>
  </si>
  <si>
    <t>5,796</t>
  </si>
  <si>
    <t>3</t>
  </si>
  <si>
    <t>4,915</t>
  </si>
  <si>
    <t>4,887</t>
  </si>
  <si>
    <t>27</t>
  </si>
  <si>
    <t>1,399</t>
  </si>
  <si>
    <t>1,397</t>
  </si>
  <si>
    <t>2</t>
  </si>
  <si>
    <t>60</t>
  </si>
  <si>
    <t>6,398</t>
  </si>
  <si>
    <t>116</t>
  </si>
  <si>
    <t>4,638</t>
  </si>
  <si>
    <t>6,574</t>
  </si>
  <si>
    <t>4,754</t>
  </si>
  <si>
    <t>京都府市町村職員退職手当組合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</si>
  <si>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</si>
  <si>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</si>
  <si>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</si>
  <si>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</si>
  <si>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京都府後期高齢者医療広域連合（特別会計）</t>
  </si>
  <si>
    <t>京都地方税機構（一般会計）</t>
  </si>
  <si>
    <t>4,064</t>
  </si>
  <si>
    <t>3,765</t>
  </si>
  <si>
    <t>299</t>
  </si>
  <si>
    <t>98</t>
  </si>
  <si>
    <t>96</t>
  </si>
  <si>
    <t>58</t>
  </si>
  <si>
    <t>55</t>
  </si>
  <si>
    <t>51</t>
  </si>
  <si>
    <t>775</t>
  </si>
  <si>
    <t>103</t>
  </si>
  <si>
    <t>672</t>
  </si>
  <si>
    <t>50</t>
  </si>
  <si>
    <t>1,731</t>
  </si>
  <si>
    <t>1,681</t>
  </si>
  <si>
    <t>516</t>
  </si>
  <si>
    <t>431,888</t>
  </si>
  <si>
    <t>423,822</t>
  </si>
  <si>
    <t>8,066</t>
  </si>
  <si>
    <t>87</t>
  </si>
  <si>
    <t>2,645</t>
  </si>
  <si>
    <t>2,643</t>
  </si>
  <si>
    <t>京田辺市都市緑化協会</t>
  </si>
  <si>
    <t>学研都市京都土地開発公社</t>
  </si>
  <si>
    <t>1</t>
  </si>
  <si>
    <t>43</t>
  </si>
  <si>
    <t>386</t>
  </si>
  <si>
    <t>枚方京田辺環境施設組合</t>
    <rPh sb="0" eb="2">
      <t>ヒラカタ</t>
    </rPh>
    <rPh sb="2" eb="5">
      <t>キョウタナベ</t>
    </rPh>
    <rPh sb="5" eb="7">
      <t>カンキョウ</t>
    </rPh>
    <rPh sb="7" eb="9">
      <t>シセツ</t>
    </rPh>
    <rPh sb="9" eb="11">
      <t>クミアイ</t>
    </rPh>
    <phoneticPr fontId="38"/>
  </si>
  <si>
    <t>-</t>
    <phoneticPr fontId="2"/>
  </si>
  <si>
    <t>文化施設整備基金</t>
  </si>
  <si>
    <t>環境衛生センター基金</t>
  </si>
  <si>
    <t>開発関連公共施設整備基金</t>
  </si>
  <si>
    <t>開発行為等関連公園基金</t>
  </si>
  <si>
    <t>福祉基金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</si>
</sst>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EB7BDD80-532B-4631-A89C-FB89FE55FE3B}"/>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D9C7-444C-973D-9B965EA55F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30918</c:v>
                </c:pt>
                <c:pt idx="1">
                  <c:v>28535</c:v>
                </c:pt>
                <c:pt idx="2">
                  <c:v>76278</c:v>
                </c:pt>
                <c:pt idx="3">
                  <c:v>89896</c:v>
                </c:pt>
                <c:pt idx="4">
                  <c:v>50574</c:v>
                </c:pt>
              </c:numCache>
            </c:numRef>
          </c:val>
          <c:smooth val="0"/>
          <c:extLst>
            <c:ext xmlns:c16="http://schemas.microsoft.com/office/drawing/2014/chart" uri="{C3380CC4-5D6E-409C-BE32-E72D297353CC}">
              <c16:uniqueId val="{00000001-D9C7-444C-973D-9B965EA55F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4.74</c:v>
                </c:pt>
                <c:pt idx="1">
                  <c:v>5.07</c:v>
                </c:pt>
                <c:pt idx="2">
                  <c:v>3.13</c:v>
                </c:pt>
                <c:pt idx="3">
                  <c:v>1.28</c:v>
                </c:pt>
                <c:pt idx="4">
                  <c:v>1.3</c:v>
                </c:pt>
              </c:numCache>
            </c:numRef>
          </c:val>
          <c:extLst>
            <c:ext xmlns:c16="http://schemas.microsoft.com/office/drawing/2014/chart" uri="{C3380CC4-5D6E-409C-BE32-E72D297353CC}">
              <c16:uniqueId val="{00000000-D964-4A39-B0AF-4F1B7C516C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9.73</c:v>
                </c:pt>
                <c:pt idx="1">
                  <c:v>11.45</c:v>
                </c:pt>
                <c:pt idx="2">
                  <c:v>11.21</c:v>
                </c:pt>
                <c:pt idx="3">
                  <c:v>10.9</c:v>
                </c:pt>
                <c:pt idx="4">
                  <c:v>10.23</c:v>
                </c:pt>
              </c:numCache>
            </c:numRef>
          </c:val>
          <c:extLst>
            <c:ext xmlns:c16="http://schemas.microsoft.com/office/drawing/2014/chart" uri="{C3380CC4-5D6E-409C-BE32-E72D297353CC}">
              <c16:uniqueId val="{00000001-D964-4A39-B0AF-4F1B7C516C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2.34</c:v>
                </c:pt>
                <c:pt idx="1">
                  <c:v>2.83</c:v>
                </c:pt>
                <c:pt idx="2">
                  <c:v>-2.57</c:v>
                </c:pt>
                <c:pt idx="3">
                  <c:v>-1.82</c:v>
                </c:pt>
                <c:pt idx="4">
                  <c:v>-0.19</c:v>
                </c:pt>
              </c:numCache>
            </c:numRef>
          </c:val>
          <c:smooth val="0"/>
          <c:extLst>
            <c:ext xmlns:c16="http://schemas.microsoft.com/office/drawing/2014/chart" uri="{C3380CC4-5D6E-409C-BE32-E72D297353CC}">
              <c16:uniqueId val="{00000002-D964-4A39-B0AF-4F1B7C516C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F40-4ED3-877E-F253EB49B9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F40-4ED3-877E-F253EB49B9F3}"/>
            </c:ext>
          </c:extLst>
        </c:ser>
        <c:ser>
          <c:idx val="2"/>
          <c:order val="2"/>
          <c:tx>
            <c:strRef>
              <c:f>データシート!$A$29</c:f>
              <c:strCache>
                <c:ptCount val="1"/>
                <c:pt idx="0">
                  <c:v>休日応急診療所特別会計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FF40-4ED3-877E-F253EB49B9F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FF40-4ED3-877E-F253EB49B9F3}"/>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0.56999999999999995</c:v>
                </c:pt>
                <c:pt idx="4">
                  <c:v>#N/A</c:v>
                </c:pt>
                <c:pt idx="5">
                  <c:v>0.61</c:v>
                </c:pt>
                <c:pt idx="6">
                  <c:v>#N/A</c:v>
                </c:pt>
                <c:pt idx="7">
                  <c:v>0.77</c:v>
                </c:pt>
                <c:pt idx="8">
                  <c:v>#N/A</c:v>
                </c:pt>
                <c:pt idx="9">
                  <c:v>0.01</c:v>
                </c:pt>
              </c:numCache>
            </c:numRef>
          </c:val>
          <c:extLst>
            <c:ext xmlns:c16="http://schemas.microsoft.com/office/drawing/2014/chart" uri="{C3380CC4-5D6E-409C-BE32-E72D297353CC}">
              <c16:uniqueId val="{00000004-FF40-4ED3-877E-F253EB49B9F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0.67</c:v>
                </c:pt>
                <c:pt idx="2">
                  <c:v>#N/A</c:v>
                </c:pt>
                <c:pt idx="3">
                  <c:v>0.89</c:v>
                </c:pt>
                <c:pt idx="4">
                  <c:v>#N/A</c:v>
                </c:pt>
                <c:pt idx="5">
                  <c:v>0.85</c:v>
                </c:pt>
                <c:pt idx="6">
                  <c:v>#N/A</c:v>
                </c:pt>
                <c:pt idx="7">
                  <c:v>0.76</c:v>
                </c:pt>
                <c:pt idx="8">
                  <c:v>#N/A</c:v>
                </c:pt>
                <c:pt idx="9">
                  <c:v>0.15</c:v>
                </c:pt>
              </c:numCache>
            </c:numRef>
          </c:val>
          <c:extLst>
            <c:ext xmlns:c16="http://schemas.microsoft.com/office/drawing/2014/chart" uri="{C3380CC4-5D6E-409C-BE32-E72D297353CC}">
              <c16:uniqueId val="{00000005-FF40-4ED3-877E-F253EB49B9F3}"/>
            </c:ext>
          </c:extLst>
        </c:ser>
        <c:ser>
          <c:idx val="6"/>
          <c:order val="6"/>
          <c:tx>
            <c:strRef>
              <c:f>データシート!$A$33</c:f>
              <c:strCache>
                <c:ptCount val="1"/>
                <c:pt idx="0">
                  <c:v>農業集落排水事業会計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0.16</c:v>
                </c:pt>
                <c:pt idx="2">
                  <c:v>#N/A</c:v>
                </c:pt>
                <c:pt idx="3">
                  <c:v>0.25</c:v>
                </c:pt>
                <c:pt idx="4">
                  <c:v>#N/A</c:v>
                </c:pt>
                <c:pt idx="5">
                  <c:v>0.33</c:v>
                </c:pt>
                <c:pt idx="6">
                  <c:v>#N/A</c:v>
                </c:pt>
                <c:pt idx="7">
                  <c:v>0.43</c:v>
                </c:pt>
                <c:pt idx="8">
                  <c:v>#N/A</c:v>
                </c:pt>
                <c:pt idx="9">
                  <c:v>0.51</c:v>
                </c:pt>
              </c:numCache>
            </c:numRef>
          </c:val>
          <c:extLst>
            <c:ext xmlns:c16="http://schemas.microsoft.com/office/drawing/2014/chart" uri="{C3380CC4-5D6E-409C-BE32-E72D297353CC}">
              <c16:uniqueId val="{00000006-FF40-4ED3-877E-F253EB49B9F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4.74</c:v>
                </c:pt>
                <c:pt idx="2">
                  <c:v>#N/A</c:v>
                </c:pt>
                <c:pt idx="3">
                  <c:v>5.07</c:v>
                </c:pt>
                <c:pt idx="4">
                  <c:v>#N/A</c:v>
                </c:pt>
                <c:pt idx="5">
                  <c:v>3.12</c:v>
                </c:pt>
                <c:pt idx="6">
                  <c:v>#N/A</c:v>
                </c:pt>
                <c:pt idx="7">
                  <c:v>1.26</c:v>
                </c:pt>
                <c:pt idx="8">
                  <c:v>#N/A</c:v>
                </c:pt>
                <c:pt idx="9">
                  <c:v>1.29</c:v>
                </c:pt>
              </c:numCache>
            </c:numRef>
          </c:val>
          <c:extLst>
            <c:ext xmlns:c16="http://schemas.microsoft.com/office/drawing/2014/chart" uri="{C3380CC4-5D6E-409C-BE32-E72D297353CC}">
              <c16:uniqueId val="{00000007-FF40-4ED3-877E-F253EB49B9F3}"/>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0.62</c:v>
                </c:pt>
                <c:pt idx="2">
                  <c:v>#N/A</c:v>
                </c:pt>
                <c:pt idx="3">
                  <c:v>0.77</c:v>
                </c:pt>
                <c:pt idx="4">
                  <c:v>#N/A</c:v>
                </c:pt>
                <c:pt idx="5">
                  <c:v>1.49</c:v>
                </c:pt>
                <c:pt idx="6">
                  <c:v>#N/A</c:v>
                </c:pt>
                <c:pt idx="7">
                  <c:v>2.2200000000000002</c:v>
                </c:pt>
                <c:pt idx="8">
                  <c:v>#N/A</c:v>
                </c:pt>
                <c:pt idx="9">
                  <c:v>2.06</c:v>
                </c:pt>
              </c:numCache>
            </c:numRef>
          </c:val>
          <c:extLst>
            <c:ext xmlns:c16="http://schemas.microsoft.com/office/drawing/2014/chart" uri="{C3380CC4-5D6E-409C-BE32-E72D297353CC}">
              <c16:uniqueId val="{00000008-FF40-4ED3-877E-F253EB49B9F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20.51</c:v>
                </c:pt>
                <c:pt idx="2">
                  <c:v>#N/A</c:v>
                </c:pt>
                <c:pt idx="3">
                  <c:v>15.11</c:v>
                </c:pt>
                <c:pt idx="4">
                  <c:v>#N/A</c:v>
                </c:pt>
                <c:pt idx="5">
                  <c:v>14.39</c:v>
                </c:pt>
                <c:pt idx="6">
                  <c:v>#N/A</c:v>
                </c:pt>
                <c:pt idx="7">
                  <c:v>13.81</c:v>
                </c:pt>
                <c:pt idx="8">
                  <c:v>#N/A</c:v>
                </c:pt>
                <c:pt idx="9">
                  <c:v>13.39</c:v>
                </c:pt>
              </c:numCache>
            </c:numRef>
          </c:val>
          <c:extLst>
            <c:ext xmlns:c16="http://schemas.microsoft.com/office/drawing/2014/chart" uri="{C3380CC4-5D6E-409C-BE32-E72D297353CC}">
              <c16:uniqueId val="{00000009-FF40-4ED3-877E-F253EB49B9F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2598</c:v>
                </c:pt>
                <c:pt idx="5">
                  <c:v>2668</c:v>
                </c:pt>
                <c:pt idx="8">
                  <c:v>2568</c:v>
                </c:pt>
                <c:pt idx="11">
                  <c:v>2581</c:v>
                </c:pt>
                <c:pt idx="14">
                  <c:v>2454</c:v>
                </c:pt>
              </c:numCache>
            </c:numRef>
          </c:val>
          <c:extLst>
            <c:ext xmlns:c16="http://schemas.microsoft.com/office/drawing/2014/chart" uri="{C3380CC4-5D6E-409C-BE32-E72D297353CC}">
              <c16:uniqueId val="{00000000-B5C7-4AF2-A13A-305C4ED7E20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5C7-4AF2-A13A-305C4ED7E20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16</c:v>
                </c:pt>
                <c:pt idx="3">
                  <c:v>13</c:v>
                </c:pt>
                <c:pt idx="6">
                  <c:v>13</c:v>
                </c:pt>
                <c:pt idx="9">
                  <c:v>13</c:v>
                </c:pt>
                <c:pt idx="12">
                  <c:v>14</c:v>
                </c:pt>
              </c:numCache>
            </c:numRef>
          </c:val>
          <c:extLst>
            <c:ext xmlns:c16="http://schemas.microsoft.com/office/drawing/2014/chart" uri="{C3380CC4-5D6E-409C-BE32-E72D297353CC}">
              <c16:uniqueId val="{00000002-B5C7-4AF2-A13A-305C4ED7E20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1</c:v>
                </c:pt>
                <c:pt idx="9">
                  <c:v>6</c:v>
                </c:pt>
                <c:pt idx="12">
                  <c:v>52</c:v>
                </c:pt>
              </c:numCache>
            </c:numRef>
          </c:val>
          <c:extLst>
            <c:ext xmlns:c16="http://schemas.microsoft.com/office/drawing/2014/chart" uri="{C3380CC4-5D6E-409C-BE32-E72D297353CC}">
              <c16:uniqueId val="{00000003-B5C7-4AF2-A13A-305C4ED7E20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418</c:v>
                </c:pt>
                <c:pt idx="3">
                  <c:v>679</c:v>
                </c:pt>
                <c:pt idx="6">
                  <c:v>661</c:v>
                </c:pt>
                <c:pt idx="9">
                  <c:v>678</c:v>
                </c:pt>
                <c:pt idx="12">
                  <c:v>582</c:v>
                </c:pt>
              </c:numCache>
            </c:numRef>
          </c:val>
          <c:extLst>
            <c:ext xmlns:c16="http://schemas.microsoft.com/office/drawing/2014/chart" uri="{C3380CC4-5D6E-409C-BE32-E72D297353CC}">
              <c16:uniqueId val="{00000004-B5C7-4AF2-A13A-305C4ED7E20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C7-4AF2-A13A-305C4ED7E20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5C7-4AF2-A13A-305C4ED7E20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2151</c:v>
                </c:pt>
                <c:pt idx="3">
                  <c:v>2141</c:v>
                </c:pt>
                <c:pt idx="6">
                  <c:v>2143</c:v>
                </c:pt>
                <c:pt idx="9">
                  <c:v>2251</c:v>
                </c:pt>
                <c:pt idx="12">
                  <c:v>2253</c:v>
                </c:pt>
              </c:numCache>
            </c:numRef>
          </c:val>
          <c:extLst>
            <c:ext xmlns:c16="http://schemas.microsoft.com/office/drawing/2014/chart" uri="{C3380CC4-5D6E-409C-BE32-E72D297353CC}">
              <c16:uniqueId val="{00000007-B5C7-4AF2-A13A-305C4ED7E20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c:v>
                </c:pt>
                <c:pt idx="2">
                  <c:v>#N/A</c:v>
                </c:pt>
                <c:pt idx="3">
                  <c:v>#N/A</c:v>
                </c:pt>
                <c:pt idx="4">
                  <c:v>165</c:v>
                </c:pt>
                <c:pt idx="5">
                  <c:v>#N/A</c:v>
                </c:pt>
                <c:pt idx="6">
                  <c:v>#N/A</c:v>
                </c:pt>
                <c:pt idx="7">
                  <c:v>250</c:v>
                </c:pt>
                <c:pt idx="8">
                  <c:v>#N/A</c:v>
                </c:pt>
                <c:pt idx="9">
                  <c:v>#N/A</c:v>
                </c:pt>
                <c:pt idx="10">
                  <c:v>367</c:v>
                </c:pt>
                <c:pt idx="11">
                  <c:v>#N/A</c:v>
                </c:pt>
                <c:pt idx="12">
                  <c:v>#N/A</c:v>
                </c:pt>
                <c:pt idx="13">
                  <c:v>447</c:v>
                </c:pt>
                <c:pt idx="14">
                  <c:v>#N/A</c:v>
                </c:pt>
              </c:numCache>
            </c:numRef>
          </c:val>
          <c:smooth val="0"/>
          <c:extLst>
            <c:ext xmlns:c16="http://schemas.microsoft.com/office/drawing/2014/chart" uri="{C3380CC4-5D6E-409C-BE32-E72D297353CC}">
              <c16:uniqueId val="{00000008-B5C7-4AF2-A13A-305C4ED7E20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19977</c:v>
                </c:pt>
                <c:pt idx="5">
                  <c:v>19814</c:v>
                </c:pt>
                <c:pt idx="8">
                  <c:v>19338</c:v>
                </c:pt>
                <c:pt idx="11">
                  <c:v>18659</c:v>
                </c:pt>
                <c:pt idx="14">
                  <c:v>18975</c:v>
                </c:pt>
              </c:numCache>
            </c:numRef>
          </c:val>
          <c:extLst>
            <c:ext xmlns:c16="http://schemas.microsoft.com/office/drawing/2014/chart" uri="{C3380CC4-5D6E-409C-BE32-E72D297353CC}">
              <c16:uniqueId val="{00000000-D284-4B19-A92F-CF07D39998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4064</c:v>
                </c:pt>
                <c:pt idx="5">
                  <c:v>4741</c:v>
                </c:pt>
                <c:pt idx="8">
                  <c:v>4869</c:v>
                </c:pt>
                <c:pt idx="11">
                  <c:v>5820</c:v>
                </c:pt>
                <c:pt idx="14">
                  <c:v>5638</c:v>
                </c:pt>
              </c:numCache>
            </c:numRef>
          </c:val>
          <c:extLst>
            <c:ext xmlns:c16="http://schemas.microsoft.com/office/drawing/2014/chart" uri="{C3380CC4-5D6E-409C-BE32-E72D297353CC}">
              <c16:uniqueId val="{00000001-D284-4B19-A92F-CF07D39998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7321</c:v>
                </c:pt>
                <c:pt idx="5">
                  <c:v>8305</c:v>
                </c:pt>
                <c:pt idx="8">
                  <c:v>8016</c:v>
                </c:pt>
                <c:pt idx="11">
                  <c:v>7646</c:v>
                </c:pt>
                <c:pt idx="14">
                  <c:v>7203</c:v>
                </c:pt>
              </c:numCache>
            </c:numRef>
          </c:val>
          <c:extLst>
            <c:ext xmlns:c16="http://schemas.microsoft.com/office/drawing/2014/chart" uri="{C3380CC4-5D6E-409C-BE32-E72D297353CC}">
              <c16:uniqueId val="{00000002-D284-4B19-A92F-CF07D39998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84-4B19-A92F-CF07D39998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84-4B19-A92F-CF07D39998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84-4B19-A92F-CF07D39998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2827</c:v>
                </c:pt>
                <c:pt idx="3">
                  <c:v>2862</c:v>
                </c:pt>
                <c:pt idx="6">
                  <c:v>2891</c:v>
                </c:pt>
                <c:pt idx="9">
                  <c:v>2958</c:v>
                </c:pt>
                <c:pt idx="12">
                  <c:v>3023</c:v>
                </c:pt>
              </c:numCache>
            </c:numRef>
          </c:val>
          <c:extLst>
            <c:ext xmlns:c16="http://schemas.microsoft.com/office/drawing/2014/chart" uri="{C3380CC4-5D6E-409C-BE32-E72D297353CC}">
              <c16:uniqueId val="{00000006-D284-4B19-A92F-CF07D39998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46</c:v>
                </c:pt>
                <c:pt idx="9">
                  <c:v>322</c:v>
                </c:pt>
                <c:pt idx="12">
                  <c:v>2060</c:v>
                </c:pt>
              </c:numCache>
            </c:numRef>
          </c:val>
          <c:extLst>
            <c:ext xmlns:c16="http://schemas.microsoft.com/office/drawing/2014/chart" uri="{C3380CC4-5D6E-409C-BE32-E72D297353CC}">
              <c16:uniqueId val="{00000007-D284-4B19-A92F-CF07D39998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3060</c:v>
                </c:pt>
                <c:pt idx="3">
                  <c:v>4037</c:v>
                </c:pt>
                <c:pt idx="6">
                  <c:v>4739</c:v>
                </c:pt>
                <c:pt idx="9">
                  <c:v>5282</c:v>
                </c:pt>
                <c:pt idx="12">
                  <c:v>4754</c:v>
                </c:pt>
              </c:numCache>
            </c:numRef>
          </c:val>
          <c:extLst>
            <c:ext xmlns:c16="http://schemas.microsoft.com/office/drawing/2014/chart" uri="{C3380CC4-5D6E-409C-BE32-E72D297353CC}">
              <c16:uniqueId val="{00000008-D284-4B19-A92F-CF07D39998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523</c:v>
                </c:pt>
                <c:pt idx="3">
                  <c:v>2512</c:v>
                </c:pt>
                <c:pt idx="6">
                  <c:v>1821</c:v>
                </c:pt>
                <c:pt idx="9">
                  <c:v>693</c:v>
                </c:pt>
                <c:pt idx="12">
                  <c:v>819</c:v>
                </c:pt>
              </c:numCache>
            </c:numRef>
          </c:val>
          <c:extLst>
            <c:ext xmlns:c16="http://schemas.microsoft.com/office/drawing/2014/chart" uri="{C3380CC4-5D6E-409C-BE32-E72D297353CC}">
              <c16:uniqueId val="{00000009-D284-4B19-A92F-CF07D39998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18885</c:v>
                </c:pt>
                <c:pt idx="3">
                  <c:v>18274</c:v>
                </c:pt>
                <c:pt idx="6">
                  <c:v>19379</c:v>
                </c:pt>
                <c:pt idx="9">
                  <c:v>20877</c:v>
                </c:pt>
                <c:pt idx="12">
                  <c:v>21042</c:v>
                </c:pt>
              </c:numCache>
            </c:numRef>
          </c:val>
          <c:extLst>
            <c:ext xmlns:c16="http://schemas.microsoft.com/office/drawing/2014/chart" uri="{C3380CC4-5D6E-409C-BE32-E72D297353CC}">
              <c16:uniqueId val="{0000000A-D284-4B19-A92F-CF07D39998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284-4B19-A92F-CF07D39998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1808</c:v>
                </c:pt>
                <c:pt idx="1">
                  <c:v>1800</c:v>
                </c:pt>
                <c:pt idx="2">
                  <c:v>1755</c:v>
                </c:pt>
              </c:numCache>
            </c:numRef>
          </c:val>
          <c:extLst>
            <c:ext xmlns:c16="http://schemas.microsoft.com/office/drawing/2014/chart" uri="{C3380CC4-5D6E-409C-BE32-E72D297353CC}">
              <c16:uniqueId val="{00000000-3E1E-4EE4-AF31-27EF3FCAC2E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241</c:v>
                </c:pt>
                <c:pt idx="1">
                  <c:v>268</c:v>
                </c:pt>
                <c:pt idx="2">
                  <c:v>332</c:v>
                </c:pt>
              </c:numCache>
            </c:numRef>
          </c:val>
          <c:extLst>
            <c:ext xmlns:c16="http://schemas.microsoft.com/office/drawing/2014/chart" uri="{C3380CC4-5D6E-409C-BE32-E72D297353CC}">
              <c16:uniqueId val="{00000001-3E1E-4EE4-AF31-27EF3FCAC2E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4780</c:v>
                </c:pt>
                <c:pt idx="1">
                  <c:v>4152</c:v>
                </c:pt>
                <c:pt idx="2">
                  <c:v>3567</c:v>
                </c:pt>
              </c:numCache>
            </c:numRef>
          </c:val>
          <c:extLst>
            <c:ext xmlns:c16="http://schemas.microsoft.com/office/drawing/2014/chart" uri="{C3380CC4-5D6E-409C-BE32-E72D297353CC}">
              <c16:uniqueId val="{00000002-3E1E-4EE4-AF31-27EF3FCAC2E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〇元利償還金等</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元利償還金は微増し</a:t>
          </a:r>
          <a:r>
            <a:rPr kumimoji="1" lang="ja-JP" altLang="en-US" sz="1100">
              <a:solidFill>
                <a:schemeClr val="dk1"/>
              </a:solidFill>
              <a:effectLst/>
              <a:latin typeface="+mn-lt"/>
              <a:ea typeface="+mn-ea"/>
              <a:cs typeface="+mn-cs"/>
            </a:rPr>
            <a:t>た。</a:t>
          </a:r>
          <a:endParaRPr lang="ja-JP" altLang="ja-JP" sz="1400">
            <a:effectLst/>
          </a:endParaRPr>
        </a:p>
        <a:p>
          <a:r>
            <a:rPr kumimoji="1" lang="ja-JP" altLang="ja-JP" sz="1100">
              <a:solidFill>
                <a:schemeClr val="dk1"/>
              </a:solidFill>
              <a:effectLst/>
              <a:latin typeface="+mn-lt"/>
              <a:ea typeface="+mn-ea"/>
              <a:cs typeface="+mn-cs"/>
            </a:rPr>
            <a:t>〇実質公債費比率の分子</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lang="ja-JP" altLang="en-US" sz="1100" b="0" i="0">
              <a:solidFill>
                <a:schemeClr val="dk1"/>
              </a:solidFill>
              <a:effectLst/>
              <a:latin typeface="+mn-lt"/>
              <a:ea typeface="+mn-ea"/>
              <a:cs typeface="+mn-cs"/>
            </a:rPr>
            <a:t>算入公債費等の減少等により、実質公債費比率の分子は増加した。</a:t>
          </a:r>
          <a:endParaRPr lang="ja-JP" altLang="ja-JP" sz="1400">
            <a:effectLst/>
          </a:endParaRPr>
        </a:p>
        <a:p>
          <a:r>
            <a:rPr kumimoji="1" lang="ja-JP" altLang="ja-JP" sz="1100">
              <a:solidFill>
                <a:schemeClr val="dk1"/>
              </a:solidFill>
              <a:effectLst/>
              <a:latin typeface="+mn-lt"/>
              <a:ea typeface="+mn-ea"/>
              <a:cs typeface="+mn-cs"/>
            </a:rPr>
            <a:t>〇今後の対応</a:t>
          </a:r>
          <a:endParaRPr lang="ja-JP" altLang="ja-JP" sz="1400">
            <a:effectLst/>
          </a:endParaRPr>
        </a:p>
        <a:p>
          <a:r>
            <a:rPr kumimoji="1" lang="ja-JP" altLang="ja-JP" sz="1100">
              <a:solidFill>
                <a:schemeClr val="dk1"/>
              </a:solidFill>
              <a:effectLst/>
              <a:latin typeface="+mn-lt"/>
              <a:ea typeface="+mn-ea"/>
              <a:cs typeface="+mn-cs"/>
            </a:rPr>
            <a:t>　実質公債費比率は</a:t>
          </a:r>
          <a:r>
            <a:rPr kumimoji="1" lang="ja-JP" altLang="en-US" sz="1100">
              <a:solidFill>
                <a:schemeClr val="dk1"/>
              </a:solidFill>
              <a:effectLst/>
              <a:latin typeface="+mn-lt"/>
              <a:ea typeface="+mn-ea"/>
              <a:cs typeface="+mn-cs"/>
            </a:rPr>
            <a:t>２．３</a:t>
          </a:r>
          <a:r>
            <a:rPr kumimoji="1" lang="ja-JP" altLang="ja-JP" sz="1100">
              <a:solidFill>
                <a:schemeClr val="dk1"/>
              </a:solidFill>
              <a:effectLst/>
              <a:latin typeface="+mn-lt"/>
              <a:ea typeface="+mn-ea"/>
              <a:cs typeface="+mn-cs"/>
            </a:rPr>
            <a:t>％で健全化判断基準未満であるが、今後も普通建設事業の計画的な実施に努める。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対象外</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○将来負担比率の分子</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地方債現在高</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増加したこと等により、将来負担額は増加</a:t>
          </a:r>
          <a:r>
            <a:rPr kumimoji="1" lang="ja-JP" altLang="en-US" sz="1100" b="0" i="0" baseline="0">
              <a:solidFill>
                <a:schemeClr val="dk1"/>
              </a:solidFill>
              <a:effectLst/>
              <a:latin typeface="+mn-lt"/>
              <a:ea typeface="+mn-ea"/>
              <a:cs typeface="+mn-cs"/>
            </a:rPr>
            <a:t>し</a:t>
          </a:r>
          <a:r>
            <a:rPr kumimoji="1" lang="ja-JP" altLang="ja-JP" sz="1100" b="0" i="0" baseline="0">
              <a:solidFill>
                <a:schemeClr val="dk1"/>
              </a:solidFill>
              <a:effectLst/>
              <a:latin typeface="+mn-lt"/>
              <a:ea typeface="+mn-ea"/>
              <a:cs typeface="+mn-cs"/>
            </a:rPr>
            <a:t>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将来負担額の増加により、将来負担比率の分子は増加した。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○今後の対応</a:t>
          </a:r>
          <a:endParaRPr lang="ja-JP" altLang="ja-JP" sz="1400">
            <a:effectLst/>
          </a:endParaRPr>
        </a:p>
        <a:p>
          <a:r>
            <a:rPr kumimoji="1" lang="ja-JP" altLang="ja-JP" sz="1100" b="0" i="0" baseline="0">
              <a:solidFill>
                <a:schemeClr val="dk1"/>
              </a:solidFill>
              <a:effectLst/>
              <a:latin typeface="+mn-lt"/>
              <a:ea typeface="+mn-ea"/>
              <a:cs typeface="+mn-cs"/>
            </a:rPr>
            <a:t>　将来負担比率はマイナスとなっているが、今後も将来世代への負担の先送りがないよう、計画的な普通建設事業の実施に努める。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京都府京田辺市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焼却施設整備事業</a:t>
          </a:r>
          <a:r>
            <a:rPr kumimoji="1" lang="ja-JP" altLang="ja-JP" sz="1100">
              <a:solidFill>
                <a:schemeClr val="dk1"/>
              </a:solidFill>
              <a:effectLst/>
              <a:latin typeface="+mn-lt"/>
              <a:ea typeface="+mn-ea"/>
              <a:cs typeface="+mn-cs"/>
            </a:rPr>
            <a:t>に伴う基金の取崩し等が要因となり、取崩額が積立額を上回ったため、基金全体では減少した。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企業誘致やふるさと納税制度のさらなる活用等により税収等を確保するとともに、公共施設マネジメントの推進</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歳出の削減を図ることで、普通建設事業や突発的な災害等に対応できる水準を確保する。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文化施設整備基金：</a:t>
          </a:r>
          <a:r>
            <a:rPr lang="ja-JP" altLang="ja-JP" sz="1100">
              <a:solidFill>
                <a:schemeClr val="dk1"/>
              </a:solidFill>
              <a:effectLst/>
              <a:latin typeface="+mn-lt"/>
              <a:ea typeface="+mn-ea"/>
              <a:cs typeface="+mn-cs"/>
            </a:rPr>
            <a:t>文化施設の整備を図るための積立金</a:t>
          </a:r>
          <a:endParaRPr lang="ja-JP" altLang="ja-JP" sz="1400">
            <a:effectLst/>
          </a:endParaRPr>
        </a:p>
        <a:p>
          <a:r>
            <a:rPr kumimoji="1" lang="ja-JP" altLang="ja-JP" sz="1100">
              <a:solidFill>
                <a:schemeClr val="dk1"/>
              </a:solidFill>
              <a:effectLst/>
              <a:latin typeface="+mn-lt"/>
              <a:ea typeface="+mn-ea"/>
              <a:cs typeface="+mn-cs"/>
            </a:rPr>
            <a:t>　環境衛生センター基金：環境衛生センター施設の整備改善を図るための積立金</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開発関連公共施設整備基金：</a:t>
          </a:r>
          <a:r>
            <a:rPr lang="ja-JP" altLang="ja-JP" sz="1100">
              <a:solidFill>
                <a:schemeClr val="dk1"/>
              </a:solidFill>
              <a:effectLst/>
              <a:latin typeface="+mn-lt"/>
              <a:ea typeface="+mn-ea"/>
              <a:cs typeface="+mn-cs"/>
            </a:rPr>
            <a:t>公共施設等の整備充実を図るための積立金</a:t>
          </a:r>
          <a:endParaRPr lang="ja-JP" altLang="ja-JP" sz="1400">
            <a:effectLst/>
          </a:endParaRPr>
        </a:p>
        <a:p>
          <a:pPr eaLnBrk="1" fontAlgn="auto" latinLnBrk="0" hangingPunct="1"/>
          <a:r>
            <a:rPr lang="ja-JP" altLang="ja-JP" sz="1100">
              <a:solidFill>
                <a:schemeClr val="dk1"/>
              </a:solidFill>
              <a:effectLst/>
              <a:latin typeface="+mn-lt"/>
              <a:ea typeface="+mn-ea"/>
              <a:cs typeface="+mn-cs"/>
            </a:rPr>
            <a:t>　開発行為等関連公園基金：公園、緑地又は広場の整備を図るための積立金</a:t>
          </a:r>
          <a:endParaRPr lang="ja-JP" altLang="ja-JP" sz="1400">
            <a:effectLst/>
          </a:endParaRPr>
        </a:p>
        <a:p>
          <a:pPr eaLnBrk="1" fontAlgn="auto" latinLnBrk="0" hangingPunct="1"/>
          <a:r>
            <a:rPr lang="ja-JP" altLang="ja-JP" sz="1100">
              <a:solidFill>
                <a:schemeClr val="dk1"/>
              </a:solidFill>
              <a:effectLst/>
              <a:latin typeface="+mn-lt"/>
              <a:ea typeface="+mn-ea"/>
              <a:cs typeface="+mn-cs"/>
            </a:rPr>
            <a:t>　福祉基金：福祉事業の推進を図るための積立金</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文化施設整備基金：文化施設整備にあわせて繰入れを予定しており、基金残高は横ばいで推移している。</a:t>
          </a:r>
          <a:endParaRPr lang="ja-JP" altLang="ja-JP" sz="1400">
            <a:effectLst/>
          </a:endParaRPr>
        </a:p>
        <a:p>
          <a:r>
            <a:rPr kumimoji="1" lang="ja-JP" altLang="ja-JP" sz="1100">
              <a:solidFill>
                <a:schemeClr val="dk1"/>
              </a:solidFill>
              <a:effectLst/>
              <a:latin typeface="+mn-lt"/>
              <a:ea typeface="+mn-ea"/>
              <a:cs typeface="+mn-cs"/>
            </a:rPr>
            <a:t>　環境衛生センター基金：環境衛生センター甘南備園の改修及び可燃ごみ広域処理事業に充当するために順次繰入れをしている。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開発関連公共施設整備基金：公共施設整備にあわせて順次繰入れをしており、</a:t>
          </a:r>
          <a:r>
            <a:rPr kumimoji="1" lang="ja-JP" altLang="en-US" sz="1100">
              <a:solidFill>
                <a:schemeClr val="dk1"/>
              </a:solidFill>
              <a:effectLst/>
              <a:latin typeface="+mn-lt"/>
              <a:ea typeface="+mn-ea"/>
              <a:cs typeface="+mn-cs"/>
            </a:rPr>
            <a:t>小学校長寿命化</a:t>
          </a:r>
          <a:r>
            <a:rPr kumimoji="1" lang="ja-JP" altLang="ja-JP" sz="1100">
              <a:solidFill>
                <a:schemeClr val="dk1"/>
              </a:solidFill>
              <a:effectLst/>
              <a:latin typeface="+mn-lt"/>
              <a:ea typeface="+mn-ea"/>
              <a:cs typeface="+mn-cs"/>
            </a:rPr>
            <a:t>事業に伴う取崩し等により減少した。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開発行為等関連公園基金：公園、緑地又は広場の整備にあわせて順次繰入れをしている。</a:t>
          </a:r>
          <a:r>
            <a:rPr lang="ja-JP" altLang="en-US" sz="1100">
              <a:solidFill>
                <a:schemeClr val="dk1"/>
              </a:solidFill>
              <a:effectLst/>
              <a:latin typeface="+mn-lt"/>
              <a:ea typeface="+mn-ea"/>
              <a:cs typeface="+mn-cs"/>
            </a:rPr>
            <a:t>田辺公園整備事業に伴う取崩し等により減少した</a:t>
          </a:r>
          <a:r>
            <a:rPr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福祉基金：福祉事業の推進に備えて積み立て、順次繰入れをしており、</a:t>
          </a:r>
          <a:r>
            <a:rPr kumimoji="1" lang="ja-JP" altLang="en-US" sz="1100">
              <a:solidFill>
                <a:schemeClr val="dk1"/>
              </a:solidFill>
              <a:effectLst/>
              <a:latin typeface="+mn-lt"/>
              <a:ea typeface="+mn-ea"/>
              <a:cs typeface="+mn-cs"/>
            </a:rPr>
            <a:t>こども園整備</a:t>
          </a:r>
          <a:r>
            <a:rPr kumimoji="1" lang="ja-JP" altLang="ja-JP" sz="1100">
              <a:solidFill>
                <a:schemeClr val="dk1"/>
              </a:solidFill>
              <a:effectLst/>
              <a:latin typeface="+mn-lt"/>
              <a:ea typeface="+mn-ea"/>
              <a:cs typeface="+mn-cs"/>
            </a:rPr>
            <a:t>事業に伴う取崩し等により減少した。</a:t>
          </a:r>
          <a:endParaRPr lang="ja-JP" altLang="ja-JP" sz="1400">
            <a:effectLst/>
          </a:endParaRP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文化施設整備基金：文化施設整備にあわせて、順次繰入れ予定である。</a:t>
          </a:r>
          <a:endParaRPr lang="ja-JP" altLang="ja-JP" sz="1400">
            <a:effectLst/>
          </a:endParaRPr>
        </a:p>
        <a:p>
          <a:r>
            <a:rPr kumimoji="1" lang="ja-JP" altLang="ja-JP" sz="1100">
              <a:solidFill>
                <a:schemeClr val="dk1"/>
              </a:solidFill>
              <a:effectLst/>
              <a:latin typeface="+mn-lt"/>
              <a:ea typeface="+mn-ea"/>
              <a:cs typeface="+mn-cs"/>
            </a:rPr>
            <a:t>　環境衛生センター基金：環境衛生センター甘南備園の改修とともに、可燃ごみ広域処理事業に順次繰入れ予定である。</a:t>
          </a:r>
          <a:endParaRPr lang="ja-JP" altLang="ja-JP" sz="1400">
            <a:effectLst/>
          </a:endParaRPr>
        </a:p>
        <a:p>
          <a:r>
            <a:rPr kumimoji="1" lang="ja-JP" altLang="ja-JP" sz="1100">
              <a:solidFill>
                <a:schemeClr val="dk1"/>
              </a:solidFill>
              <a:effectLst/>
              <a:latin typeface="+mn-lt"/>
              <a:ea typeface="+mn-ea"/>
              <a:cs typeface="+mn-cs"/>
            </a:rPr>
            <a:t>　開発関連公共施設整備基金：公共施設整備にあわせて順次繰入れ予定である。　</a:t>
          </a:r>
          <a:endParaRPr lang="ja-JP" altLang="ja-JP" sz="1400">
            <a:effectLst/>
          </a:endParaRPr>
        </a:p>
        <a:p>
          <a:pPr eaLnBrk="1" fontAlgn="auto" latinLnBrk="0" hangingPunct="1"/>
          <a:r>
            <a:rPr lang="ja-JP" altLang="ja-JP" sz="1100">
              <a:solidFill>
                <a:schemeClr val="dk1"/>
              </a:solidFill>
              <a:effectLst/>
              <a:latin typeface="+mn-lt"/>
              <a:ea typeface="+mn-ea"/>
              <a:cs typeface="+mn-cs"/>
            </a:rPr>
            <a:t>　開発行為等関連公園基金：公園、緑地又は広場の整備にあわせて、順次繰入れ予定である。</a:t>
          </a:r>
          <a:endParaRPr lang="ja-JP" altLang="ja-JP" sz="1400">
            <a:effectLst/>
          </a:endParaRPr>
        </a:p>
        <a:p>
          <a:r>
            <a:rPr kumimoji="1" lang="ja-JP" altLang="ja-JP" sz="1100">
              <a:solidFill>
                <a:schemeClr val="dk1"/>
              </a:solidFill>
              <a:effectLst/>
              <a:latin typeface="+mn-lt"/>
              <a:ea typeface="+mn-ea"/>
              <a:cs typeface="+mn-cs"/>
            </a:rPr>
            <a:t>　福祉基金：福祉事業の推進にあわせて、順次繰入れ予定である。</a:t>
          </a:r>
          <a:r>
            <a:rPr lang="ja-JP" altLang="ja-JP" sz="1100">
              <a:solidFill>
                <a:schemeClr val="dk1"/>
              </a:solidFill>
              <a:effectLst/>
              <a:latin typeface="+mn-lt"/>
              <a:ea typeface="+mn-ea"/>
              <a:cs typeface="+mn-cs"/>
            </a:rPr>
            <a:t>　</a:t>
          </a:r>
          <a:endParaRPr lang="ja-JP" altLang="ja-JP" sz="1400">
            <a:effectLst/>
          </a:endParaRPr>
        </a:p>
        <a:p>
          <a:r>
            <a:rPr lang="ja-JP"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取崩し額が積立て額を上回り、前年度比</a:t>
          </a:r>
          <a:r>
            <a:rPr kumimoji="1" lang="ja-JP" altLang="en-US" sz="1100">
              <a:solidFill>
                <a:schemeClr val="dk1"/>
              </a:solidFill>
              <a:effectLst/>
              <a:latin typeface="+mn-lt"/>
              <a:ea typeface="+mn-ea"/>
              <a:cs typeface="+mn-cs"/>
            </a:rPr>
            <a:t>４５</a:t>
          </a:r>
          <a:r>
            <a:rPr kumimoji="1" lang="ja-JP" altLang="ja-JP" sz="1100">
              <a:solidFill>
                <a:schemeClr val="dk1"/>
              </a:solidFill>
              <a:effectLst/>
              <a:latin typeface="+mn-lt"/>
              <a:ea typeface="+mn-ea"/>
              <a:cs typeface="+mn-cs"/>
            </a:rPr>
            <a:t>百万円の減少となった。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企業誘致やふるさと納税制度のさらなる活用等により税収等を確保するとともに、公共施設マネジメントの推進し、歳出の削減を図ることで、普通建設事業や突発的な災害等に対応できる水準を確保する。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普通交付税の一部を減債基金に積み立てたこと等が要因となり、前年度比</a:t>
          </a:r>
          <a:r>
            <a:rPr kumimoji="1" lang="ja-JP" altLang="en-US" sz="1100">
              <a:solidFill>
                <a:schemeClr val="dk1"/>
              </a:solidFill>
              <a:effectLst/>
              <a:latin typeface="+mn-lt"/>
              <a:ea typeface="+mn-ea"/>
              <a:cs typeface="+mn-cs"/>
            </a:rPr>
            <a:t>６４</a:t>
          </a:r>
          <a:r>
            <a:rPr kumimoji="1" lang="ja-JP" altLang="ja-JP" sz="1100">
              <a:solidFill>
                <a:schemeClr val="dk1"/>
              </a:solidFill>
              <a:effectLst/>
              <a:latin typeface="+mn-lt"/>
              <a:ea typeface="+mn-ea"/>
              <a:cs typeface="+mn-cs"/>
            </a:rPr>
            <a:t>百万円の増加となった。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今後実施予定の大型事業を見据えながら、地方債償還額の増減を適切に見込み、計画的に積み立てや取り崩しを行う。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72,011
70,477
42.92
32,826,391
32,398,841
222,767
17,163,273
21,041,812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税収が増加傾向にあるものの、高齢化や少子化対策に要する扶助費等も増えてきていることから、財政力指数はここ数年横ばいとなっている。</a:t>
          </a:r>
          <a:endParaRPr lang="ja-JP" altLang="ja-JP" sz="1400">
            <a:effectLst/>
          </a:endParaRPr>
        </a:p>
        <a:p>
          <a:r>
            <a:rPr kumimoji="1" lang="ja-JP" altLang="ja-JP" sz="1100" b="0" i="0" baseline="0">
              <a:solidFill>
                <a:schemeClr val="dk1"/>
              </a:solidFill>
              <a:effectLst/>
              <a:latin typeface="+mn-lt"/>
              <a:ea typeface="+mn-ea"/>
              <a:cs typeface="+mn-cs"/>
            </a:rPr>
            <a:t>　今後も、医療、福祉や介護に要する経費が増加することが予想されることから、市内企業活性化や市税徴収率の向上に努め、財政基盤の強化に努める。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35983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15875</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15875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167217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136525</xdr:rowOff>
    </xdr:from>
    <xdr:to>
      <xdr:col>15</xdr:col>
      <xdr:colOff>133350</xdr:colOff>
      <xdr:row>41</xdr:row>
      <xdr:rowOff>66675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人件費及び扶助費の増加等により前年度と比較して</a:t>
          </a:r>
          <a:r>
            <a:rPr kumimoji="1" lang="ja-JP" altLang="en-US" sz="1100">
              <a:solidFill>
                <a:schemeClr val="dk1"/>
              </a:solidFill>
              <a:effectLst/>
              <a:latin typeface="+mn-lt"/>
              <a:ea typeface="+mn-ea"/>
              <a:cs typeface="+mn-cs"/>
            </a:rPr>
            <a:t>２．０</a:t>
          </a:r>
          <a:r>
            <a:rPr kumimoji="1" lang="ja-JP" altLang="ja-JP" sz="1100">
              <a:solidFill>
                <a:schemeClr val="dk1"/>
              </a:solidFill>
              <a:effectLst/>
              <a:latin typeface="+mn-lt"/>
              <a:ea typeface="+mn-ea"/>
              <a:cs typeface="+mn-cs"/>
            </a:rPr>
            <a:t>ポイント悪化した。</a:t>
          </a:r>
          <a:endParaRPr lang="ja-JP" altLang="ja-JP" sz="1400">
            <a:effectLst/>
          </a:endParaRPr>
        </a:p>
        <a:p>
          <a:r>
            <a:rPr kumimoji="1" lang="ja-JP" altLang="ja-JP" sz="1100">
              <a:solidFill>
                <a:schemeClr val="dk1"/>
              </a:solidFill>
              <a:effectLst/>
              <a:latin typeface="+mn-lt"/>
              <a:ea typeface="+mn-ea"/>
              <a:cs typeface="+mn-cs"/>
            </a:rPr>
            <a:t>　本市の経常収支比率については、類似団体を若干上回って推移しており、今後、人件費や扶助費等の義務的経費や市税収入の動向によっては、悪化することも想定されることから、</a:t>
          </a:r>
          <a:r>
            <a:rPr kumimoji="1" lang="ja-JP" altLang="ja-JP" sz="1100" b="0" i="0" baseline="0">
              <a:solidFill>
                <a:schemeClr val="dk1"/>
              </a:solidFill>
              <a:effectLst/>
              <a:latin typeface="+mn-lt"/>
              <a:ea typeface="+mn-ea"/>
              <a:cs typeface="+mn-cs"/>
            </a:rPr>
            <a:t>公園などについて民間活力による施設整備・運営を進めるとともに、ごみ処理の広域化により効率的な運営を図り、</a:t>
          </a:r>
          <a:r>
            <a:rPr kumimoji="1" lang="ja-JP" altLang="ja-JP" sz="1100">
              <a:solidFill>
                <a:schemeClr val="dk1"/>
              </a:solidFill>
              <a:effectLst/>
              <a:latin typeface="+mn-lt"/>
              <a:ea typeface="+mn-ea"/>
              <a:cs typeface="+mn-cs"/>
            </a:rPr>
            <a:t>経常経費削減を進める。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6668</xdr:rowOff>
    </xdr:from>
    <xdr:to>
      <xdr:col>23</xdr:col>
      <xdr:colOff>133350</xdr:colOff>
      <xdr:row>65</xdr:row>
      <xdr:rowOff>127318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5091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3175</xdr:rowOff>
    </xdr:from>
    <xdr:to>
      <xdr:col>19</xdr:col>
      <xdr:colOff>133350</xdr:colOff>
      <xdr:row>65</xdr:row>
      <xdr:rowOff>6668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75975"/>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171132</xdr:rowOff>
    </xdr:from>
    <xdr:to>
      <xdr:col>15</xdr:col>
      <xdr:colOff>82550</xdr:colOff>
      <xdr:row>64</xdr:row>
      <xdr:rowOff>3175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01032"/>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171132</xdr:rowOff>
    </xdr:from>
    <xdr:to>
      <xdr:col>11</xdr:col>
      <xdr:colOff>31750</xdr:colOff>
      <xdr:row>64</xdr:row>
      <xdr:rowOff>39370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01032"/>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76518</xdr:rowOff>
    </xdr:from>
    <xdr:to>
      <xdr:col>23</xdr:col>
      <xdr:colOff>184150</xdr:colOff>
      <xdr:row>66</xdr:row>
      <xdr:rowOff>6668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48595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9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127318</xdr:rowOff>
    </xdr:from>
    <xdr:to>
      <xdr:col>19</xdr:col>
      <xdr:colOff>184150</xdr:colOff>
      <xdr:row>65</xdr:row>
      <xdr:rowOff>57468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42245</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86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123825</xdr:rowOff>
    </xdr:from>
    <xdr:to>
      <xdr:col>15</xdr:col>
      <xdr:colOff>133350</xdr:colOff>
      <xdr:row>64</xdr:row>
      <xdr:rowOff>53975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38752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120332</xdr:rowOff>
    </xdr:from>
    <xdr:to>
      <xdr:col>11</xdr:col>
      <xdr:colOff>82550</xdr:colOff>
      <xdr:row>63</xdr:row>
      <xdr:rowOff>50482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35259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3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類似団体を上回っているのは、主に人件費が要因となっている。これは、幼稚園、ごみ処理業務を直営で行うとともに、近隣２町の消防業務を受託しているためである。</a:t>
          </a:r>
          <a:endParaRPr lang="ja-JP" altLang="ja-JP" sz="1400">
            <a:effectLst/>
          </a:endParaRPr>
        </a:p>
        <a:p>
          <a:r>
            <a:rPr kumimoji="1" lang="ja-JP" altLang="ja-JP" sz="1100" b="0" i="0" baseline="0">
              <a:solidFill>
                <a:schemeClr val="dk1"/>
              </a:solidFill>
              <a:effectLst/>
              <a:latin typeface="+mn-lt"/>
              <a:ea typeface="+mn-ea"/>
              <a:cs typeface="+mn-cs"/>
            </a:rPr>
            <a:t>　今後は、ごみ処理の広域化により効率的な運営を図るなど、人件費・物件費等の削減を進める。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61703</xdr:rowOff>
    </xdr:from>
    <xdr:to>
      <xdr:col>23</xdr:col>
      <xdr:colOff>133350</xdr:colOff>
      <xdr:row>81</xdr:row>
      <xdr:rowOff>104338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49153"/>
          <a:ext cx="838200" cy="4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61703</xdr:rowOff>
    </xdr:from>
    <xdr:to>
      <xdr:col>19</xdr:col>
      <xdr:colOff>133350</xdr:colOff>
      <xdr:row>81</xdr:row>
      <xdr:rowOff>76330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49153"/>
          <a:ext cx="889000" cy="1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50332</xdr:rowOff>
    </xdr:from>
    <xdr:to>
      <xdr:col>15</xdr:col>
      <xdr:colOff>82550</xdr:colOff>
      <xdr:row>81</xdr:row>
      <xdr:rowOff>76330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37782"/>
          <a:ext cx="889000" cy="2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38612</xdr:rowOff>
    </xdr:from>
    <xdr:to>
      <xdr:col>11</xdr:col>
      <xdr:colOff>31750</xdr:colOff>
      <xdr:row>81</xdr:row>
      <xdr:rowOff>50332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26062"/>
          <a:ext cx="8890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53538</xdr:rowOff>
    </xdr:from>
    <xdr:to>
      <xdr:col>23</xdr:col>
      <xdr:colOff>184150</xdr:colOff>
      <xdr:row>81</xdr:row>
      <xdr:rowOff>155138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4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25615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1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10903</xdr:rowOff>
    </xdr:from>
    <xdr:to>
      <xdr:col>19</xdr:col>
      <xdr:colOff>184150</xdr:colOff>
      <xdr:row>81</xdr:row>
      <xdr:rowOff>112503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9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97280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84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25530</xdr:rowOff>
    </xdr:from>
    <xdr:to>
      <xdr:col>15</xdr:col>
      <xdr:colOff>133350</xdr:colOff>
      <xdr:row>81</xdr:row>
      <xdr:rowOff>127130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1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111907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170982</xdr:rowOff>
    </xdr:from>
    <xdr:to>
      <xdr:col>11</xdr:col>
      <xdr:colOff>82550</xdr:colOff>
      <xdr:row>81</xdr:row>
      <xdr:rowOff>101132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8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85909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73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159262</xdr:rowOff>
    </xdr:from>
    <xdr:to>
      <xdr:col>7</xdr:col>
      <xdr:colOff>31750</xdr:colOff>
      <xdr:row>81</xdr:row>
      <xdr:rowOff>89412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7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74189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6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職員構成の変動により、比較的高い指標となったが、今後も引き続き国の制度に合わせた給与体系となるよう努める。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86</xdr:row>
      <xdr:rowOff>101600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4288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153307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463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33564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980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15421</xdr:rowOff>
    </xdr:from>
    <xdr:to>
      <xdr:col>68</xdr:col>
      <xdr:colOff>152400</xdr:colOff>
      <xdr:row>87</xdr:row>
      <xdr:rowOff>33564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60121"/>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mn-lt"/>
              <a:ea typeface="+mn-ea"/>
              <a:cs typeface="+mn-cs"/>
            </a:rPr>
            <a:t>　幼稚園、ごみ処理業務を直営で行うとともに、近隣２町の消防業務を受託していることから類似団体を上回る職員数となっている。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今後は、公園などについて民間活力による運営を進めるとともに、ごみ処理の広域化により効率的な運営を図るなど、適正な定員管理に努める。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148484</xdr:rowOff>
    </xdr:from>
    <xdr:to>
      <xdr:col>81</xdr:col>
      <xdr:colOff>44450</xdr:colOff>
      <xdr:row>64</xdr:row>
      <xdr:rowOff>1164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94983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138430</xdr:rowOff>
    </xdr:from>
    <xdr:to>
      <xdr:col>77</xdr:col>
      <xdr:colOff>44450</xdr:colOff>
      <xdr:row>63</xdr:row>
      <xdr:rowOff>148484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93978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136419</xdr:rowOff>
    </xdr:from>
    <xdr:to>
      <xdr:col>72</xdr:col>
      <xdr:colOff>203200</xdr:colOff>
      <xdr:row>63</xdr:row>
      <xdr:rowOff>138430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3776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136419</xdr:rowOff>
    </xdr:from>
    <xdr:to>
      <xdr:col>68</xdr:col>
      <xdr:colOff>152400</xdr:colOff>
      <xdr:row>63</xdr:row>
      <xdr:rowOff>144463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93776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121814</xdr:rowOff>
    </xdr:from>
    <xdr:to>
      <xdr:col>81</xdr:col>
      <xdr:colOff>95250</xdr:colOff>
      <xdr:row>64</xdr:row>
      <xdr:rowOff>51964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92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93891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9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97684</xdr:rowOff>
    </xdr:from>
    <xdr:to>
      <xdr:col>77</xdr:col>
      <xdr:colOff>95250</xdr:colOff>
      <xdr:row>64</xdr:row>
      <xdr:rowOff>27834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12611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85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87630</xdr:rowOff>
    </xdr:from>
    <xdr:to>
      <xdr:col>73</xdr:col>
      <xdr:colOff>44450</xdr:colOff>
      <xdr:row>64</xdr:row>
      <xdr:rowOff>17780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2557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85619</xdr:rowOff>
    </xdr:from>
    <xdr:to>
      <xdr:col>68</xdr:col>
      <xdr:colOff>203200</xdr:colOff>
      <xdr:row>64</xdr:row>
      <xdr:rowOff>15769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8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97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93663</xdr:rowOff>
    </xdr:from>
    <xdr:to>
      <xdr:col>64</xdr:col>
      <xdr:colOff>152400</xdr:colOff>
      <xdr:row>64</xdr:row>
      <xdr:rowOff>23813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8590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従来から公債費の適正化に努めていることから、類似団体を下回っている。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今後も普通建設事業を計画的に実施し、適正規模の市債発行を行うことにより、公債費の抑制に努める。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33020</xdr:rowOff>
    </xdr:from>
    <xdr:to>
      <xdr:col>81</xdr:col>
      <xdr:colOff>44450</xdr:colOff>
      <xdr:row>39</xdr:row>
      <xdr:rowOff>81280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1957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140123</xdr:rowOff>
    </xdr:from>
    <xdr:to>
      <xdr:col>77</xdr:col>
      <xdr:colOff>44450</xdr:colOff>
      <xdr:row>39</xdr:row>
      <xdr:rowOff>33020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552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107950</xdr:rowOff>
    </xdr:from>
    <xdr:to>
      <xdr:col>72</xdr:col>
      <xdr:colOff>203200</xdr:colOff>
      <xdr:row>38</xdr:row>
      <xdr:rowOff>140123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6230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99906</xdr:rowOff>
    </xdr:from>
    <xdr:to>
      <xdr:col>68</xdr:col>
      <xdr:colOff>152400</xdr:colOff>
      <xdr:row>38</xdr:row>
      <xdr:rowOff>107950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6150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30480</xdr:rowOff>
    </xdr:from>
    <xdr:to>
      <xdr:col>81</xdr:col>
      <xdr:colOff>95250</xdr:colOff>
      <xdr:row>39</xdr:row>
      <xdr:rowOff>132080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47007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6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153670</xdr:rowOff>
    </xdr:from>
    <xdr:to>
      <xdr:col>77</xdr:col>
      <xdr:colOff>95250</xdr:colOff>
      <xdr:row>39</xdr:row>
      <xdr:rowOff>83820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93997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89323</xdr:rowOff>
    </xdr:from>
    <xdr:to>
      <xdr:col>73</xdr:col>
      <xdr:colOff>44450</xdr:colOff>
      <xdr:row>39</xdr:row>
      <xdr:rowOff>19473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29650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49106</xdr:rowOff>
    </xdr:from>
    <xdr:to>
      <xdr:col>64</xdr:col>
      <xdr:colOff>152400</xdr:colOff>
      <xdr:row>38</xdr:row>
      <xdr:rowOff>150706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160884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将来支払う負担等に対して、将来受け取る財源等が上回っているため、将来負担比率は算定されていない。</a:t>
          </a:r>
          <a:endParaRPr lang="ja-JP" altLang="ja-JP" sz="1400">
            <a:effectLst/>
          </a:endParaRPr>
        </a:p>
        <a:p>
          <a:r>
            <a:rPr kumimoji="1" lang="ja-JP" altLang="ja-JP" sz="1100" b="0" i="0" baseline="0">
              <a:solidFill>
                <a:schemeClr val="dk1"/>
              </a:solidFill>
              <a:effectLst/>
              <a:latin typeface="+mn-lt"/>
              <a:ea typeface="+mn-ea"/>
              <a:cs typeface="+mn-cs"/>
            </a:rPr>
            <a:t>　今後も歳入確保や事務事業の効率化を図ることで、市債残高や債務負担行為の適正化に努める。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72,011
70,477
42.92
32,826,391
32,398,841
222,767
17,163,273
21,041,812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私立認定こども園を誘致するなど民間委託を進めているものの、</a:t>
          </a:r>
          <a:r>
            <a:rPr kumimoji="1" lang="ja-JP" altLang="ja-JP" sz="1100" b="0" i="0" baseline="0">
              <a:solidFill>
                <a:schemeClr val="dk1"/>
              </a:solidFill>
              <a:effectLst/>
              <a:latin typeface="+mn-lt"/>
              <a:ea typeface="+mn-ea"/>
              <a:cs typeface="+mn-cs"/>
            </a:rPr>
            <a:t>各種サービスの直営での実施が多く、類似団体と比較すると依然高い水準にある。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今後は、職員数の適正管理、各種事業の民間委託とともに、ごみ処理の広域化により効率的な運営を図り、人件費の削減を進める。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81280</xdr:rowOff>
    </xdr:from>
    <xdr:to>
      <xdr:col>24</xdr:col>
      <xdr:colOff>25400</xdr:colOff>
      <xdr:row>40</xdr:row>
      <xdr:rowOff>154432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93928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17272</xdr:rowOff>
    </xdr:from>
    <xdr:to>
      <xdr:col>19</xdr:col>
      <xdr:colOff>187325</xdr:colOff>
      <xdr:row>40</xdr:row>
      <xdr:rowOff>81280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8752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17272</xdr:rowOff>
    </xdr:from>
    <xdr:to>
      <xdr:col>15</xdr:col>
      <xdr:colOff>98425</xdr:colOff>
      <xdr:row>40</xdr:row>
      <xdr:rowOff>17272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875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17272</xdr:rowOff>
    </xdr:from>
    <xdr:to>
      <xdr:col>11</xdr:col>
      <xdr:colOff>9525</xdr:colOff>
      <xdr:row>40</xdr:row>
      <xdr:rowOff>67564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8752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103632</xdr:rowOff>
    </xdr:from>
    <xdr:to>
      <xdr:col>24</xdr:col>
      <xdr:colOff>76200</xdr:colOff>
      <xdr:row>41</xdr:row>
      <xdr:rowOff>33782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96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12209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30480</xdr:rowOff>
    </xdr:from>
    <xdr:to>
      <xdr:col>20</xdr:col>
      <xdr:colOff>38100</xdr:colOff>
      <xdr:row>40</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116857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97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137922</xdr:rowOff>
    </xdr:from>
    <xdr:to>
      <xdr:col>15</xdr:col>
      <xdr:colOff>149225</xdr:colOff>
      <xdr:row>40</xdr:row>
      <xdr:rowOff>68072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8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52849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91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137922</xdr:rowOff>
    </xdr:from>
    <xdr:to>
      <xdr:col>11</xdr:col>
      <xdr:colOff>60325</xdr:colOff>
      <xdr:row>40</xdr:row>
      <xdr:rowOff>68072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8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52849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91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16764</xdr:rowOff>
    </xdr:from>
    <xdr:to>
      <xdr:col>6</xdr:col>
      <xdr:colOff>171450</xdr:colOff>
      <xdr:row>40</xdr:row>
      <xdr:rowOff>118364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103141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96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中学校給食の開始等により物件費は増加した</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また、</a:t>
          </a:r>
          <a:r>
            <a:rPr lang="ja-JP" altLang="ja-JP" sz="1100">
              <a:solidFill>
                <a:schemeClr val="dk1"/>
              </a:solidFill>
              <a:effectLst/>
              <a:latin typeface="+mn-lt"/>
              <a:ea typeface="+mn-ea"/>
              <a:cs typeface="+mn-cs"/>
            </a:rPr>
            <a:t>幼稚園、ごみ処理業務を直営で行うとともに、近隣２町の消防業務を受託していることにより依然として高い水準にある。</a:t>
          </a:r>
          <a:endParaRPr lang="ja-JP" altLang="ja-JP" sz="1400">
            <a:effectLst/>
          </a:endParaRPr>
        </a:p>
        <a:p>
          <a:r>
            <a:rPr lang="ja-JP" altLang="ja-JP" sz="1100">
              <a:solidFill>
                <a:schemeClr val="dk1"/>
              </a:solidFill>
              <a:effectLst/>
              <a:latin typeface="+mn-lt"/>
              <a:ea typeface="+mn-ea"/>
              <a:cs typeface="+mn-cs"/>
            </a:rPr>
            <a:t>　今後は、公園などについて民間活力による施設整備・運営を進めるとともに、ごみ処理の広域化により効率的な運営を図り、</a:t>
          </a:r>
          <a:r>
            <a:rPr kumimoji="1" lang="ja-JP" altLang="ja-JP" sz="1100">
              <a:solidFill>
                <a:schemeClr val="dk1"/>
              </a:solidFill>
              <a:effectLst/>
              <a:latin typeface="+mn-lt"/>
              <a:ea typeface="+mn-ea"/>
              <a:cs typeface="+mn-cs"/>
            </a:rPr>
            <a:t>経常経費削減を進める。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117475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79700"/>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15</xdr:row>
      <xdr:rowOff>155575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797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60325</xdr:rowOff>
    </xdr:from>
    <xdr:to>
      <xdr:col>73</xdr:col>
      <xdr:colOff>180975</xdr:colOff>
      <xdr:row>15</xdr:row>
      <xdr:rowOff>155575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3207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60325</xdr:rowOff>
    </xdr:from>
    <xdr:to>
      <xdr:col>69</xdr:col>
      <xdr:colOff>92075</xdr:colOff>
      <xdr:row>15</xdr:row>
      <xdr:rowOff>117475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320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66675</xdr:rowOff>
    </xdr:from>
    <xdr:to>
      <xdr:col>82</xdr:col>
      <xdr:colOff>158750</xdr:colOff>
      <xdr:row>16</xdr:row>
      <xdr:rowOff>168275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83202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54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104775</xdr:rowOff>
    </xdr:from>
    <xdr:to>
      <xdr:col>74</xdr:col>
      <xdr:colOff>31750</xdr:colOff>
      <xdr:row>16</xdr:row>
      <xdr:rowOff>34925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45102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xdr:rowOff>
    </xdr:from>
    <xdr:to>
      <xdr:col>69</xdr:col>
      <xdr:colOff>142875</xdr:colOff>
      <xdr:row>15</xdr:row>
      <xdr:rowOff>111125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121302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66675</xdr:rowOff>
    </xdr:from>
    <xdr:to>
      <xdr:col>65</xdr:col>
      <xdr:colOff>53975</xdr:colOff>
      <xdr:row>15</xdr:row>
      <xdr:rowOff>168275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7002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近年障がい福祉サービスが増加傾向にあることから、依然高い水準にある。また、</a:t>
          </a:r>
          <a:r>
            <a:rPr kumimoji="1" lang="ja-JP" altLang="en-US" sz="1100" b="0" i="0" baseline="0">
              <a:solidFill>
                <a:schemeClr val="dk1"/>
              </a:solidFill>
              <a:effectLst/>
              <a:latin typeface="+mn-lt"/>
              <a:ea typeface="+mn-ea"/>
              <a:cs typeface="+mn-cs"/>
            </a:rPr>
            <a:t>令和５年度には</a:t>
          </a:r>
          <a:r>
            <a:rPr kumimoji="1" lang="ja-JP" altLang="ja-JP" sz="1100" b="0" i="0" baseline="0">
              <a:solidFill>
                <a:schemeClr val="dk1"/>
              </a:solidFill>
              <a:effectLst/>
              <a:latin typeface="+mn-lt"/>
              <a:ea typeface="+mn-ea"/>
              <a:cs typeface="+mn-cs"/>
            </a:rPr>
            <a:t>臨時的事業である低所得世帯臨時支援給付金</a:t>
          </a:r>
          <a:r>
            <a:rPr kumimoji="1" lang="ja-JP" altLang="en-US" sz="1100" b="0" i="0" baseline="0">
              <a:solidFill>
                <a:schemeClr val="dk1"/>
              </a:solidFill>
              <a:effectLst/>
              <a:latin typeface="+mn-lt"/>
              <a:ea typeface="+mn-ea"/>
              <a:cs typeface="+mn-cs"/>
            </a:rPr>
            <a:t>が</a:t>
          </a:r>
          <a:r>
            <a:rPr lang="ja-JP" altLang="en-US" sz="1100">
              <a:solidFill>
                <a:schemeClr val="dk1"/>
              </a:solidFill>
              <a:effectLst/>
              <a:latin typeface="+mn-lt"/>
              <a:ea typeface="+mn-ea"/>
              <a:cs typeface="+mn-cs"/>
            </a:rPr>
            <a:t>あったこと等により</a:t>
          </a:r>
          <a:r>
            <a:rPr lang="ja-JP" altLang="ja-JP" sz="1100">
              <a:solidFill>
                <a:schemeClr val="dk1"/>
              </a:solidFill>
              <a:effectLst/>
              <a:latin typeface="+mn-lt"/>
              <a:ea typeface="+mn-ea"/>
              <a:cs typeface="+mn-cs"/>
            </a:rPr>
            <a:t>、前年度比</a:t>
          </a:r>
          <a:r>
            <a:rPr lang="ja-JP" altLang="en-US" sz="1100">
              <a:solidFill>
                <a:schemeClr val="dk1"/>
              </a:solidFill>
              <a:effectLst/>
              <a:latin typeface="+mn-lt"/>
              <a:ea typeface="+mn-ea"/>
              <a:cs typeface="+mn-cs"/>
            </a:rPr>
            <a:t>では</a:t>
          </a:r>
          <a:r>
            <a:rPr lang="ja-JP" altLang="ja-JP" sz="1100">
              <a:solidFill>
                <a:schemeClr val="dk1"/>
              </a:solidFill>
              <a:effectLst/>
              <a:latin typeface="+mn-lt"/>
              <a:ea typeface="+mn-ea"/>
              <a:cs typeface="+mn-cs"/>
            </a:rPr>
            <a:t>０．</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ポイントの</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今後も高齢化や子育て支援策の充実により扶助費の伸びが予想されることから、制度見直し等により財源の有効利用を図る。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136525</xdr:rowOff>
    </xdr:from>
    <xdr:to>
      <xdr:col>24</xdr:col>
      <xdr:colOff>25400</xdr:colOff>
      <xdr:row>56</xdr:row>
      <xdr:rowOff>155575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7377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56</xdr:row>
      <xdr:rowOff>155575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710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758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136525</xdr:rowOff>
    </xdr:from>
    <xdr:to>
      <xdr:col>11</xdr:col>
      <xdr:colOff>9525</xdr:colOff>
      <xdr:row>55</xdr:row>
      <xdr:rowOff>146050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5662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85725</xdr:rowOff>
    </xdr:from>
    <xdr:to>
      <xdr:col>24</xdr:col>
      <xdr:colOff>76200</xdr:colOff>
      <xdr:row>57</xdr:row>
      <xdr:rowOff>15875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6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57802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5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104775</xdr:rowOff>
    </xdr:from>
    <xdr:to>
      <xdr:col>20</xdr:col>
      <xdr:colOff>38100</xdr:colOff>
      <xdr:row>57</xdr:row>
      <xdr:rowOff>34925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19702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792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85725</xdr:rowOff>
    </xdr:from>
    <xdr:to>
      <xdr:col>6</xdr:col>
      <xdr:colOff>171450</xdr:colOff>
      <xdr:row>56</xdr:row>
      <xdr:rowOff>15875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26052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28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経常収支比率は、類似団体平均値と比較すると下回っているものの、後期高齢医療特別会計繰出金</a:t>
          </a:r>
          <a:r>
            <a:rPr kumimoji="1" lang="ja-JP" altLang="en-US" sz="1100">
              <a:solidFill>
                <a:schemeClr val="dk1"/>
              </a:solidFill>
              <a:effectLst/>
              <a:latin typeface="+mn-lt"/>
              <a:ea typeface="+mn-ea"/>
              <a:cs typeface="+mn-cs"/>
            </a:rPr>
            <a:t>等が増加傾向にある。</a:t>
          </a:r>
          <a:endParaRPr lang="ja-JP" altLang="ja-JP" sz="1400">
            <a:effectLst/>
          </a:endParaRPr>
        </a:p>
        <a:p>
          <a:r>
            <a:rPr kumimoji="1" lang="ja-JP" altLang="ja-JP" sz="1100">
              <a:solidFill>
                <a:schemeClr val="dk1"/>
              </a:solidFill>
              <a:effectLst/>
              <a:latin typeface="+mn-lt"/>
              <a:ea typeface="+mn-ea"/>
              <a:cs typeface="+mn-cs"/>
            </a:rPr>
            <a:t>　今後も引き続き、各特別会計における独立採算の原則により、繰出金の縮減等に努める。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159004</xdr:rowOff>
    </xdr:from>
    <xdr:to>
      <xdr:col>82</xdr:col>
      <xdr:colOff>107950</xdr:colOff>
      <xdr:row>57</xdr:row>
      <xdr:rowOff>88138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6020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14986</xdr:rowOff>
    </xdr:from>
    <xdr:to>
      <xdr:col>78</xdr:col>
      <xdr:colOff>69850</xdr:colOff>
      <xdr:row>57</xdr:row>
      <xdr:rowOff>88138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876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122428</xdr:rowOff>
    </xdr:from>
    <xdr:to>
      <xdr:col>73</xdr:col>
      <xdr:colOff>180975</xdr:colOff>
      <xdr:row>57</xdr:row>
      <xdr:rowOff>14986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236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122428</xdr:rowOff>
    </xdr:from>
    <xdr:to>
      <xdr:col>69</xdr:col>
      <xdr:colOff>92075</xdr:colOff>
      <xdr:row>57</xdr:row>
      <xdr:rowOff>24130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236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108204</xdr:rowOff>
    </xdr:from>
    <xdr:to>
      <xdr:col>82</xdr:col>
      <xdr:colOff>158750</xdr:colOff>
      <xdr:row>57</xdr:row>
      <xdr:rowOff>38354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124731</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54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37338</xdr:rowOff>
    </xdr:from>
    <xdr:to>
      <xdr:col>78</xdr:col>
      <xdr:colOff>120650</xdr:colOff>
      <xdr:row>57</xdr:row>
      <xdr:rowOff>138938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149115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78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135636</xdr:rowOff>
    </xdr:from>
    <xdr:to>
      <xdr:col>74</xdr:col>
      <xdr:colOff>31750</xdr:colOff>
      <xdr:row>57</xdr:row>
      <xdr:rowOff>65786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75963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71628</xdr:rowOff>
    </xdr:from>
    <xdr:to>
      <xdr:col>69</xdr:col>
      <xdr:colOff>142875</xdr:colOff>
      <xdr:row>57</xdr:row>
      <xdr:rowOff>1778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各種サービスの直営での実施が多く、類似団体と比較して補助費等に係る経常収支比率は低くなっている。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113284</xdr:rowOff>
    </xdr:from>
    <xdr:to>
      <xdr:col>82</xdr:col>
      <xdr:colOff>107950</xdr:colOff>
      <xdr:row>34</xdr:row>
      <xdr:rowOff>131572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4258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113284</xdr:rowOff>
    </xdr:from>
    <xdr:to>
      <xdr:col>78</xdr:col>
      <xdr:colOff>69850</xdr:colOff>
      <xdr:row>34</xdr:row>
      <xdr:rowOff>122428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59425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117856</xdr:rowOff>
    </xdr:from>
    <xdr:to>
      <xdr:col>73</xdr:col>
      <xdr:colOff>180975</xdr:colOff>
      <xdr:row>34</xdr:row>
      <xdr:rowOff>122428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9471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117856</xdr:rowOff>
    </xdr:from>
    <xdr:to>
      <xdr:col>69</xdr:col>
      <xdr:colOff>92075</xdr:colOff>
      <xdr:row>34</xdr:row>
      <xdr:rowOff>131572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9471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80772</xdr:rowOff>
    </xdr:from>
    <xdr:to>
      <xdr:col>82</xdr:col>
      <xdr:colOff>158750</xdr:colOff>
      <xdr:row>35</xdr:row>
      <xdr:rowOff>10922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160799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62484</xdr:rowOff>
    </xdr:from>
    <xdr:to>
      <xdr:col>78</xdr:col>
      <xdr:colOff>120650</xdr:colOff>
      <xdr:row>34</xdr:row>
      <xdr:rowOff>164084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2811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60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71628</xdr:rowOff>
    </xdr:from>
    <xdr:to>
      <xdr:col>74</xdr:col>
      <xdr:colOff>31750</xdr:colOff>
      <xdr:row>35</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11955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67056</xdr:rowOff>
    </xdr:from>
    <xdr:to>
      <xdr:col>69</xdr:col>
      <xdr:colOff>142875</xdr:colOff>
      <xdr:row>34</xdr:row>
      <xdr:rowOff>168656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80772</xdr:rowOff>
    </xdr:from>
    <xdr:to>
      <xdr:col>65</xdr:col>
      <xdr:colOff>53975</xdr:colOff>
      <xdr:row>35</xdr:row>
      <xdr:rowOff>10922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21099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lang="ja-JP" altLang="en-US" sz="1100" b="0" i="0">
              <a:solidFill>
                <a:schemeClr val="dk1"/>
              </a:solidFill>
              <a:effectLst/>
              <a:latin typeface="+mn-lt"/>
              <a:ea typeface="+mn-ea"/>
              <a:cs typeface="+mn-cs"/>
            </a:rPr>
            <a:t>地方債の元利償還金は微増したものの、公債費に係る経常収支比率については類似団体を下回っている。</a:t>
          </a:r>
          <a:endParaRPr lang="en-US" altLang="ja-JP" sz="1100" b="0" i="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今後も引き続き、普通建設事業の計画的な実施に努め、適正な市債の発行を行うことで、公債費の抑制に努める。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96520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810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96520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88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58420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81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111761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810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45720</xdr:rowOff>
    </xdr:from>
    <xdr:to>
      <xdr:col>20</xdr:col>
      <xdr:colOff>38100</xdr:colOff>
      <xdr:row>76</xdr:row>
      <xdr:rowOff>147320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公債費以外の経費については人件費および扶助費等の増加もあり、近年は類似団体より高い水準で推移している。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140715</xdr:rowOff>
    </xdr:from>
    <xdr:to>
      <xdr:col>82</xdr:col>
      <xdr:colOff>107950</xdr:colOff>
      <xdr:row>77</xdr:row>
      <xdr:rowOff>88137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70915"/>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30987</xdr:rowOff>
    </xdr:from>
    <xdr:to>
      <xdr:col>78</xdr:col>
      <xdr:colOff>69850</xdr:colOff>
      <xdr:row>76</xdr:row>
      <xdr:rowOff>140715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61187"/>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74422</xdr:rowOff>
    </xdr:from>
    <xdr:to>
      <xdr:col>73</xdr:col>
      <xdr:colOff>180975</xdr:colOff>
      <xdr:row>76</xdr:row>
      <xdr:rowOff>30987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33172"/>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74422</xdr:rowOff>
    </xdr:from>
    <xdr:to>
      <xdr:col>69</xdr:col>
      <xdr:colOff>92075</xdr:colOff>
      <xdr:row>76</xdr:row>
      <xdr:rowOff>26415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33172"/>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9414</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89915</xdr:rowOff>
    </xdr:from>
    <xdr:to>
      <xdr:col>78</xdr:col>
      <xdr:colOff>120650</xdr:colOff>
      <xdr:row>77</xdr:row>
      <xdr:rowOff>20065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151637</xdr:rowOff>
    </xdr:from>
    <xdr:to>
      <xdr:col>74</xdr:col>
      <xdr:colOff>31750</xdr:colOff>
      <xdr:row>76</xdr:row>
      <xdr:rowOff>81787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66564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23622</xdr:rowOff>
    </xdr:from>
    <xdr:to>
      <xdr:col>69</xdr:col>
      <xdr:colOff>142875</xdr:colOff>
      <xdr:row>75</xdr:row>
      <xdr:rowOff>125222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109999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6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61992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165227</xdr:rowOff>
    </xdr:from>
    <xdr:to>
      <xdr:col>29</xdr:col>
      <xdr:colOff>127000</xdr:colOff>
      <xdr:row>17</xdr:row>
      <xdr:rowOff>95479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56052"/>
          <a:ext cx="647700" cy="101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95479</xdr:rowOff>
    </xdr:from>
    <xdr:to>
      <xdr:col>26</xdr:col>
      <xdr:colOff>50800</xdr:colOff>
      <xdr:row>17</xdr:row>
      <xdr:rowOff>141542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57754"/>
          <a:ext cx="698500" cy="46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130772</xdr:rowOff>
    </xdr:from>
    <xdr:to>
      <xdr:col>22</xdr:col>
      <xdr:colOff>114300</xdr:colOff>
      <xdr:row>17</xdr:row>
      <xdr:rowOff>141542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93047"/>
          <a:ext cx="698500" cy="10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130772</xdr:rowOff>
    </xdr:from>
    <xdr:to>
      <xdr:col>18</xdr:col>
      <xdr:colOff>177800</xdr:colOff>
      <xdr:row>17</xdr:row>
      <xdr:rowOff>156439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93047"/>
          <a:ext cx="698500" cy="25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144822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114427</xdr:rowOff>
    </xdr:from>
    <xdr:to>
      <xdr:col>29</xdr:col>
      <xdr:colOff>177800</xdr:colOff>
      <xdr:row>17</xdr:row>
      <xdr:rowOff>44577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05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130954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5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44679</xdr:rowOff>
    </xdr:from>
    <xdr:to>
      <xdr:col>26</xdr:col>
      <xdr:colOff>101600</xdr:colOff>
      <xdr:row>17</xdr:row>
      <xdr:rowOff>146279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06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156456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75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90742</xdr:rowOff>
    </xdr:from>
    <xdr:to>
      <xdr:col>22</xdr:col>
      <xdr:colOff>165100</xdr:colOff>
      <xdr:row>18</xdr:row>
      <xdr:rowOff>20892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3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31069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21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79972</xdr:rowOff>
    </xdr:from>
    <xdr:to>
      <xdr:col>19</xdr:col>
      <xdr:colOff>38100</xdr:colOff>
      <xdr:row>18</xdr:row>
      <xdr:rowOff>10122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42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20299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1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105639</xdr:rowOff>
    </xdr:from>
    <xdr:to>
      <xdr:col>15</xdr:col>
      <xdr:colOff>101600</xdr:colOff>
      <xdr:row>18</xdr:row>
      <xdr:rowOff>35789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67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45966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3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128763</xdr:rowOff>
    </xdr:from>
    <xdr:to>
      <xdr:col>29</xdr:col>
      <xdr:colOff>127000</xdr:colOff>
      <xdr:row>36</xdr:row>
      <xdr:rowOff>164621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82013"/>
          <a:ext cx="647700" cy="35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164621</xdr:rowOff>
    </xdr:from>
    <xdr:to>
      <xdr:col>26</xdr:col>
      <xdr:colOff>50800</xdr:colOff>
      <xdr:row>37</xdr:row>
      <xdr:rowOff>44998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17871"/>
          <a:ext cx="698500" cy="51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44998</xdr:rowOff>
    </xdr:from>
    <xdr:to>
      <xdr:col>22</xdr:col>
      <xdr:colOff>114300</xdr:colOff>
      <xdr:row>37</xdr:row>
      <xdr:rowOff>83599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69698"/>
          <a:ext cx="698500" cy="38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83599</xdr:rowOff>
    </xdr:from>
    <xdr:to>
      <xdr:col>18</xdr:col>
      <xdr:colOff>177800</xdr:colOff>
      <xdr:row>37</xdr:row>
      <xdr:rowOff>166156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208299"/>
          <a:ext cx="698500" cy="82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77963</xdr:rowOff>
    </xdr:from>
    <xdr:to>
      <xdr:col>29</xdr:col>
      <xdr:colOff>177800</xdr:colOff>
      <xdr:row>37</xdr:row>
      <xdr:rowOff>8113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31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50040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0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113821</xdr:rowOff>
    </xdr:from>
    <xdr:to>
      <xdr:col>26</xdr:col>
      <xdr:colOff>101600</xdr:colOff>
      <xdr:row>37</xdr:row>
      <xdr:rowOff>43971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67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28748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53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165648</xdr:rowOff>
    </xdr:from>
    <xdr:to>
      <xdr:col>22</xdr:col>
      <xdr:colOff>165100</xdr:colOff>
      <xdr:row>37</xdr:row>
      <xdr:rowOff>95798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18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80575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0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32799</xdr:rowOff>
    </xdr:from>
    <xdr:to>
      <xdr:col>19</xdr:col>
      <xdr:colOff>38100</xdr:colOff>
      <xdr:row>37</xdr:row>
      <xdr:rowOff>134399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57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119176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4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115356</xdr:rowOff>
    </xdr:from>
    <xdr:to>
      <xdr:col>15</xdr:col>
      <xdr:colOff>101600</xdr:colOff>
      <xdr:row>37</xdr:row>
      <xdr:rowOff>216956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240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201733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32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72,011
70,477
42.92
32,826,391
32,398,841
222,767
17,163,273
21,041,812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38936</xdr:rowOff>
    </xdr:from>
    <xdr:to>
      <xdr:col>24</xdr:col>
      <xdr:colOff>63500</xdr:colOff>
      <xdr:row>34</xdr:row>
      <xdr:rowOff>16321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96786"/>
          <a:ext cx="838200" cy="14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16321</xdr:rowOff>
    </xdr:from>
    <xdr:to>
      <xdr:col>19</xdr:col>
      <xdr:colOff>177800</xdr:colOff>
      <xdr:row>34</xdr:row>
      <xdr:rowOff>67120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45621"/>
          <a:ext cx="889000" cy="5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28078</xdr:rowOff>
    </xdr:from>
    <xdr:to>
      <xdr:col>15</xdr:col>
      <xdr:colOff>50800</xdr:colOff>
      <xdr:row>34</xdr:row>
      <xdr:rowOff>67120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857378"/>
          <a:ext cx="889000" cy="3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28078</xdr:rowOff>
    </xdr:from>
    <xdr:to>
      <xdr:col>10</xdr:col>
      <xdr:colOff>114300</xdr:colOff>
      <xdr:row>34</xdr:row>
      <xdr:rowOff>70483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57378"/>
          <a:ext cx="889000" cy="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159586</xdr:rowOff>
    </xdr:from>
    <xdr:to>
      <xdr:col>24</xdr:col>
      <xdr:colOff>114300</xdr:colOff>
      <xdr:row>33</xdr:row>
      <xdr:rowOff>89736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4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11013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97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136971</xdr:rowOff>
    </xdr:from>
    <xdr:to>
      <xdr:col>20</xdr:col>
      <xdr:colOff>38100</xdr:colOff>
      <xdr:row>34</xdr:row>
      <xdr:rowOff>67121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9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83648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57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16320</xdr:rowOff>
    </xdr:from>
    <xdr:to>
      <xdr:col>15</xdr:col>
      <xdr:colOff>101600</xdr:colOff>
      <xdr:row>34</xdr:row>
      <xdr:rowOff>117920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4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134447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2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148728</xdr:rowOff>
    </xdr:from>
    <xdr:to>
      <xdr:col>10</xdr:col>
      <xdr:colOff>165100</xdr:colOff>
      <xdr:row>34</xdr:row>
      <xdr:rowOff>78878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0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95405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58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19683</xdr:rowOff>
    </xdr:from>
    <xdr:to>
      <xdr:col>6</xdr:col>
      <xdr:colOff>38100</xdr:colOff>
      <xdr:row>34</xdr:row>
      <xdr:rowOff>121283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4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137810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2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58511</xdr:rowOff>
    </xdr:from>
    <xdr:to>
      <xdr:col>24</xdr:col>
      <xdr:colOff>63500</xdr:colOff>
      <xdr:row>58</xdr:row>
      <xdr:rowOff>83170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02611"/>
          <a:ext cx="838200" cy="2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58207</xdr:rowOff>
    </xdr:from>
    <xdr:to>
      <xdr:col>19</xdr:col>
      <xdr:colOff>177800</xdr:colOff>
      <xdr:row>58</xdr:row>
      <xdr:rowOff>83170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02307"/>
          <a:ext cx="889000" cy="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58207</xdr:rowOff>
    </xdr:from>
    <xdr:to>
      <xdr:col>15</xdr:col>
      <xdr:colOff>50800</xdr:colOff>
      <xdr:row>58</xdr:row>
      <xdr:rowOff>83216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02307"/>
          <a:ext cx="8890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83216</xdr:rowOff>
    </xdr:from>
    <xdr:to>
      <xdr:col>10</xdr:col>
      <xdr:colOff>114300</xdr:colOff>
      <xdr:row>58</xdr:row>
      <xdr:rowOff>89062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27316"/>
          <a:ext cx="8890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7711</xdr:rowOff>
    </xdr:from>
    <xdr:to>
      <xdr:col>24</xdr:col>
      <xdr:colOff>114300</xdr:colOff>
      <xdr:row>58</xdr:row>
      <xdr:rowOff>109311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5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32370</xdr:rowOff>
    </xdr:from>
    <xdr:to>
      <xdr:col>20</xdr:col>
      <xdr:colOff>38100</xdr:colOff>
      <xdr:row>58</xdr:row>
      <xdr:rowOff>133970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7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125097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6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7407</xdr:rowOff>
    </xdr:from>
    <xdr:to>
      <xdr:col>15</xdr:col>
      <xdr:colOff>101600</xdr:colOff>
      <xdr:row>58</xdr:row>
      <xdr:rowOff>109007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5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100134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4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32416</xdr:rowOff>
    </xdr:from>
    <xdr:to>
      <xdr:col>10</xdr:col>
      <xdr:colOff>165100</xdr:colOff>
      <xdr:row>58</xdr:row>
      <xdr:rowOff>134016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7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125143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6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38262</xdr:rowOff>
    </xdr:from>
    <xdr:to>
      <xdr:col>6</xdr:col>
      <xdr:colOff>38100</xdr:colOff>
      <xdr:row>58</xdr:row>
      <xdr:rowOff>139862</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130989</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7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145986</xdr:rowOff>
    </xdr:from>
    <xdr:to>
      <xdr:col>24</xdr:col>
      <xdr:colOff>63500</xdr:colOff>
      <xdr:row>78</xdr:row>
      <xdr:rowOff>78550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347636"/>
          <a:ext cx="838200" cy="10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142367</xdr:rowOff>
    </xdr:from>
    <xdr:to>
      <xdr:col>19</xdr:col>
      <xdr:colOff>177800</xdr:colOff>
      <xdr:row>77</xdr:row>
      <xdr:rowOff>145986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344017"/>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142367</xdr:rowOff>
    </xdr:from>
    <xdr:to>
      <xdr:col>15</xdr:col>
      <xdr:colOff>50800</xdr:colOff>
      <xdr:row>78</xdr:row>
      <xdr:rowOff>1549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344017"/>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155017</xdr:rowOff>
    </xdr:from>
    <xdr:to>
      <xdr:col>10</xdr:col>
      <xdr:colOff>114300</xdr:colOff>
      <xdr:row>78</xdr:row>
      <xdr:rowOff>1549</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356667"/>
          <a:ext cx="889000" cy="1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27750</xdr:rowOff>
    </xdr:from>
    <xdr:to>
      <xdr:col>24</xdr:col>
      <xdr:colOff>114300</xdr:colOff>
      <xdr:row>78</xdr:row>
      <xdr:rowOff>129350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133622</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3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95186</xdr:rowOff>
    </xdr:from>
    <xdr:to>
      <xdr:col>20</xdr:col>
      <xdr:colOff>38100</xdr:colOff>
      <xdr:row>78</xdr:row>
      <xdr:rowOff>25336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2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41863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07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91567</xdr:rowOff>
    </xdr:from>
    <xdr:to>
      <xdr:col>15</xdr:col>
      <xdr:colOff>101600</xdr:colOff>
      <xdr:row>78</xdr:row>
      <xdr:rowOff>21717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29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38244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06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122199</xdr:rowOff>
    </xdr:from>
    <xdr:to>
      <xdr:col>10</xdr:col>
      <xdr:colOff>165100</xdr:colOff>
      <xdr:row>78</xdr:row>
      <xdr:rowOff>52349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32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68876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09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104217</xdr:rowOff>
    </xdr:from>
    <xdr:to>
      <xdr:col>6</xdr:col>
      <xdr:colOff>38100</xdr:colOff>
      <xdr:row>78</xdr:row>
      <xdr:rowOff>34367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3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50894</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08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74299</xdr:rowOff>
    </xdr:from>
    <xdr:to>
      <xdr:col>24</xdr:col>
      <xdr:colOff>63500</xdr:colOff>
      <xdr:row>98</xdr:row>
      <xdr:rowOff>9768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704949"/>
          <a:ext cx="838200" cy="10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9768</xdr:rowOff>
    </xdr:from>
    <xdr:to>
      <xdr:col>19</xdr:col>
      <xdr:colOff>177800</xdr:colOff>
      <xdr:row>98</xdr:row>
      <xdr:rowOff>107076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811868"/>
          <a:ext cx="889000" cy="9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166979</xdr:rowOff>
    </xdr:from>
    <xdr:to>
      <xdr:col>15</xdr:col>
      <xdr:colOff>50800</xdr:colOff>
      <xdr:row>98</xdr:row>
      <xdr:rowOff>107076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97629"/>
          <a:ext cx="889000" cy="11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166979</xdr:rowOff>
    </xdr:from>
    <xdr:to>
      <xdr:col>10</xdr:col>
      <xdr:colOff>114300</xdr:colOff>
      <xdr:row>99</xdr:row>
      <xdr:rowOff>95417</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97629"/>
          <a:ext cx="889000" cy="27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23499</xdr:rowOff>
    </xdr:from>
    <xdr:to>
      <xdr:col>24</xdr:col>
      <xdr:colOff>114300</xdr:colOff>
      <xdr:row>97</xdr:row>
      <xdr:rowOff>125099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65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1926</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632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130418</xdr:rowOff>
    </xdr:from>
    <xdr:to>
      <xdr:col>20</xdr:col>
      <xdr:colOff>38100</xdr:colOff>
      <xdr:row>98</xdr:row>
      <xdr:rowOff>60568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76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51695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853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56276</xdr:rowOff>
    </xdr:from>
    <xdr:to>
      <xdr:col>15</xdr:col>
      <xdr:colOff>101600</xdr:colOff>
      <xdr:row>98</xdr:row>
      <xdr:rowOff>157876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5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149003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95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116179</xdr:rowOff>
    </xdr:from>
    <xdr:to>
      <xdr:col>10</xdr:col>
      <xdr:colOff>165100</xdr:colOff>
      <xdr:row>98</xdr:row>
      <xdr:rowOff>46329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4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37456</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839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44617</xdr:rowOff>
    </xdr:from>
    <xdr:to>
      <xdr:col>6</xdr:col>
      <xdr:colOff>38100</xdr:colOff>
      <xdr:row>99</xdr:row>
      <xdr:rowOff>146217</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1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137344</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11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113480</xdr:rowOff>
    </xdr:from>
    <xdr:to>
      <xdr:col>55</xdr:col>
      <xdr:colOff>0</xdr:colOff>
      <xdr:row>37</xdr:row>
      <xdr:rowOff>145689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57130"/>
          <a:ext cx="838200" cy="3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113480</xdr:rowOff>
    </xdr:from>
    <xdr:to>
      <xdr:col>50</xdr:col>
      <xdr:colOff>114300</xdr:colOff>
      <xdr:row>37</xdr:row>
      <xdr:rowOff>122044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57130"/>
          <a:ext cx="889000" cy="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122044</xdr:rowOff>
    </xdr:from>
    <xdr:to>
      <xdr:col>45</xdr:col>
      <xdr:colOff>177800</xdr:colOff>
      <xdr:row>37</xdr:row>
      <xdr:rowOff>169060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65694"/>
          <a:ext cx="889000" cy="4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105859</xdr:rowOff>
    </xdr:from>
    <xdr:to>
      <xdr:col>41</xdr:col>
      <xdr:colOff>50800</xdr:colOff>
      <xdr:row>37</xdr:row>
      <xdr:rowOff>169060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763709"/>
          <a:ext cx="889000" cy="74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94889</xdr:rowOff>
    </xdr:from>
    <xdr:to>
      <xdr:col>55</xdr:col>
      <xdr:colOff>50800</xdr:colOff>
      <xdr:row>38</xdr:row>
      <xdr:rowOff>25039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3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9816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5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62680</xdr:rowOff>
    </xdr:from>
    <xdr:to>
      <xdr:col>50</xdr:col>
      <xdr:colOff>165100</xdr:colOff>
      <xdr:row>37</xdr:row>
      <xdr:rowOff>164280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155407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9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71244</xdr:rowOff>
    </xdr:from>
    <xdr:to>
      <xdr:col>46</xdr:col>
      <xdr:colOff>38100</xdr:colOff>
      <xdr:row>38</xdr:row>
      <xdr:rowOff>1394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1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163971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50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118260</xdr:rowOff>
    </xdr:from>
    <xdr:to>
      <xdr:col>41</xdr:col>
      <xdr:colOff>101600</xdr:colOff>
      <xdr:row>38</xdr:row>
      <xdr:rowOff>48409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619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39537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5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55059</xdr:rowOff>
    </xdr:from>
    <xdr:to>
      <xdr:col>36</xdr:col>
      <xdr:colOff>165100</xdr:colOff>
      <xdr:row>33</xdr:row>
      <xdr:rowOff>156659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71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147786</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805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148996</xdr:rowOff>
    </xdr:from>
    <xdr:to>
      <xdr:col>55</xdr:col>
      <xdr:colOff>0</xdr:colOff>
      <xdr:row>56</xdr:row>
      <xdr:rowOff>62695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235846"/>
          <a:ext cx="838200" cy="42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148996</xdr:rowOff>
    </xdr:from>
    <xdr:to>
      <xdr:col>50</xdr:col>
      <xdr:colOff>114300</xdr:colOff>
      <xdr:row>54</xdr:row>
      <xdr:rowOff>125788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235846"/>
          <a:ext cx="889000" cy="14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125788</xdr:rowOff>
    </xdr:from>
    <xdr:to>
      <xdr:col>45</xdr:col>
      <xdr:colOff>177800</xdr:colOff>
      <xdr:row>57</xdr:row>
      <xdr:rowOff>131155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384088"/>
          <a:ext cx="889000" cy="51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105214</xdr:rowOff>
    </xdr:from>
    <xdr:to>
      <xdr:col>41</xdr:col>
      <xdr:colOff>50800</xdr:colOff>
      <xdr:row>57</xdr:row>
      <xdr:rowOff>131155</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877864"/>
          <a:ext cx="889000" cy="2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11895</xdr:rowOff>
    </xdr:from>
    <xdr:to>
      <xdr:col>55</xdr:col>
      <xdr:colOff>50800</xdr:colOff>
      <xdr:row>56</xdr:row>
      <xdr:rowOff>113495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1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34772</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46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98196</xdr:rowOff>
    </xdr:from>
    <xdr:to>
      <xdr:col>50</xdr:col>
      <xdr:colOff>165100</xdr:colOff>
      <xdr:row>54</xdr:row>
      <xdr:rowOff>28346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18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44873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89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74988</xdr:rowOff>
    </xdr:from>
    <xdr:to>
      <xdr:col>46</xdr:col>
      <xdr:colOff>38100</xdr:colOff>
      <xdr:row>55</xdr:row>
      <xdr:rowOff>5138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33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21665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10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80355</xdr:rowOff>
    </xdr:from>
    <xdr:to>
      <xdr:col>41</xdr:col>
      <xdr:colOff>101600</xdr:colOff>
      <xdr:row>58</xdr:row>
      <xdr:rowOff>10505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5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4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54414</xdr:rowOff>
    </xdr:from>
    <xdr:to>
      <xdr:col>36</xdr:col>
      <xdr:colOff>165100</xdr:colOff>
      <xdr:row>57</xdr:row>
      <xdr:rowOff>156014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2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147141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1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98323</xdr:rowOff>
    </xdr:from>
    <xdr:to>
      <xdr:col>55</xdr:col>
      <xdr:colOff>0</xdr:colOff>
      <xdr:row>76</xdr:row>
      <xdr:rowOff>95638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2614173"/>
          <a:ext cx="838200" cy="51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51325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52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98323</xdr:rowOff>
    </xdr:from>
    <xdr:to>
      <xdr:col>50</xdr:col>
      <xdr:colOff>114300</xdr:colOff>
      <xdr:row>74</xdr:row>
      <xdr:rowOff>30849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2614173"/>
          <a:ext cx="889000" cy="10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30849</xdr:rowOff>
    </xdr:from>
    <xdr:to>
      <xdr:col>45</xdr:col>
      <xdr:colOff>177800</xdr:colOff>
      <xdr:row>77</xdr:row>
      <xdr:rowOff>87637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2718149"/>
          <a:ext cx="889000" cy="57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140729</xdr:rowOff>
    </xdr:from>
    <xdr:to>
      <xdr:col>41</xdr:col>
      <xdr:colOff>50800</xdr:colOff>
      <xdr:row>77</xdr:row>
      <xdr:rowOff>87637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170929"/>
          <a:ext cx="889000" cy="11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44838</xdr:rowOff>
    </xdr:from>
    <xdr:to>
      <xdr:col>55</xdr:col>
      <xdr:colOff>50800</xdr:colOff>
      <xdr:row>76</xdr:row>
      <xdr:rowOff>146438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0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67715</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9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47523</xdr:rowOff>
    </xdr:from>
    <xdr:to>
      <xdr:col>50</xdr:col>
      <xdr:colOff>165100</xdr:colOff>
      <xdr:row>73</xdr:row>
      <xdr:rowOff>149123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56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165650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33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151499</xdr:rowOff>
    </xdr:from>
    <xdr:to>
      <xdr:col>46</xdr:col>
      <xdr:colOff>38100</xdr:colOff>
      <xdr:row>74</xdr:row>
      <xdr:rowOff>81649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66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98176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44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36837</xdr:rowOff>
    </xdr:from>
    <xdr:to>
      <xdr:col>41</xdr:col>
      <xdr:colOff>101600</xdr:colOff>
      <xdr:row>77</xdr:row>
      <xdr:rowOff>138437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3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154964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01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89929</xdr:rowOff>
    </xdr:from>
    <xdr:to>
      <xdr:col>36</xdr:col>
      <xdr:colOff>165100</xdr:colOff>
      <xdr:row>77</xdr:row>
      <xdr:rowOff>20079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12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36606</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89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139536</xdr:rowOff>
    </xdr:from>
    <xdr:to>
      <xdr:col>55</xdr:col>
      <xdr:colOff>0</xdr:colOff>
      <xdr:row>97</xdr:row>
      <xdr:rowOff>165824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770186"/>
          <a:ext cx="8382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93447</xdr:rowOff>
    </xdr:from>
    <xdr:to>
      <xdr:col>50</xdr:col>
      <xdr:colOff>114300</xdr:colOff>
      <xdr:row>97</xdr:row>
      <xdr:rowOff>139536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724097"/>
          <a:ext cx="889000" cy="4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93447</xdr:rowOff>
    </xdr:from>
    <xdr:to>
      <xdr:col>45</xdr:col>
      <xdr:colOff>177800</xdr:colOff>
      <xdr:row>98</xdr:row>
      <xdr:rowOff>147295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724097"/>
          <a:ext cx="889000" cy="2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147295</xdr:rowOff>
    </xdr:from>
    <xdr:to>
      <xdr:col>41</xdr:col>
      <xdr:colOff>50800</xdr:colOff>
      <xdr:row>99</xdr:row>
      <xdr:rowOff>14136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949395"/>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115024</xdr:rowOff>
    </xdr:from>
    <xdr:to>
      <xdr:col>55</xdr:col>
      <xdr:colOff>50800</xdr:colOff>
      <xdr:row>98</xdr:row>
      <xdr:rowOff>45174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4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93451</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2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88736</xdr:rowOff>
    </xdr:from>
    <xdr:to>
      <xdr:col>50</xdr:col>
      <xdr:colOff>165100</xdr:colOff>
      <xdr:row>98</xdr:row>
      <xdr:rowOff>18886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10013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1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42647</xdr:rowOff>
    </xdr:from>
    <xdr:to>
      <xdr:col>46</xdr:col>
      <xdr:colOff>38100</xdr:colOff>
      <xdr:row>97</xdr:row>
      <xdr:rowOff>144247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135374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6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96495</xdr:rowOff>
    </xdr:from>
    <xdr:to>
      <xdr:col>41</xdr:col>
      <xdr:colOff>101600</xdr:colOff>
      <xdr:row>99</xdr:row>
      <xdr:rowOff>26645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9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17772</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26428" y="1699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134786</xdr:rowOff>
    </xdr:from>
    <xdr:to>
      <xdr:col>36</xdr:col>
      <xdr:colOff>165100</xdr:colOff>
      <xdr:row>99</xdr:row>
      <xdr:rowOff>64936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93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56063</xdr:rowOff>
    </xdr:from>
    <xdr:ext cx="469744"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37428" y="1702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161037</xdr:rowOff>
    </xdr:from>
    <xdr:to>
      <xdr:col>85</xdr:col>
      <xdr:colOff>127000</xdr:colOff>
      <xdr:row>76</xdr:row>
      <xdr:rowOff>161240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91237"/>
          <a:ext cx="8382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161037</xdr:rowOff>
    </xdr:from>
    <xdr:to>
      <xdr:col>81</xdr:col>
      <xdr:colOff>50800</xdr:colOff>
      <xdr:row>77</xdr:row>
      <xdr:rowOff>5969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91237"/>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3569</xdr:rowOff>
    </xdr:from>
    <xdr:to>
      <xdr:col>76</xdr:col>
      <xdr:colOff>114300</xdr:colOff>
      <xdr:row>77</xdr:row>
      <xdr:rowOff>5969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205219"/>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171323</xdr:rowOff>
    </xdr:from>
    <xdr:to>
      <xdr:col>71</xdr:col>
      <xdr:colOff>177800</xdr:colOff>
      <xdr:row>77</xdr:row>
      <xdr:rowOff>3569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201523"/>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110440</xdr:rowOff>
    </xdr:from>
    <xdr:to>
      <xdr:col>85</xdr:col>
      <xdr:colOff>177800</xdr:colOff>
      <xdr:row>77</xdr:row>
      <xdr:rowOff>40590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88867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1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110237</xdr:rowOff>
    </xdr:from>
    <xdr:to>
      <xdr:col>81</xdr:col>
      <xdr:colOff>101600</xdr:colOff>
      <xdr:row>77</xdr:row>
      <xdr:rowOff>40387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4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31514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3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126619</xdr:rowOff>
    </xdr:from>
    <xdr:to>
      <xdr:col>76</xdr:col>
      <xdr:colOff>165100</xdr:colOff>
      <xdr:row>77</xdr:row>
      <xdr:rowOff>56769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5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47896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4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124219</xdr:rowOff>
    </xdr:from>
    <xdr:to>
      <xdr:col>72</xdr:col>
      <xdr:colOff>38100</xdr:colOff>
      <xdr:row>77</xdr:row>
      <xdr:rowOff>54369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5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45496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120523</xdr:rowOff>
    </xdr:from>
    <xdr:to>
      <xdr:col>67</xdr:col>
      <xdr:colOff>101600</xdr:colOff>
      <xdr:row>77</xdr:row>
      <xdr:rowOff>50673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5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41800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4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94638</xdr:rowOff>
    </xdr:from>
    <xdr:to>
      <xdr:col>85</xdr:col>
      <xdr:colOff>127000</xdr:colOff>
      <xdr:row>98</xdr:row>
      <xdr:rowOff>110741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96738"/>
          <a:ext cx="838200" cy="1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75454</xdr:rowOff>
    </xdr:from>
    <xdr:to>
      <xdr:col>81</xdr:col>
      <xdr:colOff>50800</xdr:colOff>
      <xdr:row>98</xdr:row>
      <xdr:rowOff>94638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77554"/>
          <a:ext cx="8890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62762</xdr:rowOff>
    </xdr:from>
    <xdr:to>
      <xdr:col>76</xdr:col>
      <xdr:colOff>114300</xdr:colOff>
      <xdr:row>98</xdr:row>
      <xdr:rowOff>75454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64862"/>
          <a:ext cx="889000" cy="1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62762</xdr:rowOff>
    </xdr:from>
    <xdr:to>
      <xdr:col>71</xdr:col>
      <xdr:colOff>177800</xdr:colOff>
      <xdr:row>98</xdr:row>
      <xdr:rowOff>101524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64862"/>
          <a:ext cx="889000" cy="3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59941</xdr:rowOff>
    </xdr:from>
    <xdr:to>
      <xdr:col>85</xdr:col>
      <xdr:colOff>177800</xdr:colOff>
      <xdr:row>98</xdr:row>
      <xdr:rowOff>161541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6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146318</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7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43838</xdr:rowOff>
    </xdr:from>
    <xdr:to>
      <xdr:col>81</xdr:col>
      <xdr:colOff>101600</xdr:colOff>
      <xdr:row>98</xdr:row>
      <xdr:rowOff>145438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4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136565</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3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24654</xdr:rowOff>
    </xdr:from>
    <xdr:to>
      <xdr:col>76</xdr:col>
      <xdr:colOff>165100</xdr:colOff>
      <xdr:row>98</xdr:row>
      <xdr:rowOff>126254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2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117381</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1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11962</xdr:rowOff>
    </xdr:from>
    <xdr:to>
      <xdr:col>72</xdr:col>
      <xdr:colOff>38100</xdr:colOff>
      <xdr:row>98</xdr:row>
      <xdr:rowOff>113562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1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104689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06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50724</xdr:rowOff>
    </xdr:from>
    <xdr:to>
      <xdr:col>67</xdr:col>
      <xdr:colOff>101600</xdr:colOff>
      <xdr:row>98</xdr:row>
      <xdr:rowOff>152324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5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143451</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4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139357</xdr:rowOff>
    </xdr:from>
    <xdr:to>
      <xdr:col>116</xdr:col>
      <xdr:colOff>63500</xdr:colOff>
      <xdr:row>58</xdr:row>
      <xdr:rowOff>139495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457"/>
          <a:ext cx="8382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139357</xdr:rowOff>
    </xdr:from>
    <xdr:to>
      <xdr:col>111</xdr:col>
      <xdr:colOff>177800</xdr:colOff>
      <xdr:row>58</xdr:row>
      <xdr:rowOff>139426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83457"/>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139426</xdr:rowOff>
    </xdr:from>
    <xdr:to>
      <xdr:col>107</xdr:col>
      <xdr:colOff>50800</xdr:colOff>
      <xdr:row>58</xdr:row>
      <xdr:rowOff>139471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83526"/>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139426</xdr:rowOff>
    </xdr:from>
    <xdr:to>
      <xdr:col>102</xdr:col>
      <xdr:colOff>114300</xdr:colOff>
      <xdr:row>58</xdr:row>
      <xdr:rowOff>139471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526"/>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88695</xdr:rowOff>
    </xdr:from>
    <xdr:to>
      <xdr:col>116</xdr:col>
      <xdr:colOff>114300</xdr:colOff>
      <xdr:row>59</xdr:row>
      <xdr:rowOff>18845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88557</xdr:rowOff>
    </xdr:from>
    <xdr:to>
      <xdr:col>112</xdr:col>
      <xdr:colOff>38100</xdr:colOff>
      <xdr:row>59</xdr:row>
      <xdr:rowOff>18707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9834</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125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88626</xdr:rowOff>
    </xdr:from>
    <xdr:to>
      <xdr:col>107</xdr:col>
      <xdr:colOff>101600</xdr:colOff>
      <xdr:row>59</xdr:row>
      <xdr:rowOff>18776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9903</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1254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88671</xdr:rowOff>
    </xdr:from>
    <xdr:to>
      <xdr:col>102</xdr:col>
      <xdr:colOff>165100</xdr:colOff>
      <xdr:row>59</xdr:row>
      <xdr:rowOff>18821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9948</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88333" y="10125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88626</xdr:rowOff>
    </xdr:from>
    <xdr:to>
      <xdr:col>98</xdr:col>
      <xdr:colOff>38100</xdr:colOff>
      <xdr:row>59</xdr:row>
      <xdr:rowOff>18776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9903</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1254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15760</xdr:rowOff>
    </xdr:from>
    <xdr:to>
      <xdr:col>116</xdr:col>
      <xdr:colOff>63500</xdr:colOff>
      <xdr:row>76</xdr:row>
      <xdr:rowOff>88379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045960"/>
          <a:ext cx="8382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88379</xdr:rowOff>
    </xdr:from>
    <xdr:to>
      <xdr:col>111</xdr:col>
      <xdr:colOff>177800</xdr:colOff>
      <xdr:row>76</xdr:row>
      <xdr:rowOff>135700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118579"/>
          <a:ext cx="889000" cy="4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9665</xdr:rowOff>
    </xdr:from>
    <xdr:to>
      <xdr:col>107</xdr:col>
      <xdr:colOff>50800</xdr:colOff>
      <xdr:row>76</xdr:row>
      <xdr:rowOff>135700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039865"/>
          <a:ext cx="889000" cy="1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9665</xdr:rowOff>
    </xdr:from>
    <xdr:to>
      <xdr:col>102</xdr:col>
      <xdr:colOff>114300</xdr:colOff>
      <xdr:row>76</xdr:row>
      <xdr:rowOff>168008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039865"/>
          <a:ext cx="889000" cy="15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136411</xdr:rowOff>
    </xdr:from>
    <xdr:to>
      <xdr:col>116</xdr:col>
      <xdr:colOff>114300</xdr:colOff>
      <xdr:row>76</xdr:row>
      <xdr:rowOff>66560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9951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114837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7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37579</xdr:rowOff>
    </xdr:from>
    <xdr:to>
      <xdr:col>112</xdr:col>
      <xdr:colOff>38100</xdr:colOff>
      <xdr:row>76</xdr:row>
      <xdr:rowOff>139179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0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130306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16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84900</xdr:rowOff>
    </xdr:from>
    <xdr:to>
      <xdr:col>107</xdr:col>
      <xdr:colOff>101600</xdr:colOff>
      <xdr:row>77</xdr:row>
      <xdr:rowOff>15050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1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6177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2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130315</xdr:rowOff>
    </xdr:from>
    <xdr:to>
      <xdr:col>102</xdr:col>
      <xdr:colOff>165100</xdr:colOff>
      <xdr:row>76</xdr:row>
      <xdr:rowOff>60465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51592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08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117208</xdr:rowOff>
    </xdr:from>
    <xdr:to>
      <xdr:col>98</xdr:col>
      <xdr:colOff>38100</xdr:colOff>
      <xdr:row>77</xdr:row>
      <xdr:rowOff>47358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1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38485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2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人件費が類似団体と比較すると高い水準にあるのは、他市と比べ、各種サービスの直営実施が多くなっているためである。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一方、こうした事業を直営で実施していることで、補助費等は少なくなっている。普通建設事業は、中学校給食施設整備事業費</a:t>
          </a:r>
          <a:r>
            <a:rPr kumimoji="1" lang="ja-JP" altLang="en-US" sz="1100" b="0" i="0" baseline="0">
              <a:solidFill>
                <a:schemeClr val="dk1"/>
              </a:solidFill>
              <a:effectLst/>
              <a:latin typeface="+mn-lt"/>
              <a:ea typeface="+mn-ea"/>
              <a:cs typeface="+mn-cs"/>
            </a:rPr>
            <a:t>等が減少したものの、防災広場整備事業</a:t>
          </a:r>
          <a:r>
            <a:rPr kumimoji="1" lang="ja-JP" altLang="ja-JP" sz="1100" b="0" i="0" baseline="0">
              <a:solidFill>
                <a:schemeClr val="dk1"/>
              </a:solidFill>
              <a:effectLst/>
              <a:latin typeface="+mn-lt"/>
              <a:ea typeface="+mn-ea"/>
              <a:cs typeface="+mn-cs"/>
            </a:rPr>
            <a:t>等により</a:t>
          </a:r>
          <a:r>
            <a:rPr kumimoji="1" lang="ja-JP" altLang="en-US" sz="1100" b="0" i="0" baseline="0">
              <a:solidFill>
                <a:schemeClr val="dk1"/>
              </a:solidFill>
              <a:effectLst/>
              <a:latin typeface="+mn-lt"/>
              <a:ea typeface="+mn-ea"/>
              <a:cs typeface="+mn-cs"/>
            </a:rPr>
            <a:t>増加し、</a:t>
          </a:r>
          <a:r>
            <a:rPr kumimoji="1" lang="ja-JP" altLang="ja-JP" sz="1100" b="0" i="0" baseline="0">
              <a:solidFill>
                <a:schemeClr val="dk1"/>
              </a:solidFill>
              <a:effectLst/>
              <a:latin typeface="+mn-lt"/>
              <a:ea typeface="+mn-ea"/>
              <a:cs typeface="+mn-cs"/>
            </a:rPr>
            <a:t>類似団体平均を上回った。</a:t>
          </a:r>
          <a:endParaRPr lang="ja-JP" altLang="ja-JP" sz="1400">
            <a:effectLst/>
          </a:endParaRPr>
        </a:p>
        <a:p>
          <a:r>
            <a:rPr kumimoji="1" lang="ja-JP" altLang="ja-JP" sz="1100" b="0" i="0" baseline="0">
              <a:solidFill>
                <a:schemeClr val="dk1"/>
              </a:solidFill>
              <a:effectLst/>
              <a:latin typeface="+mn-lt"/>
              <a:ea typeface="+mn-ea"/>
              <a:cs typeface="+mn-cs"/>
            </a:rPr>
            <a:t>　本市は全国的にも珍しい人口増加団体であるため、必要な新規整備を行いつつ、今後増大が見込まれる更新整備についても計画的に実施していく必要がある。</a:t>
          </a:r>
          <a:endParaRPr lang="ja-JP" altLang="ja-JP" sz="1400">
            <a:effectLst/>
          </a:endParaRPr>
        </a:p>
        <a:p>
          <a:r>
            <a:rPr kumimoji="1" lang="ja-JP" altLang="ja-JP" sz="1100" b="0" i="0" baseline="0">
              <a:solidFill>
                <a:schemeClr val="dk1"/>
              </a:solidFill>
              <a:effectLst/>
              <a:latin typeface="+mn-lt"/>
              <a:ea typeface="+mn-ea"/>
              <a:cs typeface="+mn-cs"/>
            </a:rPr>
            <a:t>　近年、経常一般財源（歳入）が伸び悩むなか、人件費や維持補修費等の経常経費が増加傾向にあるため、</a:t>
          </a:r>
          <a:r>
            <a:rPr lang="ja-JP" altLang="ja-JP" sz="1100">
              <a:solidFill>
                <a:schemeClr val="dk1"/>
              </a:solidFill>
              <a:effectLst/>
              <a:latin typeface="+mn-lt"/>
              <a:ea typeface="+mn-ea"/>
              <a:cs typeface="+mn-cs"/>
            </a:rPr>
            <a:t>今後は、公園などについて民間活力による施設整備・運営を進めるとともに、ごみ処理の広域化により効率的な運営を図り、経常経費の削減を進めるなど、これまで以上に</a:t>
          </a:r>
          <a:r>
            <a:rPr kumimoji="1" lang="ja-JP" altLang="ja-JP" sz="1100" b="0" i="0" baseline="0">
              <a:solidFill>
                <a:schemeClr val="dk1"/>
              </a:solidFill>
              <a:effectLst/>
              <a:latin typeface="+mn-lt"/>
              <a:ea typeface="+mn-ea"/>
              <a:cs typeface="+mn-cs"/>
            </a:rPr>
            <a:t>行政改革、歳出削減に努める必要がある。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京都府京田辺市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72,011
70,477
42.92
32,826,391
32,398,841
222,767
17,163,273
21,041,812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21742</xdr:rowOff>
    </xdr:from>
    <xdr:to>
      <xdr:col>24</xdr:col>
      <xdr:colOff>63500</xdr:colOff>
      <xdr:row>35</xdr:row>
      <xdr:rowOff>120040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22492"/>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120040</xdr:rowOff>
    </xdr:from>
    <xdr:to>
      <xdr:col>19</xdr:col>
      <xdr:colOff>177800</xdr:colOff>
      <xdr:row>35</xdr:row>
      <xdr:rowOff>124613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20790"/>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10769</xdr:rowOff>
    </xdr:from>
    <xdr:to>
      <xdr:col>15</xdr:col>
      <xdr:colOff>50800</xdr:colOff>
      <xdr:row>35</xdr:row>
      <xdr:rowOff>124613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11519"/>
          <a:ext cx="889000" cy="11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10769</xdr:rowOff>
    </xdr:from>
    <xdr:to>
      <xdr:col>10</xdr:col>
      <xdr:colOff>114300</xdr:colOff>
      <xdr:row>35</xdr:row>
      <xdr:rowOff>123698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11519"/>
          <a:ext cx="889000" cy="1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142392</xdr:rowOff>
    </xdr:from>
    <xdr:to>
      <xdr:col>24</xdr:col>
      <xdr:colOff>114300</xdr:colOff>
      <xdr:row>35</xdr:row>
      <xdr:rowOff>72542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165269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69240</xdr:rowOff>
    </xdr:from>
    <xdr:to>
      <xdr:col>20</xdr:col>
      <xdr:colOff>38100</xdr:colOff>
      <xdr:row>35</xdr:row>
      <xdr:rowOff>170840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161967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73813</xdr:rowOff>
    </xdr:from>
    <xdr:to>
      <xdr:col>15</xdr:col>
      <xdr:colOff>101600</xdr:colOff>
      <xdr:row>36</xdr:row>
      <xdr:rowOff>3963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166540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6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131419</xdr:rowOff>
    </xdr:from>
    <xdr:to>
      <xdr:col>10</xdr:col>
      <xdr:colOff>165100</xdr:colOff>
      <xdr:row>35</xdr:row>
      <xdr:rowOff>61569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78096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3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72898</xdr:rowOff>
    </xdr:from>
    <xdr:to>
      <xdr:col>6</xdr:col>
      <xdr:colOff>38100</xdr:colOff>
      <xdr:row>36</xdr:row>
      <xdr:rowOff>3048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165625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38888</xdr:rowOff>
    </xdr:from>
    <xdr:to>
      <xdr:col>24</xdr:col>
      <xdr:colOff>63500</xdr:colOff>
      <xdr:row>57</xdr:row>
      <xdr:rowOff>146630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11538"/>
          <a:ext cx="838200" cy="10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38888</xdr:rowOff>
    </xdr:from>
    <xdr:to>
      <xdr:col>19</xdr:col>
      <xdr:colOff>177800</xdr:colOff>
      <xdr:row>57</xdr:row>
      <xdr:rowOff>69539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11538"/>
          <a:ext cx="889000" cy="3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69539</xdr:rowOff>
    </xdr:from>
    <xdr:to>
      <xdr:col>15</xdr:col>
      <xdr:colOff>50800</xdr:colOff>
      <xdr:row>57</xdr:row>
      <xdr:rowOff>147831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42189"/>
          <a:ext cx="889000" cy="7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51512</xdr:rowOff>
    </xdr:from>
    <xdr:to>
      <xdr:col>10</xdr:col>
      <xdr:colOff>114300</xdr:colOff>
      <xdr:row>57</xdr:row>
      <xdr:rowOff>147831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09812"/>
          <a:ext cx="889000" cy="6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95830</xdr:rowOff>
    </xdr:from>
    <xdr:to>
      <xdr:col>24</xdr:col>
      <xdr:colOff>114300</xdr:colOff>
      <xdr:row>58</xdr:row>
      <xdr:rowOff>25980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10757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159538</xdr:rowOff>
    </xdr:from>
    <xdr:to>
      <xdr:col>20</xdr:col>
      <xdr:colOff>38100</xdr:colOff>
      <xdr:row>57</xdr:row>
      <xdr:rowOff>89688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80815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5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18739</xdr:rowOff>
    </xdr:from>
    <xdr:to>
      <xdr:col>15</xdr:col>
      <xdr:colOff>101600</xdr:colOff>
      <xdr:row>57</xdr:row>
      <xdr:rowOff>120339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9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111466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8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97031</xdr:rowOff>
    </xdr:from>
    <xdr:to>
      <xdr:col>10</xdr:col>
      <xdr:colOff>165100</xdr:colOff>
      <xdr:row>58</xdr:row>
      <xdr:rowOff>27181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18308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6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712</xdr:rowOff>
    </xdr:from>
    <xdr:to>
      <xdr:col>6</xdr:col>
      <xdr:colOff>38100</xdr:colOff>
      <xdr:row>54</xdr:row>
      <xdr:rowOff>102312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5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93439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5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44675</xdr:rowOff>
    </xdr:from>
    <xdr:to>
      <xdr:col>24</xdr:col>
      <xdr:colOff>63500</xdr:colOff>
      <xdr:row>77</xdr:row>
      <xdr:rowOff>60165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74875"/>
          <a:ext cx="838200" cy="18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60165</xdr:rowOff>
    </xdr:from>
    <xdr:to>
      <xdr:col>19</xdr:col>
      <xdr:colOff>177800</xdr:colOff>
      <xdr:row>77</xdr:row>
      <xdr:rowOff>158043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61815"/>
          <a:ext cx="889000" cy="9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107550</xdr:rowOff>
    </xdr:from>
    <xdr:to>
      <xdr:col>15</xdr:col>
      <xdr:colOff>50800</xdr:colOff>
      <xdr:row>77</xdr:row>
      <xdr:rowOff>158043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09200"/>
          <a:ext cx="889000" cy="5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107550</xdr:rowOff>
    </xdr:from>
    <xdr:to>
      <xdr:col>10</xdr:col>
      <xdr:colOff>114300</xdr:colOff>
      <xdr:row>78</xdr:row>
      <xdr:rowOff>138438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09200"/>
          <a:ext cx="889000" cy="20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165325</xdr:rowOff>
    </xdr:from>
    <xdr:to>
      <xdr:col>24</xdr:col>
      <xdr:colOff>114300</xdr:colOff>
      <xdr:row>76</xdr:row>
      <xdr:rowOff>95475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2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143752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0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9365</xdr:rowOff>
    </xdr:from>
    <xdr:to>
      <xdr:col>20</xdr:col>
      <xdr:colOff>38100</xdr:colOff>
      <xdr:row>77</xdr:row>
      <xdr:rowOff>110965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1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102092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0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107243</xdr:rowOff>
    </xdr:from>
    <xdr:to>
      <xdr:col>15</xdr:col>
      <xdr:colOff>101600</xdr:colOff>
      <xdr:row>78</xdr:row>
      <xdr:rowOff>37393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0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28520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01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56750</xdr:rowOff>
    </xdr:from>
    <xdr:to>
      <xdr:col>10</xdr:col>
      <xdr:colOff>165100</xdr:colOff>
      <xdr:row>77</xdr:row>
      <xdr:rowOff>158350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149477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51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87638</xdr:rowOff>
    </xdr:from>
    <xdr:to>
      <xdr:col>6</xdr:col>
      <xdr:colOff>38100</xdr:colOff>
      <xdr:row>79</xdr:row>
      <xdr:rowOff>17788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6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8915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5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96848</xdr:rowOff>
    </xdr:from>
    <xdr:to>
      <xdr:col>24</xdr:col>
      <xdr:colOff>63500</xdr:colOff>
      <xdr:row>98</xdr:row>
      <xdr:rowOff>98503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98948"/>
          <a:ext cx="838200" cy="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35733</xdr:rowOff>
    </xdr:from>
    <xdr:to>
      <xdr:col>19</xdr:col>
      <xdr:colOff>177800</xdr:colOff>
      <xdr:row>98</xdr:row>
      <xdr:rowOff>96848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37833"/>
          <a:ext cx="889000" cy="6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35733</xdr:rowOff>
    </xdr:from>
    <xdr:to>
      <xdr:col>15</xdr:col>
      <xdr:colOff>50800</xdr:colOff>
      <xdr:row>98</xdr:row>
      <xdr:rowOff>64444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37833"/>
          <a:ext cx="889000" cy="2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64444</xdr:rowOff>
    </xdr:from>
    <xdr:to>
      <xdr:col>10</xdr:col>
      <xdr:colOff>114300</xdr:colOff>
      <xdr:row>98</xdr:row>
      <xdr:rowOff>119957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66544"/>
          <a:ext cx="889000" cy="5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47703</xdr:rowOff>
    </xdr:from>
    <xdr:to>
      <xdr:col>24</xdr:col>
      <xdr:colOff>114300</xdr:colOff>
      <xdr:row>98</xdr:row>
      <xdr:rowOff>149303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4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46048</xdr:rowOff>
    </xdr:from>
    <xdr:to>
      <xdr:col>20</xdr:col>
      <xdr:colOff>38100</xdr:colOff>
      <xdr:row>98</xdr:row>
      <xdr:rowOff>147648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4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138775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4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156383</xdr:rowOff>
    </xdr:from>
    <xdr:to>
      <xdr:col>15</xdr:col>
      <xdr:colOff>101600</xdr:colOff>
      <xdr:row>98</xdr:row>
      <xdr:rowOff>86533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8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103060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6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13644</xdr:rowOff>
    </xdr:from>
    <xdr:to>
      <xdr:col>10</xdr:col>
      <xdr:colOff>165100</xdr:colOff>
      <xdr:row>98</xdr:row>
      <xdr:rowOff>115244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1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106371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0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69157</xdr:rowOff>
    </xdr:from>
    <xdr:to>
      <xdr:col>6</xdr:col>
      <xdr:colOff>38100</xdr:colOff>
      <xdr:row>98</xdr:row>
      <xdr:rowOff>170757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161884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153797</xdr:rowOff>
    </xdr:from>
    <xdr:to>
      <xdr:col>55</xdr:col>
      <xdr:colOff>0</xdr:colOff>
      <xdr:row>38</xdr:row>
      <xdr:rowOff>157988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68897"/>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157988</xdr:rowOff>
    </xdr:from>
    <xdr:to>
      <xdr:col>50</xdr:col>
      <xdr:colOff>114300</xdr:colOff>
      <xdr:row>38</xdr:row>
      <xdr:rowOff>161798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7308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139065</xdr:rowOff>
    </xdr:from>
    <xdr:to>
      <xdr:col>45</xdr:col>
      <xdr:colOff>177800</xdr:colOff>
      <xdr:row>38</xdr:row>
      <xdr:rowOff>161798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54165"/>
          <a:ext cx="8890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139065</xdr:rowOff>
    </xdr:from>
    <xdr:to>
      <xdr:col>41</xdr:col>
      <xdr:colOff>50800</xdr:colOff>
      <xdr:row>38</xdr:row>
      <xdr:rowOff>150622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54165"/>
          <a:ext cx="889000" cy="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102997</xdr:rowOff>
    </xdr:from>
    <xdr:to>
      <xdr:col>55</xdr:col>
      <xdr:colOff>50800</xdr:colOff>
      <xdr:row>39</xdr:row>
      <xdr:rowOff>33147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1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107188</xdr:rowOff>
    </xdr:from>
    <xdr:to>
      <xdr:col>50</xdr:col>
      <xdr:colOff>165100</xdr:colOff>
      <xdr:row>39</xdr:row>
      <xdr:rowOff>37338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28465</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15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110998</xdr:rowOff>
    </xdr:from>
    <xdr:to>
      <xdr:col>46</xdr:col>
      <xdr:colOff>38100</xdr:colOff>
      <xdr:row>39</xdr:row>
      <xdr:rowOff>41148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32275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1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88265</xdr:rowOff>
    </xdr:from>
    <xdr:to>
      <xdr:col>41</xdr:col>
      <xdr:colOff>101600</xdr:colOff>
      <xdr:row>39</xdr:row>
      <xdr:rowOff>18415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34942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378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99822</xdr:rowOff>
    </xdr:from>
    <xdr:to>
      <xdr:col>36</xdr:col>
      <xdr:colOff>165100</xdr:colOff>
      <xdr:row>39</xdr:row>
      <xdr:rowOff>29972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1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21099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0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111811</xdr:rowOff>
    </xdr:from>
    <xdr:to>
      <xdr:col>55</xdr:col>
      <xdr:colOff>0</xdr:colOff>
      <xdr:row>57</xdr:row>
      <xdr:rowOff>136081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84461"/>
          <a:ext cx="8382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111811</xdr:rowOff>
    </xdr:from>
    <xdr:to>
      <xdr:col>50</xdr:col>
      <xdr:colOff>114300</xdr:colOff>
      <xdr:row>57</xdr:row>
      <xdr:rowOff>145796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84461"/>
          <a:ext cx="8890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145796</xdr:rowOff>
    </xdr:from>
    <xdr:to>
      <xdr:col>45</xdr:col>
      <xdr:colOff>177800</xdr:colOff>
      <xdr:row>58</xdr:row>
      <xdr:rowOff>5055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918446"/>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5055</xdr:rowOff>
    </xdr:from>
    <xdr:to>
      <xdr:col>41</xdr:col>
      <xdr:colOff>50800</xdr:colOff>
      <xdr:row>58</xdr:row>
      <xdr:rowOff>5931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949155"/>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85281</xdr:rowOff>
    </xdr:from>
    <xdr:to>
      <xdr:col>55</xdr:col>
      <xdr:colOff>50800</xdr:colOff>
      <xdr:row>58</xdr:row>
      <xdr:rowOff>15431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5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108158</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0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61011</xdr:rowOff>
    </xdr:from>
    <xdr:to>
      <xdr:col>50</xdr:col>
      <xdr:colOff>165100</xdr:colOff>
      <xdr:row>57</xdr:row>
      <xdr:rowOff>162611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3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7688</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60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94996</xdr:rowOff>
    </xdr:from>
    <xdr:to>
      <xdr:col>46</xdr:col>
      <xdr:colOff>38100</xdr:colOff>
      <xdr:row>58</xdr:row>
      <xdr:rowOff>25146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6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41673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64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125705</xdr:rowOff>
    </xdr:from>
    <xdr:to>
      <xdr:col>41</xdr:col>
      <xdr:colOff>101600</xdr:colOff>
      <xdr:row>58</xdr:row>
      <xdr:rowOff>55855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9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46982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99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126581</xdr:rowOff>
    </xdr:from>
    <xdr:to>
      <xdr:col>36</xdr:col>
      <xdr:colOff>165100</xdr:colOff>
      <xdr:row>58</xdr:row>
      <xdr:rowOff>56731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9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47858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99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60871</xdr:rowOff>
    </xdr:from>
    <xdr:to>
      <xdr:col>55</xdr:col>
      <xdr:colOff>0</xdr:colOff>
      <xdr:row>78</xdr:row>
      <xdr:rowOff>97561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33971"/>
          <a:ext cx="8382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27648</xdr:rowOff>
    </xdr:from>
    <xdr:to>
      <xdr:col>50</xdr:col>
      <xdr:colOff>114300</xdr:colOff>
      <xdr:row>78</xdr:row>
      <xdr:rowOff>60871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00748"/>
          <a:ext cx="889000" cy="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27648</xdr:rowOff>
    </xdr:from>
    <xdr:to>
      <xdr:col>45</xdr:col>
      <xdr:colOff>177800</xdr:colOff>
      <xdr:row>78</xdr:row>
      <xdr:rowOff>91503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00748"/>
          <a:ext cx="889000" cy="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23113</xdr:rowOff>
    </xdr:from>
    <xdr:to>
      <xdr:col>41</xdr:col>
      <xdr:colOff>50800</xdr:colOff>
      <xdr:row>78</xdr:row>
      <xdr:rowOff>91503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96213"/>
          <a:ext cx="889000" cy="6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46761</xdr:rowOff>
    </xdr:from>
    <xdr:to>
      <xdr:col>55</xdr:col>
      <xdr:colOff>50800</xdr:colOff>
      <xdr:row>78</xdr:row>
      <xdr:rowOff>148361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133138</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3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10071</xdr:rowOff>
    </xdr:from>
    <xdr:to>
      <xdr:col>50</xdr:col>
      <xdr:colOff>165100</xdr:colOff>
      <xdr:row>78</xdr:row>
      <xdr:rowOff>111671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8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102798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7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148298</xdr:rowOff>
    </xdr:from>
    <xdr:to>
      <xdr:col>46</xdr:col>
      <xdr:colOff>38100</xdr:colOff>
      <xdr:row>78</xdr:row>
      <xdr:rowOff>78448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4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69575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4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40703</xdr:rowOff>
    </xdr:from>
    <xdr:to>
      <xdr:col>41</xdr:col>
      <xdr:colOff>101600</xdr:colOff>
      <xdr:row>78</xdr:row>
      <xdr:rowOff>142303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1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133430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0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143763</xdr:rowOff>
    </xdr:from>
    <xdr:to>
      <xdr:col>36</xdr:col>
      <xdr:colOff>165100</xdr:colOff>
      <xdr:row>78</xdr:row>
      <xdr:rowOff>73913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4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65040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3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21971</xdr:rowOff>
    </xdr:from>
    <xdr:to>
      <xdr:col>55</xdr:col>
      <xdr:colOff>0</xdr:colOff>
      <xdr:row>97</xdr:row>
      <xdr:rowOff>97028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52621"/>
          <a:ext cx="8382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125070</xdr:rowOff>
    </xdr:from>
    <xdr:to>
      <xdr:col>50</xdr:col>
      <xdr:colOff>114300</xdr:colOff>
      <xdr:row>97</xdr:row>
      <xdr:rowOff>97028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84270"/>
          <a:ext cx="889000" cy="14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125070</xdr:rowOff>
    </xdr:from>
    <xdr:to>
      <xdr:col>45</xdr:col>
      <xdr:colOff>177800</xdr:colOff>
      <xdr:row>97</xdr:row>
      <xdr:rowOff>26372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84270"/>
          <a:ext cx="889000" cy="7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26372</xdr:rowOff>
    </xdr:from>
    <xdr:to>
      <xdr:col>41</xdr:col>
      <xdr:colOff>50800</xdr:colOff>
      <xdr:row>97</xdr:row>
      <xdr:rowOff>153321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57022"/>
          <a:ext cx="889000" cy="12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142621</xdr:rowOff>
    </xdr:from>
    <xdr:to>
      <xdr:col>55</xdr:col>
      <xdr:colOff>50800</xdr:colOff>
      <xdr:row>97</xdr:row>
      <xdr:rowOff>72771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0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121048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8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46228</xdr:rowOff>
    </xdr:from>
    <xdr:to>
      <xdr:col>50</xdr:col>
      <xdr:colOff>165100</xdr:colOff>
      <xdr:row>97</xdr:row>
      <xdr:rowOff>147828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7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138955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6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74270</xdr:rowOff>
    </xdr:from>
    <xdr:to>
      <xdr:col>46</xdr:col>
      <xdr:colOff>38100</xdr:colOff>
      <xdr:row>97</xdr:row>
      <xdr:rowOff>4420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20947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30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147022</xdr:rowOff>
    </xdr:from>
    <xdr:to>
      <xdr:col>41</xdr:col>
      <xdr:colOff>101600</xdr:colOff>
      <xdr:row>97</xdr:row>
      <xdr:rowOff>77172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0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68299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9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102521</xdr:rowOff>
    </xdr:from>
    <xdr:to>
      <xdr:col>36</xdr:col>
      <xdr:colOff>165100</xdr:colOff>
      <xdr:row>98</xdr:row>
      <xdr:rowOff>32671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3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23798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2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156940</xdr:rowOff>
    </xdr:from>
    <xdr:to>
      <xdr:col>85</xdr:col>
      <xdr:colOff>127000</xdr:colOff>
      <xdr:row>37</xdr:row>
      <xdr:rowOff>19514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57690"/>
          <a:ext cx="838200" cy="20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145282</xdr:rowOff>
    </xdr:from>
    <xdr:to>
      <xdr:col>81</xdr:col>
      <xdr:colOff>50800</xdr:colOff>
      <xdr:row>37</xdr:row>
      <xdr:rowOff>19514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17482"/>
          <a:ext cx="889000" cy="4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145282</xdr:rowOff>
    </xdr:from>
    <xdr:to>
      <xdr:col>76</xdr:col>
      <xdr:colOff>114300</xdr:colOff>
      <xdr:row>37</xdr:row>
      <xdr:rowOff>7226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17482"/>
          <a:ext cx="889000" cy="3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7226</xdr:rowOff>
    </xdr:from>
    <xdr:to>
      <xdr:col>71</xdr:col>
      <xdr:colOff>177800</xdr:colOff>
      <xdr:row>37</xdr:row>
      <xdr:rowOff>17513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50876"/>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106140</xdr:rowOff>
    </xdr:from>
    <xdr:to>
      <xdr:col>85</xdr:col>
      <xdr:colOff>177800</xdr:colOff>
      <xdr:row>36</xdr:row>
      <xdr:rowOff>36290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0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129017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5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140164</xdr:rowOff>
    </xdr:from>
    <xdr:to>
      <xdr:col>81</xdr:col>
      <xdr:colOff>101600</xdr:colOff>
      <xdr:row>37</xdr:row>
      <xdr:rowOff>70314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1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86841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8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94482</xdr:rowOff>
    </xdr:from>
    <xdr:to>
      <xdr:col>76</xdr:col>
      <xdr:colOff>165100</xdr:colOff>
      <xdr:row>37</xdr:row>
      <xdr:rowOff>24632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6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41159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04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127876</xdr:rowOff>
    </xdr:from>
    <xdr:to>
      <xdr:col>72</xdr:col>
      <xdr:colOff>38100</xdr:colOff>
      <xdr:row>37</xdr:row>
      <xdr:rowOff>58026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74553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7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138163</xdr:rowOff>
    </xdr:from>
    <xdr:to>
      <xdr:col>67</xdr:col>
      <xdr:colOff>101600</xdr:colOff>
      <xdr:row>37</xdr:row>
      <xdr:rowOff>68313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1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84840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8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32893</xdr:rowOff>
    </xdr:from>
    <xdr:to>
      <xdr:col>85</xdr:col>
      <xdr:colOff>127000</xdr:colOff>
      <xdr:row>56</xdr:row>
      <xdr:rowOff>154051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291193"/>
          <a:ext cx="838200" cy="46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32893</xdr:rowOff>
    </xdr:from>
    <xdr:to>
      <xdr:col>81</xdr:col>
      <xdr:colOff>50800</xdr:colOff>
      <xdr:row>56</xdr:row>
      <xdr:rowOff>54635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291193"/>
          <a:ext cx="889000" cy="36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54635</xdr:rowOff>
    </xdr:from>
    <xdr:to>
      <xdr:col>76</xdr:col>
      <xdr:colOff>114300</xdr:colOff>
      <xdr:row>58</xdr:row>
      <xdr:rowOff>9068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655835"/>
          <a:ext cx="889000" cy="29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22885</xdr:rowOff>
    </xdr:from>
    <xdr:to>
      <xdr:col>71</xdr:col>
      <xdr:colOff>177800</xdr:colOff>
      <xdr:row>58</xdr:row>
      <xdr:rowOff>9068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95535"/>
          <a:ext cx="889000" cy="15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103251</xdr:rowOff>
    </xdr:from>
    <xdr:to>
      <xdr:col>85</xdr:col>
      <xdr:colOff>177800</xdr:colOff>
      <xdr:row>57</xdr:row>
      <xdr:rowOff>33401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0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126128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5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153543</xdr:rowOff>
    </xdr:from>
    <xdr:to>
      <xdr:col>81</xdr:col>
      <xdr:colOff>101600</xdr:colOff>
      <xdr:row>54</xdr:row>
      <xdr:rowOff>83693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24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100220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01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3835</xdr:rowOff>
    </xdr:from>
    <xdr:to>
      <xdr:col>76</xdr:col>
      <xdr:colOff>165100</xdr:colOff>
      <xdr:row>56</xdr:row>
      <xdr:rowOff>105435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0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121962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38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129718</xdr:rowOff>
    </xdr:from>
    <xdr:to>
      <xdr:col>72</xdr:col>
      <xdr:colOff>38100</xdr:colOff>
      <xdr:row>58</xdr:row>
      <xdr:rowOff>59868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50995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9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143535</xdr:rowOff>
    </xdr:from>
    <xdr:to>
      <xdr:col>67</xdr:col>
      <xdr:colOff>101600</xdr:colOff>
      <xdr:row>57</xdr:row>
      <xdr:rowOff>73685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90212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51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161037</xdr:rowOff>
    </xdr:from>
    <xdr:to>
      <xdr:col>85</xdr:col>
      <xdr:colOff>127000</xdr:colOff>
      <xdr:row>96</xdr:row>
      <xdr:rowOff>161240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620237"/>
          <a:ext cx="83820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161037</xdr:rowOff>
    </xdr:from>
    <xdr:to>
      <xdr:col>81</xdr:col>
      <xdr:colOff>50800</xdr:colOff>
      <xdr:row>97</xdr:row>
      <xdr:rowOff>5969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20237"/>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3569</xdr:rowOff>
    </xdr:from>
    <xdr:to>
      <xdr:col>76</xdr:col>
      <xdr:colOff>114300</xdr:colOff>
      <xdr:row>97</xdr:row>
      <xdr:rowOff>5969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634219"/>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171323</xdr:rowOff>
    </xdr:from>
    <xdr:to>
      <xdr:col>71</xdr:col>
      <xdr:colOff>177800</xdr:colOff>
      <xdr:row>97</xdr:row>
      <xdr:rowOff>3569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630523"/>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110440</xdr:rowOff>
    </xdr:from>
    <xdr:to>
      <xdr:col>85</xdr:col>
      <xdr:colOff>177800</xdr:colOff>
      <xdr:row>97</xdr:row>
      <xdr:rowOff>40590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6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88867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4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110237</xdr:rowOff>
    </xdr:from>
    <xdr:to>
      <xdr:col>81</xdr:col>
      <xdr:colOff>101600</xdr:colOff>
      <xdr:row>97</xdr:row>
      <xdr:rowOff>40387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6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31514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6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126619</xdr:rowOff>
    </xdr:from>
    <xdr:to>
      <xdr:col>76</xdr:col>
      <xdr:colOff>165100</xdr:colOff>
      <xdr:row>97</xdr:row>
      <xdr:rowOff>56769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8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47896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124219</xdr:rowOff>
    </xdr:from>
    <xdr:to>
      <xdr:col>72</xdr:col>
      <xdr:colOff>38100</xdr:colOff>
      <xdr:row>97</xdr:row>
      <xdr:rowOff>54369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8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45496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7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120523</xdr:rowOff>
    </xdr:from>
    <xdr:to>
      <xdr:col>67</xdr:col>
      <xdr:colOff>101600</xdr:colOff>
      <xdr:row>97</xdr:row>
      <xdr:rowOff>50673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7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41800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7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総務</a:t>
          </a:r>
          <a:r>
            <a:rPr kumimoji="1" lang="ja-JP" altLang="ja-JP" sz="1100" b="0" i="0" baseline="0">
              <a:solidFill>
                <a:schemeClr val="dk1"/>
              </a:solidFill>
              <a:effectLst/>
              <a:latin typeface="+mn-lt"/>
              <a:ea typeface="+mn-ea"/>
              <a:cs typeface="+mn-cs"/>
            </a:rPr>
            <a:t>費は、</a:t>
          </a:r>
          <a:r>
            <a:rPr kumimoji="1" lang="ja-JP" altLang="en-US" sz="1100" b="0" i="0" baseline="0">
              <a:solidFill>
                <a:schemeClr val="dk1"/>
              </a:solidFill>
              <a:effectLst/>
              <a:latin typeface="+mn-lt"/>
              <a:ea typeface="+mn-ea"/>
              <a:cs typeface="+mn-cs"/>
            </a:rPr>
            <a:t>天理山古墳群用地買収費の減少等により大幅減となった。</a:t>
          </a:r>
          <a:r>
            <a:rPr kumimoji="1" lang="ja-JP" altLang="ja-JP" sz="1100" b="0" i="0" baseline="0">
              <a:solidFill>
                <a:schemeClr val="dk1"/>
              </a:solidFill>
              <a:effectLst/>
              <a:latin typeface="+mn-lt"/>
              <a:ea typeface="+mn-ea"/>
              <a:cs typeface="+mn-cs"/>
            </a:rPr>
            <a:t>消防費</a:t>
          </a:r>
          <a:r>
            <a:rPr kumimoji="1" lang="ja-JP" altLang="en-US" sz="1100" b="0" i="0" baseline="0">
              <a:solidFill>
                <a:schemeClr val="dk1"/>
              </a:solidFill>
              <a:effectLst/>
              <a:latin typeface="+mn-lt"/>
              <a:ea typeface="+mn-ea"/>
              <a:cs typeface="+mn-cs"/>
            </a:rPr>
            <a:t>は、防災広場整備事業等により増加した。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教育費は、中学校給食施設整備工事が令和５年度に完了したこと等により減少した。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民生費</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定額減税調整給付金等により増加した。土木費は、都市公園新設事業等により増加した。</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〇財政調整基金</a:t>
          </a:r>
          <a:endParaRPr lang="ja-JP" altLang="ja-JP" sz="1400">
            <a:effectLst/>
          </a:endParaRPr>
        </a:p>
        <a:p>
          <a:r>
            <a:rPr kumimoji="1" lang="ja-JP" altLang="ja-JP" sz="1100">
              <a:solidFill>
                <a:schemeClr val="dk1"/>
              </a:solidFill>
              <a:effectLst/>
              <a:latin typeface="+mn-lt"/>
              <a:ea typeface="+mn-ea"/>
              <a:cs typeface="+mn-cs"/>
            </a:rPr>
            <a:t>　取崩し額が積立て額を上回り、前年度比</a:t>
          </a:r>
          <a:r>
            <a:rPr kumimoji="1" lang="ja-JP" altLang="en-US" sz="1100">
              <a:solidFill>
                <a:schemeClr val="dk1"/>
              </a:solidFill>
              <a:effectLst/>
              <a:latin typeface="+mn-lt"/>
              <a:ea typeface="+mn-ea"/>
              <a:cs typeface="+mn-cs"/>
            </a:rPr>
            <a:t>４５</a:t>
          </a:r>
          <a:r>
            <a:rPr kumimoji="1" lang="ja-JP" altLang="ja-JP" sz="1100">
              <a:solidFill>
                <a:schemeClr val="dk1"/>
              </a:solidFill>
              <a:effectLst/>
              <a:latin typeface="+mn-lt"/>
              <a:ea typeface="+mn-ea"/>
              <a:cs typeface="+mn-cs"/>
            </a:rPr>
            <a:t>百万円の減少となった。</a:t>
          </a:r>
          <a:endParaRPr lang="ja-JP" altLang="ja-JP" sz="1400">
            <a:effectLst/>
          </a:endParaRPr>
        </a:p>
        <a:p>
          <a:r>
            <a:rPr kumimoji="1" lang="ja-JP" altLang="ja-JP" sz="1100">
              <a:solidFill>
                <a:schemeClr val="dk1"/>
              </a:solidFill>
              <a:effectLst/>
              <a:latin typeface="+mn-lt"/>
              <a:ea typeface="+mn-ea"/>
              <a:cs typeface="+mn-cs"/>
            </a:rPr>
            <a:t>〇実質収支</a:t>
          </a:r>
          <a:endParaRPr lang="ja-JP" altLang="ja-JP" sz="1400">
            <a:effectLst/>
          </a:endParaRPr>
        </a:p>
        <a:p>
          <a:r>
            <a:rPr kumimoji="1" lang="ja-JP" altLang="ja-JP" sz="1100">
              <a:solidFill>
                <a:schemeClr val="dk1"/>
              </a:solidFill>
              <a:effectLst/>
              <a:latin typeface="+mn-lt"/>
              <a:ea typeface="+mn-ea"/>
              <a:cs typeface="+mn-cs"/>
            </a:rPr>
            <a:t>　歳入が歳出を上回っており、標準財政規模比で一定の黒字を確保している。</a:t>
          </a:r>
          <a:endParaRPr lang="ja-JP" altLang="ja-JP" sz="1400">
            <a:effectLst/>
          </a:endParaRPr>
        </a:p>
        <a:p>
          <a:r>
            <a:rPr kumimoji="1" lang="ja-JP" altLang="ja-JP" sz="1100">
              <a:solidFill>
                <a:schemeClr val="dk1"/>
              </a:solidFill>
              <a:effectLst/>
              <a:latin typeface="+mn-lt"/>
              <a:ea typeface="+mn-ea"/>
              <a:cs typeface="+mn-cs"/>
            </a:rPr>
            <a:t>〇今後の対応</a:t>
          </a:r>
          <a:endParaRPr lang="ja-JP" altLang="ja-JP" sz="1400">
            <a:effectLst/>
          </a:endParaRPr>
        </a:p>
        <a:p>
          <a:r>
            <a:rPr kumimoji="1" lang="ja-JP" altLang="ja-JP" sz="1100">
              <a:solidFill>
                <a:schemeClr val="dk1"/>
              </a:solidFill>
              <a:effectLst/>
              <a:latin typeface="+mn-lt"/>
              <a:ea typeface="+mn-ea"/>
              <a:cs typeface="+mn-cs"/>
            </a:rPr>
            <a:t>　実質収支は財政運営上の重要な判断材料であることから、引き続き適正な水準の維持に努める。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京都府京田辺市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全ての会計で黒字を計上した。</a:t>
          </a:r>
          <a:endParaRPr lang="ja-JP" altLang="ja-JP" sz="1400">
            <a:effectLst/>
          </a:endParaRPr>
        </a:p>
        <a:p>
          <a:r>
            <a:rPr kumimoji="1" lang="ja-JP" altLang="ja-JP" sz="1100">
              <a:solidFill>
                <a:schemeClr val="dk1"/>
              </a:solidFill>
              <a:effectLst/>
              <a:latin typeface="+mn-lt"/>
              <a:ea typeface="+mn-ea"/>
              <a:cs typeface="+mn-cs"/>
            </a:rPr>
            <a:t>　今後も各会計において独立採算の原則に基づき、歳入確保と歳出削減を進め、適正な財政運営を進める。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election activeCell="B1" sqref="B1:DI1"/>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32826391</v>
      </c>
      <c r="BO4" s="358"/>
      <c r="BP4" s="358"/>
      <c r="BQ4" s="358"/>
      <c r="BR4" s="358"/>
      <c r="BS4" s="358"/>
      <c r="BT4" s="358"/>
      <c r="BU4" s="359"/>
      <c r="BV4" s="357">
        <v>34053777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1.3</v>
      </c>
      <c r="CU4" s="364"/>
      <c r="CV4" s="364"/>
      <c r="CW4" s="364"/>
      <c r="CX4" s="364"/>
      <c r="CY4" s="364"/>
      <c r="CZ4" s="364"/>
      <c r="DA4" s="365"/>
      <c r="DB4" s="363">
        <v>1.3</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32398841</v>
      </c>
      <c r="BO5" s="395"/>
      <c r="BP5" s="395"/>
      <c r="BQ5" s="395"/>
      <c r="BR5" s="395"/>
      <c r="BS5" s="395"/>
      <c r="BT5" s="395"/>
      <c r="BU5" s="396"/>
      <c r="BV5" s="394">
        <v>33746765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97.9</v>
      </c>
      <c r="CU5" s="392"/>
      <c r="CV5" s="392"/>
      <c r="CW5" s="392"/>
      <c r="CX5" s="392"/>
      <c r="CY5" s="392"/>
      <c r="CZ5" s="392"/>
      <c r="DA5" s="393"/>
      <c r="DB5" s="391">
        <v>95.9</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427550</v>
      </c>
      <c r="BO6" s="395"/>
      <c r="BP6" s="395"/>
      <c r="BQ6" s="395"/>
      <c r="BR6" s="395"/>
      <c r="BS6" s="395"/>
      <c r="BT6" s="395"/>
      <c r="BU6" s="396"/>
      <c r="BV6" s="394">
        <v>307012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98.3</v>
      </c>
      <c r="CU6" s="432"/>
      <c r="CV6" s="432"/>
      <c r="CW6" s="432"/>
      <c r="CX6" s="432"/>
      <c r="CY6" s="432"/>
      <c r="CZ6" s="432"/>
      <c r="DA6" s="433"/>
      <c r="DB6" s="431">
        <v>96.8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204783</v>
      </c>
      <c r="BO7" s="395"/>
      <c r="BP7" s="395"/>
      <c r="BQ7" s="395"/>
      <c r="BR7" s="395"/>
      <c r="BS7" s="395"/>
      <c r="BT7" s="395"/>
      <c r="BU7" s="396"/>
      <c r="BV7" s="394">
        <v>95993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17163273</v>
      </c>
      <c r="CU7" s="395"/>
      <c r="CV7" s="395"/>
      <c r="CW7" s="395"/>
      <c r="CX7" s="395"/>
      <c r="CY7" s="395"/>
      <c r="CZ7" s="395"/>
      <c r="DA7" s="396"/>
      <c r="DB7" s="394">
        <v>16516840</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222767</v>
      </c>
      <c r="BO8" s="395"/>
      <c r="BP8" s="395"/>
      <c r="BQ8" s="395"/>
      <c r="BR8" s="395"/>
      <c r="BS8" s="395"/>
      <c r="BT8" s="395"/>
      <c r="BU8" s="396"/>
      <c r="BV8" s="394">
        <v>211019</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0.76</v>
      </c>
      <c r="CU8" s="435"/>
      <c r="CV8" s="435"/>
      <c r="CW8" s="435"/>
      <c r="CX8" s="435"/>
      <c r="CY8" s="435"/>
      <c r="CZ8" s="435"/>
      <c r="DA8" s="436"/>
      <c r="DB8" s="434">
        <v>0.76</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73753</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11748</v>
      </c>
      <c r="BO9" s="395"/>
      <c r="BP9" s="395"/>
      <c r="BQ9" s="395"/>
      <c r="BR9" s="395"/>
      <c r="BS9" s="395"/>
      <c r="BT9" s="395"/>
      <c r="BU9" s="396"/>
      <c r="BV9" s="394">
        <v>-293020</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10.4</v>
      </c>
      <c r="CU9" s="392"/>
      <c r="CV9" s="392"/>
      <c r="CW9" s="392"/>
      <c r="CX9" s="392"/>
      <c r="CY9" s="392"/>
      <c r="CZ9" s="392"/>
      <c r="DA9" s="393"/>
      <c r="DB9" s="391">
        <v>10.6</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70835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105128</v>
      </c>
      <c r="BO10" s="395"/>
      <c r="BP10" s="395"/>
      <c r="BQ10" s="395"/>
      <c r="BR10" s="395"/>
      <c r="BS10" s="395"/>
      <c r="BT10" s="395"/>
      <c r="BU10" s="396"/>
      <c r="BV10" s="394">
        <v>252038</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72011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150000</v>
      </c>
      <c r="BO12" s="395"/>
      <c r="BP12" s="395"/>
      <c r="BQ12" s="395"/>
      <c r="BR12" s="395"/>
      <c r="BS12" s="395"/>
      <c r="BT12" s="395"/>
      <c r="BU12" s="396"/>
      <c r="BV12" s="394">
        <v>260000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70477</v>
      </c>
      <c r="S13" s="479"/>
      <c r="T13" s="479"/>
      <c r="U13" s="479"/>
      <c r="V13" s="480"/>
      <c r="W13" s="410" t="s">
        <v>131</v>
      </c>
      <c r="X13" s="411"/>
      <c r="Y13" s="411"/>
      <c r="Z13" s="411"/>
      <c r="AA13" s="411"/>
      <c r="AB13" s="401"/>
      <c r="AC13" s="445">
        <v>577</v>
      </c>
      <c r="AD13" s="446"/>
      <c r="AE13" s="446"/>
      <c r="AF13" s="446"/>
      <c r="AG13" s="488"/>
      <c r="AH13" s="445">
        <v>585</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-33124</v>
      </c>
      <c r="BO13" s="395"/>
      <c r="BP13" s="395"/>
      <c r="BQ13" s="395"/>
      <c r="BR13" s="395"/>
      <c r="BS13" s="395"/>
      <c r="BT13" s="395"/>
      <c r="BU13" s="396"/>
      <c r="BV13" s="394">
        <v>-300982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2.2999999999999998</v>
      </c>
      <c r="CU13" s="392"/>
      <c r="CV13" s="392"/>
      <c r="CW13" s="392"/>
      <c r="CX13" s="392"/>
      <c r="CY13" s="392"/>
      <c r="CZ13" s="392"/>
      <c r="DA13" s="393"/>
      <c r="DB13" s="391">
        <v>1.7</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71865</v>
      </c>
      <c r="S14" s="479"/>
      <c r="T14" s="479"/>
      <c r="U14" s="479"/>
      <c r="V14" s="480"/>
      <c r="W14" s="384"/>
      <c r="X14" s="385"/>
      <c r="Y14" s="385"/>
      <c r="Z14" s="385"/>
      <c r="AA14" s="385"/>
      <c r="AB14" s="374"/>
      <c r="AC14" s="481">
        <v>2</v>
      </c>
      <c r="AD14" s="482"/>
      <c r="AE14" s="482"/>
      <c r="AF14" s="482"/>
      <c r="AG14" s="483"/>
      <c r="AH14" s="481">
        <v>2.1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70507</v>
      </c>
      <c r="S15" s="479"/>
      <c r="T15" s="479"/>
      <c r="U15" s="479"/>
      <c r="V15" s="480"/>
      <c r="W15" s="410" t="s">
        <v>137</v>
      </c>
      <c r="X15" s="411"/>
      <c r="Y15" s="411"/>
      <c r="Z15" s="411"/>
      <c r="AA15" s="411"/>
      <c r="AB15" s="401"/>
      <c r="AC15" s="445">
        <v>6798</v>
      </c>
      <c r="AD15" s="446"/>
      <c r="AE15" s="446"/>
      <c r="AF15" s="446"/>
      <c r="AG15" s="488"/>
      <c r="AH15" s="445">
        <v>6937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10582733</v>
      </c>
      <c r="BO15" s="358"/>
      <c r="BP15" s="358"/>
      <c r="BQ15" s="358"/>
      <c r="BR15" s="358"/>
      <c r="BS15" s="358"/>
      <c r="BT15" s="358"/>
      <c r="BU15" s="359"/>
      <c r="BV15" s="357">
        <v>10371129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23.2</v>
      </c>
      <c r="AD16" s="482"/>
      <c r="AE16" s="482"/>
      <c r="AF16" s="482"/>
      <c r="AG16" s="483"/>
      <c r="AH16" s="481">
        <v>24.4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14076377</v>
      </c>
      <c r="BO16" s="395"/>
      <c r="BP16" s="395"/>
      <c r="BQ16" s="395"/>
      <c r="BR16" s="395"/>
      <c r="BS16" s="395"/>
      <c r="BT16" s="395"/>
      <c r="BU16" s="396"/>
      <c r="BV16" s="394">
        <v>13450826</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21980</v>
      </c>
      <c r="AD17" s="446"/>
      <c r="AE17" s="446"/>
      <c r="AF17" s="446"/>
      <c r="AG17" s="488"/>
      <c r="AH17" s="445">
        <v>20924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13573400</v>
      </c>
      <c r="BO17" s="395"/>
      <c r="BP17" s="395"/>
      <c r="BQ17" s="395"/>
      <c r="BR17" s="395"/>
      <c r="BS17" s="395"/>
      <c r="BT17" s="395"/>
      <c r="BU17" s="396"/>
      <c r="BV17" s="394">
        <v>13278898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42.92</v>
      </c>
      <c r="M18" s="518"/>
      <c r="N18" s="518"/>
      <c r="O18" s="518"/>
      <c r="P18" s="518"/>
      <c r="Q18" s="518"/>
      <c r="R18" s="519"/>
      <c r="S18" s="519"/>
      <c r="T18" s="519"/>
      <c r="U18" s="519"/>
      <c r="V18" s="520"/>
      <c r="W18" s="412"/>
      <c r="X18" s="413"/>
      <c r="Y18" s="413"/>
      <c r="Z18" s="413"/>
      <c r="AA18" s="413"/>
      <c r="AB18" s="404"/>
      <c r="AC18" s="521">
        <v>74.900000000000006</v>
      </c>
      <c r="AD18" s="522"/>
      <c r="AE18" s="522"/>
      <c r="AF18" s="522"/>
      <c r="AG18" s="523"/>
      <c r="AH18" s="521">
        <v>73.599999999999994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17481608</v>
      </c>
      <c r="BO18" s="395"/>
      <c r="BP18" s="395"/>
      <c r="BQ18" s="395"/>
      <c r="BR18" s="395"/>
      <c r="BS18" s="395"/>
      <c r="BT18" s="395"/>
      <c r="BU18" s="396"/>
      <c r="BV18" s="394">
        <v>16236833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1718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21372141</v>
      </c>
      <c r="BO19" s="395"/>
      <c r="BP19" s="395"/>
      <c r="BQ19" s="395"/>
      <c r="BR19" s="395"/>
      <c r="BS19" s="395"/>
      <c r="BT19" s="395"/>
      <c r="BU19" s="396"/>
      <c r="BV19" s="394">
        <v>20908620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31693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21041812</v>
      </c>
      <c r="BO22" s="358"/>
      <c r="BP22" s="358"/>
      <c r="BQ22" s="358"/>
      <c r="BR22" s="358"/>
      <c r="BS22" s="358"/>
      <c r="BT22" s="358"/>
      <c r="BU22" s="359"/>
      <c r="BV22" s="357">
        <v>20877433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19245138</v>
      </c>
      <c r="BO23" s="395"/>
      <c r="BP23" s="395"/>
      <c r="BQ23" s="395"/>
      <c r="BR23" s="395"/>
      <c r="BS23" s="395"/>
      <c r="BT23" s="395"/>
      <c r="BU23" s="396"/>
      <c r="BV23" s="394">
        <v>19010895</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8750</v>
      </c>
      <c r="R24" s="446"/>
      <c r="S24" s="446"/>
      <c r="T24" s="446"/>
      <c r="U24" s="446"/>
      <c r="V24" s="488"/>
      <c r="W24" s="540"/>
      <c r="X24" s="541"/>
      <c r="Y24" s="542"/>
      <c r="Z24" s="444" t="s">
        <v>162</v>
      </c>
      <c r="AA24" s="424"/>
      <c r="AB24" s="424"/>
      <c r="AC24" s="424"/>
      <c r="AD24" s="424"/>
      <c r="AE24" s="424"/>
      <c r="AF24" s="424"/>
      <c r="AG24" s="425"/>
      <c r="AH24" s="445">
        <v>592</v>
      </c>
      <c r="AI24" s="446"/>
      <c r="AJ24" s="446"/>
      <c r="AK24" s="446"/>
      <c r="AL24" s="488"/>
      <c r="AM24" s="445">
        <v>1864208</v>
      </c>
      <c r="AN24" s="446"/>
      <c r="AO24" s="446"/>
      <c r="AP24" s="446"/>
      <c r="AQ24" s="446"/>
      <c r="AR24" s="488"/>
      <c r="AS24" s="445">
        <v>3149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12069071</v>
      </c>
      <c r="BO24" s="395"/>
      <c r="BP24" s="395"/>
      <c r="BQ24" s="395"/>
      <c r="BR24" s="395"/>
      <c r="BS24" s="395"/>
      <c r="BT24" s="395"/>
      <c r="BU24" s="396"/>
      <c r="BV24" s="394">
        <v>11009496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7300</v>
      </c>
      <c r="R25" s="446"/>
      <c r="S25" s="446"/>
      <c r="T25" s="446"/>
      <c r="U25" s="446"/>
      <c r="V25" s="488"/>
      <c r="W25" s="540"/>
      <c r="X25" s="541"/>
      <c r="Y25" s="542"/>
      <c r="Z25" s="444" t="s">
        <v>165</v>
      </c>
      <c r="AA25" s="424"/>
      <c r="AB25" s="424"/>
      <c r="AC25" s="424"/>
      <c r="AD25" s="424"/>
      <c r="AE25" s="424"/>
      <c r="AF25" s="424"/>
      <c r="AG25" s="425"/>
      <c r="AH25" s="445">
        <v>114</v>
      </c>
      <c r="AI25" s="446"/>
      <c r="AJ25" s="446"/>
      <c r="AK25" s="446"/>
      <c r="AL25" s="488"/>
      <c r="AM25" s="445">
        <v>368334</v>
      </c>
      <c r="AN25" s="446"/>
      <c r="AO25" s="446"/>
      <c r="AP25" s="446"/>
      <c r="AQ25" s="446"/>
      <c r="AR25" s="488"/>
      <c r="AS25" s="445">
        <v>3231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5317098</v>
      </c>
      <c r="BO25" s="358"/>
      <c r="BP25" s="358"/>
      <c r="BQ25" s="358"/>
      <c r="BR25" s="358"/>
      <c r="BS25" s="358"/>
      <c r="BT25" s="358"/>
      <c r="BU25" s="359"/>
      <c r="BV25" s="357">
        <v>4658849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6800</v>
      </c>
      <c r="R26" s="446"/>
      <c r="S26" s="446"/>
      <c r="T26" s="446"/>
      <c r="U26" s="446"/>
      <c r="V26" s="488"/>
      <c r="W26" s="540"/>
      <c r="X26" s="541"/>
      <c r="Y26" s="542"/>
      <c r="Z26" s="444" t="s">
        <v>168</v>
      </c>
      <c r="AA26" s="546"/>
      <c r="AB26" s="546"/>
      <c r="AC26" s="546"/>
      <c r="AD26" s="546"/>
      <c r="AE26" s="546"/>
      <c r="AF26" s="546"/>
      <c r="AG26" s="547"/>
      <c r="AH26" s="445">
        <v>33</v>
      </c>
      <c r="AI26" s="446"/>
      <c r="AJ26" s="446"/>
      <c r="AK26" s="446"/>
      <c r="AL26" s="488"/>
      <c r="AM26" s="445">
        <v>120318</v>
      </c>
      <c r="AN26" s="446"/>
      <c r="AO26" s="446"/>
      <c r="AP26" s="446"/>
      <c r="AQ26" s="446"/>
      <c r="AR26" s="488"/>
      <c r="AS26" s="445">
        <v>3646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5150</v>
      </c>
      <c r="R27" s="446"/>
      <c r="S27" s="446"/>
      <c r="T27" s="446"/>
      <c r="U27" s="446"/>
      <c r="V27" s="488"/>
      <c r="W27" s="540"/>
      <c r="X27" s="541"/>
      <c r="Y27" s="542"/>
      <c r="Z27" s="444" t="s">
        <v>171</v>
      </c>
      <c r="AA27" s="424"/>
      <c r="AB27" s="424"/>
      <c r="AC27" s="424"/>
      <c r="AD27" s="424"/>
      <c r="AE27" s="424"/>
      <c r="AF27" s="424"/>
      <c r="AG27" s="425"/>
      <c r="AH27" s="445">
        <v>48</v>
      </c>
      <c r="AI27" s="446"/>
      <c r="AJ27" s="446"/>
      <c r="AK27" s="446"/>
      <c r="AL27" s="488"/>
      <c r="AM27" s="445">
        <v>149376</v>
      </c>
      <c r="AN27" s="446"/>
      <c r="AO27" s="446"/>
      <c r="AP27" s="446"/>
      <c r="AQ27" s="446"/>
      <c r="AR27" s="488"/>
      <c r="AS27" s="445">
        <v>3112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868284</v>
      </c>
      <c r="BO27" s="514"/>
      <c r="BP27" s="514"/>
      <c r="BQ27" s="514"/>
      <c r="BR27" s="514"/>
      <c r="BS27" s="514"/>
      <c r="BT27" s="514"/>
      <c r="BU27" s="515"/>
      <c r="BV27" s="513">
        <v>868168</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4300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1754974</v>
      </c>
      <c r="BO28" s="358"/>
      <c r="BP28" s="358"/>
      <c r="BQ28" s="358"/>
      <c r="BR28" s="358"/>
      <c r="BS28" s="358"/>
      <c r="BT28" s="358"/>
      <c r="BU28" s="359"/>
      <c r="BV28" s="357">
        <v>1799846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18</v>
      </c>
      <c r="M29" s="446"/>
      <c r="N29" s="446"/>
      <c r="O29" s="446"/>
      <c r="P29" s="488"/>
      <c r="Q29" s="445">
        <v>4000</v>
      </c>
      <c r="R29" s="446"/>
      <c r="S29" s="446"/>
      <c r="T29" s="446"/>
      <c r="U29" s="446"/>
      <c r="V29" s="488"/>
      <c r="W29" s="543"/>
      <c r="X29" s="544"/>
      <c r="Y29" s="545"/>
      <c r="Z29" s="444" t="s">
        <v>177</v>
      </c>
      <c r="AA29" s="424"/>
      <c r="AB29" s="424"/>
      <c r="AC29" s="424"/>
      <c r="AD29" s="424"/>
      <c r="AE29" s="424"/>
      <c r="AF29" s="424"/>
      <c r="AG29" s="425"/>
      <c r="AH29" s="445">
        <v>640</v>
      </c>
      <c r="AI29" s="446"/>
      <c r="AJ29" s="446"/>
      <c r="AK29" s="446"/>
      <c r="AL29" s="488"/>
      <c r="AM29" s="445">
        <v>2013584</v>
      </c>
      <c r="AN29" s="446"/>
      <c r="AO29" s="446"/>
      <c r="AP29" s="446"/>
      <c r="AQ29" s="446"/>
      <c r="AR29" s="488"/>
      <c r="AS29" s="445">
        <v>3146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332214</v>
      </c>
      <c r="BO29" s="395"/>
      <c r="BP29" s="395"/>
      <c r="BQ29" s="395"/>
      <c r="BR29" s="395"/>
      <c r="BS29" s="395"/>
      <c r="BT29" s="395"/>
      <c r="BU29" s="396"/>
      <c r="BV29" s="394">
        <v>268022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3567068</v>
      </c>
      <c r="BO30" s="514"/>
      <c r="BP30" s="514"/>
      <c r="BQ30" s="514"/>
      <c r="BR30" s="514"/>
      <c r="BS30" s="514"/>
      <c r="BT30" s="514"/>
      <c r="BU30" s="515"/>
      <c r="BV30" s="513">
        <v>4152064</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京都府市町村職員退職手当組合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京田辺市都市緑化協会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休日応急診療所特別会計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公共下水道事業会計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京都府自治会館管理組合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学研都市京都土地開発公社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IF('各会計、関係団体の財政状況及び健全化判断比率'!B33="","",'各会計、関係団体の財政状況及び健全化判断比率'!B33)</f>
        <v>農業集落排水事業会計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京都府住宅新築資金等貸付事業管理組合（一般会計）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京都府住宅新築資金等貸付事業管理組合（特別会計）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京都府後期高齢者医療広域連合（一般会計）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京都府後期高齢者医療広域連合（特別会計）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京都地方税機構（一般会計）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枚方京田辺環境施設組合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OPHd7CXicN1pKQMznt8ym5AO1zOmYTAs0CV0RGg5c/Jgmbwdj260Wada8z2GPKOyuW8ZeAkM7oVMHr/yiMAWbQ==" saltValue="Xa6LFjGChbfSAo1xtD4cE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534</v>
      </c>
      <c r="D34" s="1136"/>
      <c r="E34" s="1137"/>
      <c r="F34" s="32">
        <v>20.51</v>
      </c>
      <c r="G34" s="33">
        <v>15.11</v>
      </c>
      <c r="H34" s="33">
        <v>14.39</v>
      </c>
      <c r="I34" s="33">
        <v>13.81</v>
      </c>
      <c r="J34" s="34">
        <v>13.39</v>
      </c>
      <c r="K34" s="22"/>
      <c r="L34" s="22"/>
      <c r="M34" s="22"/>
      <c r="N34" s="22"/>
      <c r="O34" s="22"/>
      <c r="P34" s="22"/>
    </row>
    <row r="35" spans="1:16" ht="39" customHeight="1" x14ac:dyDescent="0.15">
      <c r="A35" s="22"/>
      <c r="B35" s="35"/>
      <c r="C35" s="1132" t="s">
        <v>535</v>
      </c>
      <c r="D35" s="1132"/>
      <c r="E35" s="1133"/>
      <c r="F35" s="36">
        <v>0.62</v>
      </c>
      <c r="G35" s="37">
        <v>0.77</v>
      </c>
      <c r="H35" s="37">
        <v>1.49</v>
      </c>
      <c r="I35" s="37">
        <v>2.2200000000000002</v>
      </c>
      <c r="J35" s="38">
        <v>2.06</v>
      </c>
      <c r="K35" s="22"/>
      <c r="L35" s="22"/>
      <c r="M35" s="22"/>
      <c r="N35" s="22"/>
      <c r="O35" s="22"/>
      <c r="P35" s="22"/>
    </row>
    <row r="36" spans="1:16" ht="39" customHeight="1" x14ac:dyDescent="0.15">
      <c r="A36" s="22"/>
      <c r="B36" s="35"/>
      <c r="C36" s="1132" t="s">
        <v>536</v>
      </c>
      <c r="D36" s="1132"/>
      <c r="E36" s="1133"/>
      <c r="F36" s="36">
        <v>4.74</v>
      </c>
      <c r="G36" s="37">
        <v>5.07</v>
      </c>
      <c r="H36" s="37">
        <v>3.12</v>
      </c>
      <c r="I36" s="37">
        <v>1.26</v>
      </c>
      <c r="J36" s="38">
        <v>1.29</v>
      </c>
      <c r="K36" s="22"/>
      <c r="L36" s="22"/>
      <c r="M36" s="22"/>
      <c r="N36" s="22"/>
      <c r="O36" s="22"/>
      <c r="P36" s="22"/>
    </row>
    <row r="37" spans="1:16" ht="39" customHeight="1" x14ac:dyDescent="0.15">
      <c r="A37" s="22"/>
      <c r="B37" s="35"/>
      <c r="C37" s="1132" t="s">
        <v>537</v>
      </c>
      <c r="D37" s="1132"/>
      <c r="E37" s="1133"/>
      <c r="F37" s="36">
        <v>0.16</v>
      </c>
      <c r="G37" s="37">
        <v>0.25</v>
      </c>
      <c r="H37" s="37">
        <v>0.33</v>
      </c>
      <c r="I37" s="37">
        <v>0.43</v>
      </c>
      <c r="J37" s="38">
        <v>0.51</v>
      </c>
      <c r="K37" s="22"/>
      <c r="L37" s="22"/>
      <c r="M37" s="22"/>
      <c r="N37" s="22"/>
      <c r="O37" s="22"/>
      <c r="P37" s="22"/>
    </row>
    <row r="38" spans="1:16" ht="39" customHeight="1" x14ac:dyDescent="0.15">
      <c r="A38" s="22"/>
      <c r="B38" s="35"/>
      <c r="C38" s="1132" t="s">
        <v>538</v>
      </c>
      <c r="D38" s="1132"/>
      <c r="E38" s="1133"/>
      <c r="F38" s="36">
        <v>0.67</v>
      </c>
      <c r="G38" s="37">
        <v>0.89</v>
      </c>
      <c r="H38" s="37">
        <v>0.85</v>
      </c>
      <c r="I38" s="37">
        <v>0.76</v>
      </c>
      <c r="J38" s="38">
        <v>0.15</v>
      </c>
      <c r="K38" s="22"/>
      <c r="L38" s="22"/>
      <c r="M38" s="22"/>
      <c r="N38" s="22"/>
      <c r="O38" s="22"/>
      <c r="P38" s="22"/>
    </row>
    <row r="39" spans="1:16" ht="39" customHeight="1" x14ac:dyDescent="0.15">
      <c r="A39" s="22"/>
      <c r="B39" s="35"/>
      <c r="C39" s="1132" t="s">
        <v>539</v>
      </c>
      <c r="D39" s="1132"/>
      <c r="E39" s="1133"/>
      <c r="F39" s="36">
        <v>0.04</v>
      </c>
      <c r="G39" s="37">
        <v>0.56999999999999995</v>
      </c>
      <c r="H39" s="37">
        <v>0.61</v>
      </c>
      <c r="I39" s="37">
        <v>0.77</v>
      </c>
      <c r="J39" s="38">
        <v>0.01</v>
      </c>
      <c r="K39" s="22"/>
      <c r="L39" s="22"/>
      <c r="M39" s="22"/>
      <c r="N39" s="22"/>
      <c r="O39" s="22"/>
      <c r="P39" s="22"/>
    </row>
    <row r="40" spans="1:16" ht="39" customHeight="1" x14ac:dyDescent="0.15">
      <c r="A40" s="22"/>
      <c r="B40" s="35"/>
      <c r="C40" s="1132" t="s">
        <v>540</v>
      </c>
      <c r="D40" s="1132"/>
      <c r="E40" s="1133"/>
      <c r="F40" s="36">
        <v>0</v>
      </c>
      <c r="G40" s="37" t="s">
        <v>541</v>
      </c>
      <c r="H40" s="37">
        <v>0</v>
      </c>
      <c r="I40" s="37">
        <v>0</v>
      </c>
      <c r="J40" s="38">
        <v>0.01</v>
      </c>
      <c r="K40" s="22"/>
      <c r="L40" s="22"/>
      <c r="M40" s="22"/>
      <c r="N40" s="22"/>
      <c r="O40" s="22"/>
      <c r="P40" s="22"/>
    </row>
    <row r="41" spans="1:16" ht="39" customHeight="1" x14ac:dyDescent="0.15">
      <c r="A41" s="22"/>
      <c r="B41" s="35"/>
      <c r="C41" s="1132" t="s">
        <v>542</v>
      </c>
      <c r="D41" s="1132"/>
      <c r="E41" s="1133"/>
      <c r="F41" s="36">
        <v>0</v>
      </c>
      <c r="G41" s="37">
        <v>0</v>
      </c>
      <c r="H41" s="37">
        <v>0</v>
      </c>
      <c r="I41" s="37">
        <v>0.01</v>
      </c>
      <c r="J41" s="38">
        <v>0</v>
      </c>
      <c r="K41" s="22"/>
      <c r="L41" s="22"/>
      <c r="M41" s="22"/>
      <c r="N41" s="22"/>
      <c r="O41" s="22"/>
      <c r="P41" s="22"/>
    </row>
    <row r="42" spans="1:16" ht="39" customHeight="1" x14ac:dyDescent="0.15">
      <c r="A42" s="22"/>
      <c r="B42" s="39"/>
      <c r="C42" s="1132" t="s">
        <v>543</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544</v>
      </c>
      <c r="D43" s="1134"/>
      <c r="E43" s="1135"/>
      <c r="F43" s="41" t="s">
        <v>488</v>
      </c>
      <c r="G43" s="42" t="s">
        <v>488</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4bLOPga207TA4DjvY/p7banBAcIAdfaKTfIjFgnL9YZtmXwZ8/q9DFLCJ3+at8ZDUYXclj7DT7NkgWyAw1mOw==" saltValue="lfQDBx2AdLnRnM596WnI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2151</v>
      </c>
      <c r="L45" s="58">
        <v>2141</v>
      </c>
      <c r="M45" s="58">
        <v>2143</v>
      </c>
      <c r="N45" s="58">
        <v>2251</v>
      </c>
      <c r="O45" s="59">
        <v>2253</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418</v>
      </c>
      <c r="L48" s="62">
        <v>679</v>
      </c>
      <c r="M48" s="62">
        <v>661</v>
      </c>
      <c r="N48" s="62">
        <v>678</v>
      </c>
      <c r="O48" s="63">
        <v>582</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488</v>
      </c>
      <c r="L49" s="62" t="s">
        <v>488</v>
      </c>
      <c r="M49" s="62">
        <v>1</v>
      </c>
      <c r="N49" s="62">
        <v>6</v>
      </c>
      <c r="O49" s="63">
        <v>52</v>
      </c>
      <c r="P49" s="46"/>
      <c r="Q49" s="46"/>
      <c r="R49" s="46"/>
      <c r="S49" s="46"/>
      <c r="T49" s="46"/>
      <c r="U49" s="46"/>
    </row>
    <row r="50" spans="1:21" ht="30.75" customHeight="1" x14ac:dyDescent="0.15">
      <c r="A50" s="46"/>
      <c r="B50" s="1140"/>
      <c r="C50" s="1141"/>
      <c r="D50" s="60"/>
      <c r="E50" s="1146" t="s">
        <v>15</v>
      </c>
      <c r="F50" s="1146"/>
      <c r="G50" s="1146"/>
      <c r="H50" s="1146"/>
      <c r="I50" s="1146"/>
      <c r="J50" s="1147"/>
      <c r="K50" s="61">
        <v>16</v>
      </c>
      <c r="L50" s="62">
        <v>13</v>
      </c>
      <c r="M50" s="62">
        <v>13</v>
      </c>
      <c r="N50" s="62">
        <v>13</v>
      </c>
      <c r="O50" s="63">
        <v>14</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2598</v>
      </c>
      <c r="L52" s="62">
        <v>2668</v>
      </c>
      <c r="M52" s="62">
        <v>2568</v>
      </c>
      <c r="N52" s="62">
        <v>2581</v>
      </c>
      <c r="O52" s="63">
        <v>2454</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-13</v>
      </c>
      <c r="L53" s="67">
        <v>165</v>
      </c>
      <c r="M53" s="67">
        <v>250</v>
      </c>
      <c r="N53" s="67">
        <v>367</v>
      </c>
      <c r="O53" s="68">
        <v>447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mZ9ayNa6pDeA7LTQ07zy9N8M+A4HbpIcqbLc1adUckyDKl/NurpqThclxvO6yta8v6E3PdIgpjipAZyb5WkJA==" saltValue="Jstu/7djcupL3T25eyZGO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18885</v>
      </c>
      <c r="J41" s="331">
        <v>18274</v>
      </c>
      <c r="K41" s="331">
        <v>19379</v>
      </c>
      <c r="L41" s="331">
        <v>20877</v>
      </c>
      <c r="M41" s="332">
        <v>21042</v>
      </c>
    </row>
    <row r="42" spans="2:13" ht="27.75" customHeight="1" x14ac:dyDescent="0.15">
      <c r="B42" s="1171"/>
      <c r="C42" s="1172"/>
      <c r="D42" s="104"/>
      <c r="E42" s="1177" t="s">
        <v>32</v>
      </c>
      <c r="F42" s="1177"/>
      <c r="G42" s="1177"/>
      <c r="H42" s="1178"/>
      <c r="I42" s="333">
        <v>523</v>
      </c>
      <c r="J42" s="334">
        <v>2512</v>
      </c>
      <c r="K42" s="334">
        <v>1821</v>
      </c>
      <c r="L42" s="334">
        <v>693</v>
      </c>
      <c r="M42" s="335">
        <v>819</v>
      </c>
    </row>
    <row r="43" spans="2:13" ht="27.75" customHeight="1" x14ac:dyDescent="0.15">
      <c r="B43" s="1171"/>
      <c r="C43" s="1172"/>
      <c r="D43" s="104"/>
      <c r="E43" s="1177" t="s">
        <v>33</v>
      </c>
      <c r="F43" s="1177"/>
      <c r="G43" s="1177"/>
      <c r="H43" s="1178"/>
      <c r="I43" s="333">
        <v>3060</v>
      </c>
      <c r="J43" s="334">
        <v>4037</v>
      </c>
      <c r="K43" s="334">
        <v>4739</v>
      </c>
      <c r="L43" s="334">
        <v>5282</v>
      </c>
      <c r="M43" s="335">
        <v>4754</v>
      </c>
    </row>
    <row r="44" spans="2:13" ht="27.75" customHeight="1" x14ac:dyDescent="0.15">
      <c r="B44" s="1171"/>
      <c r="C44" s="1172"/>
      <c r="D44" s="104"/>
      <c r="E44" s="1177" t="s">
        <v>34</v>
      </c>
      <c r="F44" s="1177"/>
      <c r="G44" s="1177"/>
      <c r="H44" s="1178"/>
      <c r="I44" s="333" t="s">
        <v>488</v>
      </c>
      <c r="J44" s="334" t="s">
        <v>488</v>
      </c>
      <c r="K44" s="334">
        <v>46</v>
      </c>
      <c r="L44" s="334">
        <v>322</v>
      </c>
      <c r="M44" s="335">
        <v>2060</v>
      </c>
    </row>
    <row r="45" spans="2:13" ht="27.75" customHeight="1" x14ac:dyDescent="0.15">
      <c r="B45" s="1171"/>
      <c r="C45" s="1172"/>
      <c r="D45" s="104"/>
      <c r="E45" s="1177" t="s">
        <v>35</v>
      </c>
      <c r="F45" s="1177"/>
      <c r="G45" s="1177"/>
      <c r="H45" s="1178"/>
      <c r="I45" s="333">
        <v>2827</v>
      </c>
      <c r="J45" s="334">
        <v>2862</v>
      </c>
      <c r="K45" s="334">
        <v>2891</v>
      </c>
      <c r="L45" s="334">
        <v>2958</v>
      </c>
      <c r="M45" s="335">
        <v>3023</v>
      </c>
    </row>
    <row r="46" spans="2:13" ht="27.75" customHeight="1" x14ac:dyDescent="0.15">
      <c r="B46" s="1171"/>
      <c r="C46" s="1172"/>
      <c r="D46" s="105"/>
      <c r="E46" s="1177" t="s">
        <v>36</v>
      </c>
      <c r="F46" s="1177"/>
      <c r="G46" s="1177"/>
      <c r="H46" s="1178"/>
      <c r="I46" s="333" t="s">
        <v>488</v>
      </c>
      <c r="J46" s="334" t="s">
        <v>488</v>
      </c>
      <c r="K46" s="334" t="s">
        <v>488</v>
      </c>
      <c r="L46" s="334" t="s">
        <v>488</v>
      </c>
      <c r="M46" s="335" t="s">
        <v>488</v>
      </c>
    </row>
    <row r="47" spans="2:13" ht="27.75" customHeight="1" x14ac:dyDescent="0.15">
      <c r="B47" s="1171"/>
      <c r="C47" s="1172"/>
      <c r="D47" s="106"/>
      <c r="E47" s="1179" t="s">
        <v>37</v>
      </c>
      <c r="F47" s="1180"/>
      <c r="G47" s="1180"/>
      <c r="H47" s="1181"/>
      <c r="I47" s="333" t="s">
        <v>488</v>
      </c>
      <c r="J47" s="334" t="s">
        <v>488</v>
      </c>
      <c r="K47" s="334" t="s">
        <v>488</v>
      </c>
      <c r="L47" s="334" t="s">
        <v>488</v>
      </c>
      <c r="M47" s="335" t="s">
        <v>488</v>
      </c>
    </row>
    <row r="48" spans="2:13" ht="27.75" customHeight="1" x14ac:dyDescent="0.15">
      <c r="B48" s="1171"/>
      <c r="C48" s="1172"/>
      <c r="D48" s="104"/>
      <c r="E48" s="1177" t="s">
        <v>38</v>
      </c>
      <c r="F48" s="1177"/>
      <c r="G48" s="1177"/>
      <c r="H48" s="1178"/>
      <c r="I48" s="333" t="s">
        <v>488</v>
      </c>
      <c r="J48" s="334" t="s">
        <v>488</v>
      </c>
      <c r="K48" s="334" t="s">
        <v>488</v>
      </c>
      <c r="L48" s="334" t="s">
        <v>488</v>
      </c>
      <c r="M48" s="335" t="s">
        <v>488</v>
      </c>
    </row>
    <row r="49" spans="2:13" ht="27.75" customHeight="1" x14ac:dyDescent="0.15">
      <c r="B49" s="1173"/>
      <c r="C49" s="1174"/>
      <c r="D49" s="104"/>
      <c r="E49" s="1177" t="s">
        <v>39</v>
      </c>
      <c r="F49" s="1177"/>
      <c r="G49" s="1177"/>
      <c r="H49" s="1178"/>
      <c r="I49" s="333" t="s">
        <v>488</v>
      </c>
      <c r="J49" s="334" t="s">
        <v>488</v>
      </c>
      <c r="K49" s="334" t="s">
        <v>488</v>
      </c>
      <c r="L49" s="334" t="s">
        <v>488</v>
      </c>
      <c r="M49" s="335" t="s">
        <v>488</v>
      </c>
    </row>
    <row r="50" spans="2:13" ht="27.75" customHeight="1" x14ac:dyDescent="0.15">
      <c r="B50" s="1182" t="s">
        <v>40</v>
      </c>
      <c r="C50" s="1183"/>
      <c r="D50" s="107"/>
      <c r="E50" s="1177" t="s">
        <v>41</v>
      </c>
      <c r="F50" s="1177"/>
      <c r="G50" s="1177"/>
      <c r="H50" s="1178"/>
      <c r="I50" s="333">
        <v>7321</v>
      </c>
      <c r="J50" s="334">
        <v>8305</v>
      </c>
      <c r="K50" s="334">
        <v>8016</v>
      </c>
      <c r="L50" s="334">
        <v>7646</v>
      </c>
      <c r="M50" s="335">
        <v>7203</v>
      </c>
    </row>
    <row r="51" spans="2:13" ht="27.75" customHeight="1" x14ac:dyDescent="0.15">
      <c r="B51" s="1171"/>
      <c r="C51" s="1172"/>
      <c r="D51" s="104"/>
      <c r="E51" s="1177" t="s">
        <v>42</v>
      </c>
      <c r="F51" s="1177"/>
      <c r="G51" s="1177"/>
      <c r="H51" s="1178"/>
      <c r="I51" s="333">
        <v>4064</v>
      </c>
      <c r="J51" s="334">
        <v>4741</v>
      </c>
      <c r="K51" s="334">
        <v>4869</v>
      </c>
      <c r="L51" s="334">
        <v>5820</v>
      </c>
      <c r="M51" s="335">
        <v>5638</v>
      </c>
    </row>
    <row r="52" spans="2:13" ht="27.75" customHeight="1" x14ac:dyDescent="0.15">
      <c r="B52" s="1173"/>
      <c r="C52" s="1174"/>
      <c r="D52" s="104"/>
      <c r="E52" s="1177" t="s">
        <v>43</v>
      </c>
      <c r="F52" s="1177"/>
      <c r="G52" s="1177"/>
      <c r="H52" s="1178"/>
      <c r="I52" s="333">
        <v>19977</v>
      </c>
      <c r="J52" s="334">
        <v>19814</v>
      </c>
      <c r="K52" s="334">
        <v>19338</v>
      </c>
      <c r="L52" s="334">
        <v>18659</v>
      </c>
      <c r="M52" s="335">
        <v>18975</v>
      </c>
    </row>
    <row r="53" spans="2:13" ht="27.75" customHeight="1" thickBot="1" x14ac:dyDescent="0.2">
      <c r="B53" s="1184" t="s">
        <v>19</v>
      </c>
      <c r="C53" s="1185"/>
      <c r="D53" s="108"/>
      <c r="E53" s="1186" t="s">
        <v>44</v>
      </c>
      <c r="F53" s="1186"/>
      <c r="G53" s="1186"/>
      <c r="H53" s="1187"/>
      <c r="I53" s="336">
        <v>-6067</v>
      </c>
      <c r="J53" s="337">
        <v>-5175</v>
      </c>
      <c r="K53" s="337">
        <v>-3347</v>
      </c>
      <c r="L53" s="337">
        <v>-1991</v>
      </c>
      <c r="M53" s="338">
        <v>-118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IbgbEb0F7mfSlRaFohRFdOLMFm5iwbtI5K9wE2ZkOzEzoWSRjTyLkaL/TizL8rXdrMqZADUJ9iuZD+8VTudlbA==" saltValue="Gz3miW8c2KtsN2C4WV2+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0" t="s">
        <v>46</v>
      </c>
      <c r="D55" s="1190"/>
      <c r="E55" s="1191"/>
      <c r="F55" s="339">
        <v>1808</v>
      </c>
      <c r="G55" s="339">
        <v>1800</v>
      </c>
      <c r="H55" s="340">
        <v>1755</v>
      </c>
    </row>
    <row r="56" spans="2:8" ht="52.5" customHeight="1" x14ac:dyDescent="0.15">
      <c r="B56" s="120"/>
      <c r="C56" s="1192" t="s">
        <v>47</v>
      </c>
      <c r="D56" s="1192"/>
      <c r="E56" s="1193"/>
      <c r="F56" s="341">
        <v>241</v>
      </c>
      <c r="G56" s="341">
        <v>268</v>
      </c>
      <c r="H56" s="342">
        <v>332</v>
      </c>
    </row>
    <row r="57" spans="2:8" ht="53.25" customHeight="1" x14ac:dyDescent="0.15">
      <c r="B57" s="120"/>
      <c r="C57" s="1194" t="s">
        <v>48</v>
      </c>
      <c r="D57" s="1194"/>
      <c r="E57" s="1195"/>
      <c r="F57" s="343">
        <v>4780</v>
      </c>
      <c r="G57" s="343">
        <v>4152</v>
      </c>
      <c r="H57" s="344">
        <v>3567</v>
      </c>
    </row>
    <row r="58" spans="2:8" ht="45.75" customHeight="1" x14ac:dyDescent="0.15">
      <c r="B58" s="121"/>
      <c r="C58" s="1196" t="s">
        <v>609</v>
      </c>
      <c r="D58" s="1197"/>
      <c r="E58" s="1198"/>
      <c r="F58" s="347">
        <v>1225</v>
      </c>
      <c r="G58" s="347">
        <v>1225</v>
      </c>
      <c r="H58" s="348">
        <v>1225</v>
      </c>
    </row>
    <row r="59" spans="2:8" ht="45.75" customHeight="1" x14ac:dyDescent="0.15">
      <c r="B59" s="121"/>
      <c r="C59" s="1196" t="s">
        <v>610</v>
      </c>
      <c r="D59" s="1197"/>
      <c r="E59" s="1198"/>
      <c r="F59" s="347">
        <v>1153</v>
      </c>
      <c r="G59" s="347">
        <v>1063</v>
      </c>
      <c r="H59" s="348">
        <v>775</v>
      </c>
    </row>
    <row r="60" spans="2:8" ht="45.75" customHeight="1" x14ac:dyDescent="0.15">
      <c r="B60" s="121"/>
      <c r="C60" s="1196" t="s">
        <v>611</v>
      </c>
      <c r="D60" s="1197"/>
      <c r="E60" s="1198"/>
      <c r="F60" s="347">
        <v>1386</v>
      </c>
      <c r="G60" s="347">
        <v>866</v>
      </c>
      <c r="H60" s="348">
        <v>679</v>
      </c>
    </row>
    <row r="61" spans="2:8" ht="45.75" customHeight="1" x14ac:dyDescent="0.15">
      <c r="B61" s="121"/>
      <c r="C61" s="1196" t="s">
        <v>612</v>
      </c>
      <c r="D61" s="1197"/>
      <c r="E61" s="1198"/>
      <c r="F61" s="347">
        <v>253</v>
      </c>
      <c r="G61" s="347">
        <v>269</v>
      </c>
      <c r="H61" s="348">
        <v>245</v>
      </c>
    </row>
    <row r="62" spans="2:8" ht="45.75" customHeight="1" thickBot="1" x14ac:dyDescent="0.2">
      <c r="B62" s="122"/>
      <c r="C62" s="1199" t="s">
        <v>613</v>
      </c>
      <c r="D62" s="1200"/>
      <c r="E62" s="1201"/>
      <c r="F62" s="349">
        <v>276</v>
      </c>
      <c r="G62" s="349">
        <v>239</v>
      </c>
      <c r="H62" s="350">
        <v>159</v>
      </c>
    </row>
    <row r="63" spans="2:8" ht="52.5" customHeight="1" thickBot="1" x14ac:dyDescent="0.2">
      <c r="B63" s="123"/>
      <c r="C63" s="1188" t="s">
        <v>49</v>
      </c>
      <c r="D63" s="1188"/>
      <c r="E63" s="1189"/>
      <c r="F63" s="345">
        <v>6829</v>
      </c>
      <c r="G63" s="345">
        <v>6220</v>
      </c>
      <c r="H63" s="346">
        <v>5654</v>
      </c>
    </row>
    <row r="64" spans="2:8" x14ac:dyDescent="0.15"/>
  </sheetData>
  <sheetProtection algorithmName="SHA-512" hashValue="m3+oWMlyt/u36Ok1my979go3EU3WY/TaEOo9c4lhp27E6eJ8j7FwRvpVK4kknccOdBNRwZ+BYdCDi9KKFmDE1g==" saltValue="dcYeypmCZPFChNeNKIwtfw=="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30918</v>
      </c>
      <c r="E3" s="142"/>
      <c r="F3" s="143">
        <v>45483</v>
      </c>
      <c r="G3" s="144"/>
      <c r="H3" s="145"/>
    </row>
    <row r="4" spans="1:8" x14ac:dyDescent="0.15">
      <c r="A4" s="146"/>
      <c r="B4" s="147"/>
      <c r="C4" s="148"/>
      <c r="D4" s="149">
        <v>14999</v>
      </c>
      <c r="E4" s="150"/>
      <c r="F4" s="151">
        <v>24241</v>
      </c>
      <c r="G4" s="152"/>
      <c r="H4" s="153"/>
    </row>
    <row r="5" spans="1:8" x14ac:dyDescent="0.15">
      <c r="A5" s="134" t="s">
        <v>520</v>
      </c>
      <c r="B5" s="139"/>
      <c r="C5" s="140"/>
      <c r="D5" s="141">
        <v>28535</v>
      </c>
      <c r="E5" s="142"/>
      <c r="F5" s="143">
        <v>45945</v>
      </c>
      <c r="G5" s="144"/>
      <c r="H5" s="145"/>
    </row>
    <row r="6" spans="1:8" x14ac:dyDescent="0.15">
      <c r="A6" s="146"/>
      <c r="B6" s="147"/>
      <c r="C6" s="148"/>
      <c r="D6" s="149">
        <v>20410</v>
      </c>
      <c r="E6" s="150"/>
      <c r="F6" s="151">
        <v>25180</v>
      </c>
      <c r="G6" s="152"/>
      <c r="H6" s="153"/>
    </row>
    <row r="7" spans="1:8" x14ac:dyDescent="0.15">
      <c r="A7" s="134" t="s">
        <v>521</v>
      </c>
      <c r="B7" s="139"/>
      <c r="C7" s="140"/>
      <c r="D7" s="141">
        <v>76278</v>
      </c>
      <c r="E7" s="142"/>
      <c r="F7" s="143">
        <v>44475</v>
      </c>
      <c r="G7" s="144"/>
      <c r="H7" s="145"/>
    </row>
    <row r="8" spans="1:8" x14ac:dyDescent="0.15">
      <c r="A8" s="146"/>
      <c r="B8" s="147"/>
      <c r="C8" s="148"/>
      <c r="D8" s="149">
        <v>49868</v>
      </c>
      <c r="E8" s="150"/>
      <c r="F8" s="151">
        <v>24780</v>
      </c>
      <c r="G8" s="152"/>
      <c r="H8" s="153"/>
    </row>
    <row r="9" spans="1:8" x14ac:dyDescent="0.15">
      <c r="A9" s="134" t="s">
        <v>522</v>
      </c>
      <c r="B9" s="139"/>
      <c r="C9" s="140"/>
      <c r="D9" s="141">
        <v>89896</v>
      </c>
      <c r="E9" s="142"/>
      <c r="F9" s="143">
        <v>45982</v>
      </c>
      <c r="G9" s="144"/>
      <c r="H9" s="145"/>
    </row>
    <row r="10" spans="1:8" x14ac:dyDescent="0.15">
      <c r="A10" s="146"/>
      <c r="B10" s="147"/>
      <c r="C10" s="148"/>
      <c r="D10" s="149">
        <v>56589</v>
      </c>
      <c r="E10" s="150"/>
      <c r="F10" s="151">
        <v>25583</v>
      </c>
      <c r="G10" s="152"/>
      <c r="H10" s="153"/>
    </row>
    <row r="11" spans="1:8" x14ac:dyDescent="0.15">
      <c r="A11" s="134" t="s">
        <v>523</v>
      </c>
      <c r="B11" s="139"/>
      <c r="C11" s="140"/>
      <c r="D11" s="141">
        <v>50574</v>
      </c>
      <c r="E11" s="142"/>
      <c r="F11" s="143">
        <v>50538</v>
      </c>
      <c r="G11" s="144"/>
      <c r="H11" s="145"/>
    </row>
    <row r="12" spans="1:8" x14ac:dyDescent="0.15">
      <c r="A12" s="146"/>
      <c r="B12" s="147"/>
      <c r="C12" s="154"/>
      <c r="D12" s="149">
        <v>36958</v>
      </c>
      <c r="E12" s="150"/>
      <c r="F12" s="151">
        <v>29053</v>
      </c>
      <c r="G12" s="152"/>
      <c r="H12" s="153"/>
    </row>
    <row r="13" spans="1:8" x14ac:dyDescent="0.15">
      <c r="A13" s="134"/>
      <c r="B13" s="139"/>
      <c r="C13" s="140"/>
      <c r="D13" s="141">
        <v>55240</v>
      </c>
      <c r="E13" s="142"/>
      <c r="F13" s="143">
        <v>46485</v>
      </c>
      <c r="G13" s="155"/>
      <c r="H13" s="145"/>
    </row>
    <row r="14" spans="1:8" x14ac:dyDescent="0.15">
      <c r="A14" s="146"/>
      <c r="B14" s="147"/>
      <c r="C14" s="148"/>
      <c r="D14" s="149">
        <v>35765</v>
      </c>
      <c r="E14" s="150"/>
      <c r="F14" s="151">
        <v>25767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4.74</v>
      </c>
      <c r="C19" s="156">
        <f>ROUND(VALUE(SUBSTITUTE(実質収支比率等に係る経年分析!G$48,"▲","-")),2)</f>
        <v>5.07</v>
      </c>
      <c r="D19" s="156">
        <f>ROUND(VALUE(SUBSTITUTE(実質収支比率等に係る経年分析!H$48,"▲","-")),2)</f>
        <v>3.13</v>
      </c>
      <c r="E19" s="156">
        <f>ROUND(VALUE(SUBSTITUTE(実質収支比率等に係る経年分析!I$48,"▲","-")),2)</f>
        <v>1.28</v>
      </c>
      <c r="F19" s="156">
        <f>ROUND(VALUE(SUBSTITUTE(実質収支比率等に係る経年分析!J$48,"▲","-")),2)</f>
        <v>1.3</v>
      </c>
    </row>
    <row r="20" spans="1:11" x14ac:dyDescent="0.15">
      <c r="A20" s="156" t="s">
        <v>53</v>
      </c>
      <c r="B20" s="156">
        <f>ROUND(VALUE(SUBSTITUTE(実質収支比率等に係る経年分析!F$47,"▲","-")),2)</f>
        <v>9.73</v>
      </c>
      <c r="C20" s="156">
        <f>ROUND(VALUE(SUBSTITUTE(実質収支比率等に係る経年分析!G$47,"▲","-")),2)</f>
        <v>11.45</v>
      </c>
      <c r="D20" s="156">
        <f>ROUND(VALUE(SUBSTITUTE(実質収支比率等に係る経年分析!H$47,"▲","-")),2)</f>
        <v>11.21</v>
      </c>
      <c r="E20" s="156">
        <f>ROUND(VALUE(SUBSTITUTE(実質収支比率等に係る経年分析!I$47,"▲","-")),2)</f>
        <v>10.9</v>
      </c>
      <c r="F20" s="156">
        <f>ROUND(VALUE(SUBSTITUTE(実質収支比率等に係る経年分析!J$47,"▲","-")),2)</f>
        <v>10.23</v>
      </c>
    </row>
    <row r="21" spans="1:11" x14ac:dyDescent="0.15">
      <c r="A21" s="156" t="s">
        <v>54</v>
      </c>
      <c r="B21" s="156">
        <f>IF(ISNUMBER(VALUE(SUBSTITUTE(実質収支比率等に係る経年分析!F$49,"▲","-"))),ROUND(VALUE(SUBSTITUTE(実質収支比率等に係る経年分析!F$49,"▲","-")),2),NA())</f>
        <v>2.34</v>
      </c>
      <c r="C21" s="156">
        <f>IF(ISNUMBER(VALUE(SUBSTITUTE(実質収支比率等に係る経年分析!G$49,"▲","-"))),ROUND(VALUE(SUBSTITUTE(実質収支比率等に係る経年分析!G$49,"▲","-")),2),NA())</f>
        <v>2.83</v>
      </c>
      <c r="D21" s="156">
        <f>IF(ISNUMBER(VALUE(SUBSTITUTE(実質収支比率等に係る経年分析!H$49,"▲","-"))),ROUND(VALUE(SUBSTITUTE(実質収支比率等に係る経年分析!H$49,"▲","-")),2),NA())</f>
        <v>-2.57</v>
      </c>
      <c r="E21" s="156">
        <f>IF(ISNUMBER(VALUE(SUBSTITUTE(実質収支比率等に係る経年分析!I$49,"▲","-"))),ROUND(VALUE(SUBSTITUTE(実質収支比率等に係る経年分析!I$49,"▲","-")),2),NA())</f>
        <v>-1.82</v>
      </c>
      <c r="F21" s="156">
        <f>IF(ISNUMBER(VALUE(SUBSTITUTE(実質収支比率等に係る経年分析!J$49,"▲","-"))),ROUND(VALUE(SUBSTITUTE(実質収支比率等に係る経年分析!J$49,"▲","-")),2),NA())</f>
        <v>-0.19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休日応急診療所特別会計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0.56999999999999995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0.61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0.77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15">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0.67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0.89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0.15</v>
      </c>
    </row>
    <row r="33" spans="1:16" x14ac:dyDescent="0.15">
      <c r="A33" s="157" t="str">
        <f>IF(連結実質赤字比率に係る赤字・黒字の構成分析!C$37="",NA(),連結実質赤字比率に係る赤字・黒字の構成分析!C$37)</f>
        <v>農業集落排水事業会計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0.25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0.51</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4.74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5.07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3.12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1.26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1.29</v>
      </c>
    </row>
    <row r="35" spans="1:16" x14ac:dyDescent="0.15">
      <c r="A35" s="157" t="str">
        <f>IF(連結実質赤字比率に係る赤字・黒字の構成分析!C$35="",NA(),連結実質赤字比率に係る赤字・黒字の構成分析!C$35)</f>
        <v>公共下水道事業会計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0.62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0.77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1.49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2.2200000000000002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2.06</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20.51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15.11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14.39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13.81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13.39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2598</v>
      </c>
      <c r="E42" s="158"/>
      <c r="F42" s="158"/>
      <c r="G42" s="158">
        <f>'実質公債費比率（分子）の構造'!L$52</f>
        <v>2668</v>
      </c>
      <c r="H42" s="158"/>
      <c r="I42" s="158"/>
      <c r="J42" s="158">
        <f>'実質公債費比率（分子）の構造'!M$52</f>
        <v>2568</v>
      </c>
      <c r="K42" s="158"/>
      <c r="L42" s="158"/>
      <c r="M42" s="158">
        <f>'実質公債費比率（分子）の構造'!N$52</f>
        <v>2581</v>
      </c>
      <c r="N42" s="158"/>
      <c r="O42" s="158"/>
      <c r="P42" s="158">
        <f>'実質公債費比率（分子）の構造'!O$52</f>
        <v>2454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16</v>
      </c>
      <c r="C44" s="158"/>
      <c r="D44" s="158"/>
      <c r="E44" s="158">
        <f>'実質公債費比率（分子）の構造'!L$50</f>
        <v>13</v>
      </c>
      <c r="F44" s="158"/>
      <c r="G44" s="158"/>
      <c r="H44" s="158">
        <f>'実質公債費比率（分子）の構造'!M$50</f>
        <v>13</v>
      </c>
      <c r="I44" s="158"/>
      <c r="J44" s="158"/>
      <c r="K44" s="158">
        <f>'実質公債費比率（分子）の構造'!N$50</f>
        <v>13</v>
      </c>
      <c r="L44" s="158"/>
      <c r="M44" s="158"/>
      <c r="N44" s="158">
        <f>'実質公債費比率（分子）の構造'!O$50</f>
        <v>14</v>
      </c>
      <c r="O44" s="158"/>
      <c r="P44" s="158"/>
    </row>
    <row r="45" spans="1:16" x14ac:dyDescent="0.15">
      <c r="A45" s="158" t="s">
        <v>63</v>
      </c>
      <c r="B45" s="158" t="str">
        <f>'実質公債費比率（分子）の構造'!K$49</f>
        <v>-</v>
      </c>
      <c r="C45" s="158"/>
      <c r="D45" s="158"/>
      <c r="E45" s="158" t="str">
        <f>'実質公債費比率（分子）の構造'!L$49</f>
        <v>-</v>
      </c>
      <c r="F45" s="158"/>
      <c r="G45" s="158"/>
      <c r="H45" s="158">
        <f>'実質公債費比率（分子）の構造'!M$49</f>
        <v>1</v>
      </c>
      <c r="I45" s="158"/>
      <c r="J45" s="158"/>
      <c r="K45" s="158">
        <f>'実質公債費比率（分子）の構造'!N$49</f>
        <v>6</v>
      </c>
      <c r="L45" s="158"/>
      <c r="M45" s="158"/>
      <c r="N45" s="158">
        <f>'実質公債費比率（分子）の構造'!O$49</f>
        <v>52</v>
      </c>
      <c r="O45" s="158"/>
      <c r="P45" s="158"/>
    </row>
    <row r="46" spans="1:16" x14ac:dyDescent="0.15">
      <c r="A46" s="158" t="s">
        <v>64</v>
      </c>
      <c r="B46" s="158">
        <f>'実質公債費比率（分子）の構造'!K$48</f>
        <v>418</v>
      </c>
      <c r="C46" s="158"/>
      <c r="D46" s="158"/>
      <c r="E46" s="158">
        <f>'実質公債費比率（分子）の構造'!L$48</f>
        <v>679</v>
      </c>
      <c r="F46" s="158"/>
      <c r="G46" s="158"/>
      <c r="H46" s="158">
        <f>'実質公債費比率（分子）の構造'!M$48</f>
        <v>661</v>
      </c>
      <c r="I46" s="158"/>
      <c r="J46" s="158"/>
      <c r="K46" s="158">
        <f>'実質公債費比率（分子）の構造'!N$48</f>
        <v>678</v>
      </c>
      <c r="L46" s="158"/>
      <c r="M46" s="158"/>
      <c r="N46" s="158">
        <f>'実質公債費比率（分子）の構造'!O$48</f>
        <v>582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2151</v>
      </c>
      <c r="C49" s="158"/>
      <c r="D49" s="158"/>
      <c r="E49" s="158">
        <f>'実質公債費比率（分子）の構造'!L$45</f>
        <v>2141</v>
      </c>
      <c r="F49" s="158"/>
      <c r="G49" s="158"/>
      <c r="H49" s="158">
        <f>'実質公債費比率（分子）の構造'!M$45</f>
        <v>2143</v>
      </c>
      <c r="I49" s="158"/>
      <c r="J49" s="158"/>
      <c r="K49" s="158">
        <f>'実質公債費比率（分子）の構造'!N$45</f>
        <v>2251</v>
      </c>
      <c r="L49" s="158"/>
      <c r="M49" s="158"/>
      <c r="N49" s="158">
        <f>'実質公債費比率（分子）の構造'!O$45</f>
        <v>2253</v>
      </c>
      <c r="O49" s="158"/>
      <c r="P49" s="158"/>
    </row>
    <row r="50" spans="1:16" x14ac:dyDescent="0.15">
      <c r="A50" s="158" t="s">
        <v>67</v>
      </c>
      <c r="B50" s="158" t="e">
        <f>NA()</f>
        <v>#N/A</v>
      </c>
      <c r="C50" s="158">
        <f>IF(ISNUMBER('実質公債費比率（分子）の構造'!K$53),'実質公債費比率（分子）の構造'!K$53,NA())</f>
        <v>-13</v>
      </c>
      <c r="D50" s="158" t="e">
        <f>NA()</f>
        <v>#N/A</v>
      </c>
      <c r="E50" s="158" t="e">
        <f>NA()</f>
        <v>#N/A</v>
      </c>
      <c r="F50" s="158">
        <f>IF(ISNUMBER('実質公債費比率（分子）の構造'!L$53),'実質公債費比率（分子）の構造'!L$53,NA())</f>
        <v>165</v>
      </c>
      <c r="G50" s="158" t="e">
        <f>NA()</f>
        <v>#N/A</v>
      </c>
      <c r="H50" s="158" t="e">
        <f>NA()</f>
        <v>#N/A</v>
      </c>
      <c r="I50" s="158">
        <f>IF(ISNUMBER('実質公債費比率（分子）の構造'!M$53),'実質公債費比率（分子）の構造'!M$53,NA())</f>
        <v>250</v>
      </c>
      <c r="J50" s="158" t="e">
        <f>NA()</f>
        <v>#N/A</v>
      </c>
      <c r="K50" s="158" t="e">
        <f>NA()</f>
        <v>#N/A</v>
      </c>
      <c r="L50" s="158">
        <f>IF(ISNUMBER('実質公債費比率（分子）の構造'!N$53),'実質公債費比率（分子）の構造'!N$53,NA())</f>
        <v>367</v>
      </c>
      <c r="M50" s="158" t="e">
        <f>NA()</f>
        <v>#N/A</v>
      </c>
      <c r="N50" s="158" t="e">
        <f>NA()</f>
        <v>#N/A</v>
      </c>
      <c r="O50" s="158">
        <f>IF(ISNUMBER('実質公債費比率（分子）の構造'!O$53),'実質公債費比率（分子）の構造'!O$53,NA())</f>
        <v>447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19977</v>
      </c>
      <c r="E56" s="157"/>
      <c r="F56" s="157"/>
      <c r="G56" s="157">
        <f>'将来負担比率（分子）の構造'!J$52</f>
        <v>19814</v>
      </c>
      <c r="H56" s="157"/>
      <c r="I56" s="157"/>
      <c r="J56" s="157">
        <f>'将来負担比率（分子）の構造'!K$52</f>
        <v>19338</v>
      </c>
      <c r="K56" s="157"/>
      <c r="L56" s="157"/>
      <c r="M56" s="157">
        <f>'将来負担比率（分子）の構造'!L$52</f>
        <v>18659</v>
      </c>
      <c r="N56" s="157"/>
      <c r="O56" s="157"/>
      <c r="P56" s="157">
        <f>'将来負担比率（分子）の構造'!M$52</f>
        <v>18975</v>
      </c>
    </row>
    <row r="57" spans="1:16" x14ac:dyDescent="0.15">
      <c r="A57" s="157" t="s">
        <v>42</v>
      </c>
      <c r="B57" s="157"/>
      <c r="C57" s="157"/>
      <c r="D57" s="157">
        <f>'将来負担比率（分子）の構造'!I$51</f>
        <v>4064</v>
      </c>
      <c r="E57" s="157"/>
      <c r="F57" s="157"/>
      <c r="G57" s="157">
        <f>'将来負担比率（分子）の構造'!J$51</f>
        <v>4741</v>
      </c>
      <c r="H57" s="157"/>
      <c r="I57" s="157"/>
      <c r="J57" s="157">
        <f>'将来負担比率（分子）の構造'!K$51</f>
        <v>4869</v>
      </c>
      <c r="K57" s="157"/>
      <c r="L57" s="157"/>
      <c r="M57" s="157">
        <f>'将来負担比率（分子）の構造'!L$51</f>
        <v>5820</v>
      </c>
      <c r="N57" s="157"/>
      <c r="O57" s="157"/>
      <c r="P57" s="157">
        <f>'将来負担比率（分子）の構造'!M$51</f>
        <v>5638</v>
      </c>
    </row>
    <row r="58" spans="1:16" x14ac:dyDescent="0.15">
      <c r="A58" s="157" t="s">
        <v>41</v>
      </c>
      <c r="B58" s="157"/>
      <c r="C58" s="157"/>
      <c r="D58" s="157">
        <f>'将来負担比率（分子）の構造'!I$50</f>
        <v>7321</v>
      </c>
      <c r="E58" s="157"/>
      <c r="F58" s="157"/>
      <c r="G58" s="157">
        <f>'将来負担比率（分子）の構造'!J$50</f>
        <v>8305</v>
      </c>
      <c r="H58" s="157"/>
      <c r="I58" s="157"/>
      <c r="J58" s="157">
        <f>'将来負担比率（分子）の構造'!K$50</f>
        <v>8016</v>
      </c>
      <c r="K58" s="157"/>
      <c r="L58" s="157"/>
      <c r="M58" s="157">
        <f>'将来負担比率（分子）の構造'!L$50</f>
        <v>7646</v>
      </c>
      <c r="N58" s="157"/>
      <c r="O58" s="157"/>
      <c r="P58" s="157">
        <f>'将来負担比率（分子）の構造'!M$50</f>
        <v>7203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2827</v>
      </c>
      <c r="C62" s="157"/>
      <c r="D62" s="157"/>
      <c r="E62" s="157">
        <f>'将来負担比率（分子）の構造'!J$45</f>
        <v>2862</v>
      </c>
      <c r="F62" s="157"/>
      <c r="G62" s="157"/>
      <c r="H62" s="157">
        <f>'将来負担比率（分子）の構造'!K$45</f>
        <v>2891</v>
      </c>
      <c r="I62" s="157"/>
      <c r="J62" s="157"/>
      <c r="K62" s="157">
        <f>'将来負担比率（分子）の構造'!L$45</f>
        <v>2958</v>
      </c>
      <c r="L62" s="157"/>
      <c r="M62" s="157"/>
      <c r="N62" s="157">
        <f>'将来負担比率（分子）の構造'!M$45</f>
        <v>3023</v>
      </c>
      <c r="O62" s="157"/>
      <c r="P62" s="157"/>
    </row>
    <row r="63" spans="1:16" x14ac:dyDescent="0.15">
      <c r="A63" s="157" t="s">
        <v>34</v>
      </c>
      <c r="B63" s="157" t="str">
        <f>'将来負担比率（分子）の構造'!I$44</f>
        <v>-</v>
      </c>
      <c r="C63" s="157"/>
      <c r="D63" s="157"/>
      <c r="E63" s="157" t="str">
        <f>'将来負担比率（分子）の構造'!J$44</f>
        <v>-</v>
      </c>
      <c r="F63" s="157"/>
      <c r="G63" s="157"/>
      <c r="H63" s="157">
        <f>'将来負担比率（分子）の構造'!K$44</f>
        <v>46</v>
      </c>
      <c r="I63" s="157"/>
      <c r="J63" s="157"/>
      <c r="K63" s="157">
        <f>'将来負担比率（分子）の構造'!L$44</f>
        <v>322</v>
      </c>
      <c r="L63" s="157"/>
      <c r="M63" s="157"/>
      <c r="N63" s="157">
        <f>'将来負担比率（分子）の構造'!M$44</f>
        <v>2060</v>
      </c>
      <c r="O63" s="157"/>
      <c r="P63" s="157"/>
    </row>
    <row r="64" spans="1:16" x14ac:dyDescent="0.15">
      <c r="A64" s="157" t="s">
        <v>33</v>
      </c>
      <c r="B64" s="157">
        <f>'将来負担比率（分子）の構造'!I$43</f>
        <v>3060</v>
      </c>
      <c r="C64" s="157"/>
      <c r="D64" s="157"/>
      <c r="E64" s="157">
        <f>'将来負担比率（分子）の構造'!J$43</f>
        <v>4037</v>
      </c>
      <c r="F64" s="157"/>
      <c r="G64" s="157"/>
      <c r="H64" s="157">
        <f>'将来負担比率（分子）の構造'!K$43</f>
        <v>4739</v>
      </c>
      <c r="I64" s="157"/>
      <c r="J64" s="157"/>
      <c r="K64" s="157">
        <f>'将来負担比率（分子）の構造'!L$43</f>
        <v>5282</v>
      </c>
      <c r="L64" s="157"/>
      <c r="M64" s="157"/>
      <c r="N64" s="157">
        <f>'将来負担比率（分子）の構造'!M$43</f>
        <v>4754</v>
      </c>
      <c r="O64" s="157"/>
      <c r="P64" s="157"/>
    </row>
    <row r="65" spans="1:16" x14ac:dyDescent="0.15">
      <c r="A65" s="157" t="s">
        <v>32</v>
      </c>
      <c r="B65" s="157">
        <f>'将来負担比率（分子）の構造'!I$42</f>
        <v>523</v>
      </c>
      <c r="C65" s="157"/>
      <c r="D65" s="157"/>
      <c r="E65" s="157">
        <f>'将来負担比率（分子）の構造'!J$42</f>
        <v>2512</v>
      </c>
      <c r="F65" s="157"/>
      <c r="G65" s="157"/>
      <c r="H65" s="157">
        <f>'将来負担比率（分子）の構造'!K$42</f>
        <v>1821</v>
      </c>
      <c r="I65" s="157"/>
      <c r="J65" s="157"/>
      <c r="K65" s="157">
        <f>'将来負担比率（分子）の構造'!L$42</f>
        <v>693</v>
      </c>
      <c r="L65" s="157"/>
      <c r="M65" s="157"/>
      <c r="N65" s="157">
        <f>'将来負担比率（分子）の構造'!M$42</f>
        <v>819</v>
      </c>
      <c r="O65" s="157"/>
      <c r="P65" s="157"/>
    </row>
    <row r="66" spans="1:16" x14ac:dyDescent="0.15">
      <c r="A66" s="157" t="s">
        <v>31</v>
      </c>
      <c r="B66" s="157">
        <f>'将来負担比率（分子）の構造'!I$41</f>
        <v>18885</v>
      </c>
      <c r="C66" s="157"/>
      <c r="D66" s="157"/>
      <c r="E66" s="157">
        <f>'将来負担比率（分子）の構造'!J$41</f>
        <v>18274</v>
      </c>
      <c r="F66" s="157"/>
      <c r="G66" s="157"/>
      <c r="H66" s="157">
        <f>'将来負担比率（分子）の構造'!K$41</f>
        <v>19379</v>
      </c>
      <c r="I66" s="157"/>
      <c r="J66" s="157"/>
      <c r="K66" s="157">
        <f>'将来負担比率（分子）の構造'!L$41</f>
        <v>20877</v>
      </c>
      <c r="L66" s="157"/>
      <c r="M66" s="157"/>
      <c r="N66" s="157">
        <f>'将来負担比率（分子）の構造'!M$41</f>
        <v>21042</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1808</v>
      </c>
      <c r="C72" s="161">
        <f>基金残高に係る経年分析!G55</f>
        <v>1800</v>
      </c>
      <c r="D72" s="161">
        <f>基金残高に係る経年分析!H55</f>
        <v>1755</v>
      </c>
    </row>
    <row r="73" spans="1:16" x14ac:dyDescent="0.15">
      <c r="A73" s="160" t="s">
        <v>74</v>
      </c>
      <c r="B73" s="161">
        <f>基金残高に係る経年分析!F56</f>
        <v>241</v>
      </c>
      <c r="C73" s="161">
        <f>基金残高に係る経年分析!G56</f>
        <v>268</v>
      </c>
      <c r="D73" s="161">
        <f>基金残高に係る経年分析!H56</f>
        <v>332</v>
      </c>
    </row>
    <row r="74" spans="1:16" x14ac:dyDescent="0.15">
      <c r="A74" s="160" t="s">
        <v>75</v>
      </c>
      <c r="B74" s="161">
        <f>基金残高に係る経年分析!F57</f>
        <v>4780</v>
      </c>
      <c r="C74" s="161">
        <f>基金残高に係る経年分析!G57</f>
        <v>4152</v>
      </c>
      <c r="D74" s="161">
        <f>基金残高に係る経年分析!H57</f>
        <v>3567</v>
      </c>
    </row>
  </sheetData>
  <sheetProtection algorithmName="SHA-512" hashValue="hWqBrHIuLsgKXoxMnGQVXvKBLqWgi/k0DyxDLMo7w7IasRRHDss566/BZ0Jppjc/lYfmjUkHpYYlsRovFIsAAQ==" saltValue="htOMNDiAbmQYznrSrg0C8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12194325</v>
      </c>
      <c r="S5" s="600"/>
      <c r="T5" s="600"/>
      <c r="U5" s="600"/>
      <c r="V5" s="600"/>
      <c r="W5" s="600"/>
      <c r="X5" s="600"/>
      <c r="Y5" s="601"/>
      <c r="Z5" s="602">
        <v>37.1</v>
      </c>
      <c r="AA5" s="602"/>
      <c r="AB5" s="602"/>
      <c r="AC5" s="602"/>
      <c r="AD5" s="603">
        <v>11182287</v>
      </c>
      <c r="AE5" s="603"/>
      <c r="AF5" s="603"/>
      <c r="AG5" s="603"/>
      <c r="AH5" s="603"/>
      <c r="AI5" s="603"/>
      <c r="AJ5" s="603"/>
      <c r="AK5" s="603"/>
      <c r="AL5" s="604">
        <v>62.9</v>
      </c>
      <c r="AM5" s="605"/>
      <c r="AN5" s="605"/>
      <c r="AO5" s="606"/>
      <c r="AP5" s="596" t="s">
        <v>216</v>
      </c>
      <c r="AQ5" s="597"/>
      <c r="AR5" s="597"/>
      <c r="AS5" s="597"/>
      <c r="AT5" s="597"/>
      <c r="AU5" s="597"/>
      <c r="AV5" s="597"/>
      <c r="AW5" s="597"/>
      <c r="AX5" s="597"/>
      <c r="AY5" s="597"/>
      <c r="AZ5" s="597"/>
      <c r="BA5" s="597"/>
      <c r="BB5" s="597"/>
      <c r="BC5" s="597"/>
      <c r="BD5" s="597"/>
      <c r="BE5" s="597"/>
      <c r="BF5" s="598"/>
      <c r="BG5" s="610">
        <v>11182288</v>
      </c>
      <c r="BH5" s="611"/>
      <c r="BI5" s="611"/>
      <c r="BJ5" s="611"/>
      <c r="BK5" s="611"/>
      <c r="BL5" s="611"/>
      <c r="BM5" s="611"/>
      <c r="BN5" s="612"/>
      <c r="BO5" s="613">
        <v>91.7</v>
      </c>
      <c r="BP5" s="613"/>
      <c r="BQ5" s="613"/>
      <c r="BR5" s="613"/>
      <c r="BS5" s="614">
        <v>202630</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194081</v>
      </c>
      <c r="S6" s="611"/>
      <c r="T6" s="611"/>
      <c r="U6" s="611"/>
      <c r="V6" s="611"/>
      <c r="W6" s="611"/>
      <c r="X6" s="611"/>
      <c r="Y6" s="612"/>
      <c r="Z6" s="613">
        <v>0.6</v>
      </c>
      <c r="AA6" s="613"/>
      <c r="AB6" s="613"/>
      <c r="AC6" s="613"/>
      <c r="AD6" s="614">
        <v>194081</v>
      </c>
      <c r="AE6" s="614"/>
      <c r="AF6" s="614"/>
      <c r="AG6" s="614"/>
      <c r="AH6" s="614"/>
      <c r="AI6" s="614"/>
      <c r="AJ6" s="614"/>
      <c r="AK6" s="614"/>
      <c r="AL6" s="615">
        <v>1.1000000000000001</v>
      </c>
      <c r="AM6" s="616"/>
      <c r="AN6" s="616"/>
      <c r="AO6" s="617"/>
      <c r="AP6" s="607" t="s">
        <v>221</v>
      </c>
      <c r="AQ6" s="608"/>
      <c r="AR6" s="608"/>
      <c r="AS6" s="608"/>
      <c r="AT6" s="608"/>
      <c r="AU6" s="608"/>
      <c r="AV6" s="608"/>
      <c r="AW6" s="608"/>
      <c r="AX6" s="608"/>
      <c r="AY6" s="608"/>
      <c r="AZ6" s="608"/>
      <c r="BA6" s="608"/>
      <c r="BB6" s="608"/>
      <c r="BC6" s="608"/>
      <c r="BD6" s="608"/>
      <c r="BE6" s="608"/>
      <c r="BF6" s="609"/>
      <c r="BG6" s="610">
        <v>11182288</v>
      </c>
      <c r="BH6" s="611"/>
      <c r="BI6" s="611"/>
      <c r="BJ6" s="611"/>
      <c r="BK6" s="611"/>
      <c r="BL6" s="611"/>
      <c r="BM6" s="611"/>
      <c r="BN6" s="612"/>
      <c r="BO6" s="613">
        <v>91.7</v>
      </c>
      <c r="BP6" s="613"/>
      <c r="BQ6" s="613"/>
      <c r="BR6" s="613"/>
      <c r="BS6" s="614">
        <v>202630</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243613</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243563</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6474</v>
      </c>
      <c r="S7" s="611"/>
      <c r="T7" s="611"/>
      <c r="U7" s="611"/>
      <c r="V7" s="611"/>
      <c r="W7" s="611"/>
      <c r="X7" s="611"/>
      <c r="Y7" s="612"/>
      <c r="Z7" s="613">
        <v>0</v>
      </c>
      <c r="AA7" s="613"/>
      <c r="AB7" s="613"/>
      <c r="AC7" s="613"/>
      <c r="AD7" s="614">
        <v>6474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5193439</v>
      </c>
      <c r="BH7" s="611"/>
      <c r="BI7" s="611"/>
      <c r="BJ7" s="611"/>
      <c r="BK7" s="611"/>
      <c r="BL7" s="611"/>
      <c r="BM7" s="611"/>
      <c r="BN7" s="612"/>
      <c r="BO7" s="613">
        <v>42.6</v>
      </c>
      <c r="BP7" s="613"/>
      <c r="BQ7" s="613"/>
      <c r="BR7" s="613"/>
      <c r="BS7" s="614">
        <v>202630</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3254119</v>
      </c>
      <c r="CS7" s="611"/>
      <c r="CT7" s="611"/>
      <c r="CU7" s="611"/>
      <c r="CV7" s="611"/>
      <c r="CW7" s="611"/>
      <c r="CX7" s="611"/>
      <c r="CY7" s="612"/>
      <c r="CZ7" s="613">
        <v>10</v>
      </c>
      <c r="DA7" s="613"/>
      <c r="DB7" s="613"/>
      <c r="DC7" s="613"/>
      <c r="DD7" s="619">
        <v>47099</v>
      </c>
      <c r="DE7" s="611"/>
      <c r="DF7" s="611"/>
      <c r="DG7" s="611"/>
      <c r="DH7" s="611"/>
      <c r="DI7" s="611"/>
      <c r="DJ7" s="611"/>
      <c r="DK7" s="611"/>
      <c r="DL7" s="611"/>
      <c r="DM7" s="611"/>
      <c r="DN7" s="611"/>
      <c r="DO7" s="611"/>
      <c r="DP7" s="612"/>
      <c r="DQ7" s="619">
        <v>2842203</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139641</v>
      </c>
      <c r="S8" s="611"/>
      <c r="T8" s="611"/>
      <c r="U8" s="611"/>
      <c r="V8" s="611"/>
      <c r="W8" s="611"/>
      <c r="X8" s="611"/>
      <c r="Y8" s="612"/>
      <c r="Z8" s="613">
        <v>0.4</v>
      </c>
      <c r="AA8" s="613"/>
      <c r="AB8" s="613"/>
      <c r="AC8" s="613"/>
      <c r="AD8" s="614">
        <v>139641</v>
      </c>
      <c r="AE8" s="614"/>
      <c r="AF8" s="614"/>
      <c r="AG8" s="614"/>
      <c r="AH8" s="614"/>
      <c r="AI8" s="614"/>
      <c r="AJ8" s="614"/>
      <c r="AK8" s="614"/>
      <c r="AL8" s="615">
        <v>0.8</v>
      </c>
      <c r="AM8" s="616"/>
      <c r="AN8" s="616"/>
      <c r="AO8" s="617"/>
      <c r="AP8" s="607" t="s">
        <v>227</v>
      </c>
      <c r="AQ8" s="608"/>
      <c r="AR8" s="608"/>
      <c r="AS8" s="608"/>
      <c r="AT8" s="608"/>
      <c r="AU8" s="608"/>
      <c r="AV8" s="608"/>
      <c r="AW8" s="608"/>
      <c r="AX8" s="608"/>
      <c r="AY8" s="608"/>
      <c r="AZ8" s="608"/>
      <c r="BA8" s="608"/>
      <c r="BB8" s="608"/>
      <c r="BC8" s="608"/>
      <c r="BD8" s="608"/>
      <c r="BE8" s="608"/>
      <c r="BF8" s="609"/>
      <c r="BG8" s="610">
        <v>109404</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14250396</v>
      </c>
      <c r="CS8" s="611"/>
      <c r="CT8" s="611"/>
      <c r="CU8" s="611"/>
      <c r="CV8" s="611"/>
      <c r="CW8" s="611"/>
      <c r="CX8" s="611"/>
      <c r="CY8" s="612"/>
      <c r="CZ8" s="613">
        <v>44</v>
      </c>
      <c r="DA8" s="613"/>
      <c r="DB8" s="613"/>
      <c r="DC8" s="613"/>
      <c r="DD8" s="619">
        <v>377315</v>
      </c>
      <c r="DE8" s="611"/>
      <c r="DF8" s="611"/>
      <c r="DG8" s="611"/>
      <c r="DH8" s="611"/>
      <c r="DI8" s="611"/>
      <c r="DJ8" s="611"/>
      <c r="DK8" s="611"/>
      <c r="DL8" s="611"/>
      <c r="DM8" s="611"/>
      <c r="DN8" s="611"/>
      <c r="DO8" s="611"/>
      <c r="DP8" s="612"/>
      <c r="DQ8" s="619">
        <v>7758667</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174308</v>
      </c>
      <c r="S9" s="611"/>
      <c r="T9" s="611"/>
      <c r="U9" s="611"/>
      <c r="V9" s="611"/>
      <c r="W9" s="611"/>
      <c r="X9" s="611"/>
      <c r="Y9" s="612"/>
      <c r="Z9" s="613">
        <v>0.5</v>
      </c>
      <c r="AA9" s="613"/>
      <c r="AB9" s="613"/>
      <c r="AC9" s="613"/>
      <c r="AD9" s="614">
        <v>174308</v>
      </c>
      <c r="AE9" s="614"/>
      <c r="AF9" s="614"/>
      <c r="AG9" s="614"/>
      <c r="AH9" s="614"/>
      <c r="AI9" s="614"/>
      <c r="AJ9" s="614"/>
      <c r="AK9" s="614"/>
      <c r="AL9" s="615">
        <v>1</v>
      </c>
      <c r="AM9" s="616"/>
      <c r="AN9" s="616"/>
      <c r="AO9" s="617"/>
      <c r="AP9" s="607" t="s">
        <v>230</v>
      </c>
      <c r="AQ9" s="608"/>
      <c r="AR9" s="608"/>
      <c r="AS9" s="608"/>
      <c r="AT9" s="608"/>
      <c r="AU9" s="608"/>
      <c r="AV9" s="608"/>
      <c r="AW9" s="608"/>
      <c r="AX9" s="608"/>
      <c r="AY9" s="608"/>
      <c r="AZ9" s="608"/>
      <c r="BA9" s="608"/>
      <c r="BB9" s="608"/>
      <c r="BC9" s="608"/>
      <c r="BD9" s="608"/>
      <c r="BE9" s="608"/>
      <c r="BF9" s="609"/>
      <c r="BG9" s="610">
        <v>4282068</v>
      </c>
      <c r="BH9" s="611"/>
      <c r="BI9" s="611"/>
      <c r="BJ9" s="611"/>
      <c r="BK9" s="611"/>
      <c r="BL9" s="611"/>
      <c r="BM9" s="611"/>
      <c r="BN9" s="612"/>
      <c r="BO9" s="613">
        <v>35.1</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2218853</v>
      </c>
      <c r="CS9" s="611"/>
      <c r="CT9" s="611"/>
      <c r="CU9" s="611"/>
      <c r="CV9" s="611"/>
      <c r="CW9" s="611"/>
      <c r="CX9" s="611"/>
      <c r="CY9" s="612"/>
      <c r="CZ9" s="613">
        <v>6.8</v>
      </c>
      <c r="DA9" s="613"/>
      <c r="DB9" s="613"/>
      <c r="DC9" s="613"/>
      <c r="DD9" s="619">
        <v>143300</v>
      </c>
      <c r="DE9" s="611"/>
      <c r="DF9" s="611"/>
      <c r="DG9" s="611"/>
      <c r="DH9" s="611"/>
      <c r="DI9" s="611"/>
      <c r="DJ9" s="611"/>
      <c r="DK9" s="611"/>
      <c r="DL9" s="611"/>
      <c r="DM9" s="611"/>
      <c r="DN9" s="611"/>
      <c r="DO9" s="611"/>
      <c r="DP9" s="612"/>
      <c r="DQ9" s="619">
        <v>1655158</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219868</v>
      </c>
      <c r="BH10" s="611"/>
      <c r="BI10" s="611"/>
      <c r="BJ10" s="611"/>
      <c r="BK10" s="611"/>
      <c r="BL10" s="611"/>
      <c r="BM10" s="611"/>
      <c r="BN10" s="612"/>
      <c r="BO10" s="613">
        <v>1.8</v>
      </c>
      <c r="BP10" s="613"/>
      <c r="BQ10" s="613"/>
      <c r="BR10" s="613"/>
      <c r="BS10" s="614">
        <v>36620</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35190</v>
      </c>
      <c r="CS10" s="611"/>
      <c r="CT10" s="611"/>
      <c r="CU10" s="611"/>
      <c r="CV10" s="611"/>
      <c r="CW10" s="611"/>
      <c r="CX10" s="611"/>
      <c r="CY10" s="612"/>
      <c r="CZ10" s="613">
        <v>0.1</v>
      </c>
      <c r="DA10" s="613"/>
      <c r="DB10" s="613"/>
      <c r="DC10" s="613"/>
      <c r="DD10" s="619">
        <v>2489</v>
      </c>
      <c r="DE10" s="611"/>
      <c r="DF10" s="611"/>
      <c r="DG10" s="611"/>
      <c r="DH10" s="611"/>
      <c r="DI10" s="611"/>
      <c r="DJ10" s="611"/>
      <c r="DK10" s="611"/>
      <c r="DL10" s="611"/>
      <c r="DM10" s="611"/>
      <c r="DN10" s="611"/>
      <c r="DO10" s="611"/>
      <c r="DP10" s="612"/>
      <c r="DQ10" s="619">
        <v>33312</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1744158</v>
      </c>
      <c r="S11" s="611"/>
      <c r="T11" s="611"/>
      <c r="U11" s="611"/>
      <c r="V11" s="611"/>
      <c r="W11" s="611"/>
      <c r="X11" s="611"/>
      <c r="Y11" s="612"/>
      <c r="Z11" s="615">
        <v>5.3</v>
      </c>
      <c r="AA11" s="616"/>
      <c r="AB11" s="616"/>
      <c r="AC11" s="622"/>
      <c r="AD11" s="619">
        <v>1744158</v>
      </c>
      <c r="AE11" s="611"/>
      <c r="AF11" s="611"/>
      <c r="AG11" s="611"/>
      <c r="AH11" s="611"/>
      <c r="AI11" s="611"/>
      <c r="AJ11" s="611"/>
      <c r="AK11" s="612"/>
      <c r="AL11" s="615">
        <v>9.8000000000000007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582099</v>
      </c>
      <c r="BH11" s="611"/>
      <c r="BI11" s="611"/>
      <c r="BJ11" s="611"/>
      <c r="BK11" s="611"/>
      <c r="BL11" s="611"/>
      <c r="BM11" s="611"/>
      <c r="BN11" s="612"/>
      <c r="BO11" s="613">
        <v>4.8</v>
      </c>
      <c r="BP11" s="613"/>
      <c r="BQ11" s="613"/>
      <c r="BR11" s="613"/>
      <c r="BS11" s="614">
        <v>166010</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474923</v>
      </c>
      <c r="CS11" s="611"/>
      <c r="CT11" s="611"/>
      <c r="CU11" s="611"/>
      <c r="CV11" s="611"/>
      <c r="CW11" s="611"/>
      <c r="CX11" s="611"/>
      <c r="CY11" s="612"/>
      <c r="CZ11" s="613">
        <v>1.5</v>
      </c>
      <c r="DA11" s="613"/>
      <c r="DB11" s="613"/>
      <c r="DC11" s="613"/>
      <c r="DD11" s="619">
        <v>108658</v>
      </c>
      <c r="DE11" s="611"/>
      <c r="DF11" s="611"/>
      <c r="DG11" s="611"/>
      <c r="DH11" s="611"/>
      <c r="DI11" s="611"/>
      <c r="DJ11" s="611"/>
      <c r="DK11" s="611"/>
      <c r="DL11" s="611"/>
      <c r="DM11" s="611"/>
      <c r="DN11" s="611"/>
      <c r="DO11" s="611"/>
      <c r="DP11" s="612"/>
      <c r="DQ11" s="619">
        <v>328825</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18693</v>
      </c>
      <c r="S12" s="611"/>
      <c r="T12" s="611"/>
      <c r="U12" s="611"/>
      <c r="V12" s="611"/>
      <c r="W12" s="611"/>
      <c r="X12" s="611"/>
      <c r="Y12" s="612"/>
      <c r="Z12" s="613">
        <v>0.1</v>
      </c>
      <c r="AA12" s="613"/>
      <c r="AB12" s="613"/>
      <c r="AC12" s="613"/>
      <c r="AD12" s="614">
        <v>18693</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5469828</v>
      </c>
      <c r="BH12" s="611"/>
      <c r="BI12" s="611"/>
      <c r="BJ12" s="611"/>
      <c r="BK12" s="611"/>
      <c r="BL12" s="611"/>
      <c r="BM12" s="611"/>
      <c r="BN12" s="612"/>
      <c r="BO12" s="613">
        <v>44.9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223674</v>
      </c>
      <c r="CS12" s="611"/>
      <c r="CT12" s="611"/>
      <c r="CU12" s="611"/>
      <c r="CV12" s="611"/>
      <c r="CW12" s="611"/>
      <c r="CX12" s="611"/>
      <c r="CY12" s="612"/>
      <c r="CZ12" s="613">
        <v>0.7</v>
      </c>
      <c r="DA12" s="613"/>
      <c r="DB12" s="613"/>
      <c r="DC12" s="613"/>
      <c r="DD12" s="619">
        <v>9358</v>
      </c>
      <c r="DE12" s="611"/>
      <c r="DF12" s="611"/>
      <c r="DG12" s="611"/>
      <c r="DH12" s="611"/>
      <c r="DI12" s="611"/>
      <c r="DJ12" s="611"/>
      <c r="DK12" s="611"/>
      <c r="DL12" s="611"/>
      <c r="DM12" s="611"/>
      <c r="DN12" s="611"/>
      <c r="DO12" s="611"/>
      <c r="DP12" s="612"/>
      <c r="DQ12" s="619">
        <v>188646</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5445836</v>
      </c>
      <c r="BH13" s="611"/>
      <c r="BI13" s="611"/>
      <c r="BJ13" s="611"/>
      <c r="BK13" s="611"/>
      <c r="BL13" s="611"/>
      <c r="BM13" s="611"/>
      <c r="BN13" s="612"/>
      <c r="BO13" s="613">
        <v>44.7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2821372</v>
      </c>
      <c r="CS13" s="611"/>
      <c r="CT13" s="611"/>
      <c r="CU13" s="611"/>
      <c r="CV13" s="611"/>
      <c r="CW13" s="611"/>
      <c r="CX13" s="611"/>
      <c r="CY13" s="612"/>
      <c r="CZ13" s="613">
        <v>8.6999999999999993</v>
      </c>
      <c r="DA13" s="613"/>
      <c r="DB13" s="613"/>
      <c r="DC13" s="613"/>
      <c r="DD13" s="619">
        <v>1419494</v>
      </c>
      <c r="DE13" s="611"/>
      <c r="DF13" s="611"/>
      <c r="DG13" s="611"/>
      <c r="DH13" s="611"/>
      <c r="DI13" s="611"/>
      <c r="DJ13" s="611"/>
      <c r="DK13" s="611"/>
      <c r="DL13" s="611"/>
      <c r="DM13" s="611"/>
      <c r="DN13" s="611"/>
      <c r="DO13" s="611"/>
      <c r="DP13" s="612"/>
      <c r="DQ13" s="619">
        <v>1590059</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170205</v>
      </c>
      <c r="BH14" s="611"/>
      <c r="BI14" s="611"/>
      <c r="BJ14" s="611"/>
      <c r="BK14" s="611"/>
      <c r="BL14" s="611"/>
      <c r="BM14" s="611"/>
      <c r="BN14" s="612"/>
      <c r="BO14" s="613">
        <v>1.4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2167166</v>
      </c>
      <c r="CS14" s="611"/>
      <c r="CT14" s="611"/>
      <c r="CU14" s="611"/>
      <c r="CV14" s="611"/>
      <c r="CW14" s="611"/>
      <c r="CX14" s="611"/>
      <c r="CY14" s="612"/>
      <c r="CZ14" s="613">
        <v>6.7</v>
      </c>
      <c r="DA14" s="613"/>
      <c r="DB14" s="613"/>
      <c r="DC14" s="613"/>
      <c r="DD14" s="619">
        <v>904867</v>
      </c>
      <c r="DE14" s="611"/>
      <c r="DF14" s="611"/>
      <c r="DG14" s="611"/>
      <c r="DH14" s="611"/>
      <c r="DI14" s="611"/>
      <c r="DJ14" s="611"/>
      <c r="DK14" s="611"/>
      <c r="DL14" s="611"/>
      <c r="DM14" s="611"/>
      <c r="DN14" s="611"/>
      <c r="DO14" s="611"/>
      <c r="DP14" s="612"/>
      <c r="DQ14" s="619">
        <v>939916</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42968</v>
      </c>
      <c r="S15" s="611"/>
      <c r="T15" s="611"/>
      <c r="U15" s="611"/>
      <c r="V15" s="611"/>
      <c r="W15" s="611"/>
      <c r="X15" s="611"/>
      <c r="Y15" s="612"/>
      <c r="Z15" s="613">
        <v>0.1</v>
      </c>
      <c r="AA15" s="613"/>
      <c r="AB15" s="613"/>
      <c r="AC15" s="613"/>
      <c r="AD15" s="614">
        <v>42968</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348816</v>
      </c>
      <c r="BH15" s="611"/>
      <c r="BI15" s="611"/>
      <c r="BJ15" s="611"/>
      <c r="BK15" s="611"/>
      <c r="BL15" s="611"/>
      <c r="BM15" s="611"/>
      <c r="BN15" s="612"/>
      <c r="BO15" s="613">
        <v>2.9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4455335</v>
      </c>
      <c r="CS15" s="611"/>
      <c r="CT15" s="611"/>
      <c r="CU15" s="611"/>
      <c r="CV15" s="611"/>
      <c r="CW15" s="611"/>
      <c r="CX15" s="611"/>
      <c r="CY15" s="612"/>
      <c r="CZ15" s="613">
        <v>13.8</v>
      </c>
      <c r="DA15" s="613"/>
      <c r="DB15" s="613"/>
      <c r="DC15" s="613"/>
      <c r="DD15" s="619">
        <v>629315</v>
      </c>
      <c r="DE15" s="611"/>
      <c r="DF15" s="611"/>
      <c r="DG15" s="611"/>
      <c r="DH15" s="611"/>
      <c r="DI15" s="611"/>
      <c r="DJ15" s="611"/>
      <c r="DK15" s="611"/>
      <c r="DL15" s="611"/>
      <c r="DM15" s="611"/>
      <c r="DN15" s="611"/>
      <c r="DO15" s="611"/>
      <c r="DP15" s="612"/>
      <c r="DQ15" s="619">
        <v>3136337</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157955</v>
      </c>
      <c r="S16" s="611"/>
      <c r="T16" s="611"/>
      <c r="U16" s="611"/>
      <c r="V16" s="611"/>
      <c r="W16" s="611"/>
      <c r="X16" s="611"/>
      <c r="Y16" s="612"/>
      <c r="Z16" s="613">
        <v>0.5</v>
      </c>
      <c r="AA16" s="613"/>
      <c r="AB16" s="613"/>
      <c r="AC16" s="613"/>
      <c r="AD16" s="614">
        <v>157955</v>
      </c>
      <c r="AE16" s="614"/>
      <c r="AF16" s="614"/>
      <c r="AG16" s="614"/>
      <c r="AH16" s="614"/>
      <c r="AI16" s="614"/>
      <c r="AJ16" s="614"/>
      <c r="AK16" s="614"/>
      <c r="AL16" s="615">
        <v>0.9</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433452</v>
      </c>
      <c r="S17" s="611"/>
      <c r="T17" s="611"/>
      <c r="U17" s="611"/>
      <c r="V17" s="611"/>
      <c r="W17" s="611"/>
      <c r="X17" s="611"/>
      <c r="Y17" s="612"/>
      <c r="Z17" s="613">
        <v>1.3</v>
      </c>
      <c r="AA17" s="613"/>
      <c r="AB17" s="613"/>
      <c r="AC17" s="613"/>
      <c r="AD17" s="614">
        <v>433452</v>
      </c>
      <c r="AE17" s="614"/>
      <c r="AF17" s="614"/>
      <c r="AG17" s="614"/>
      <c r="AH17" s="614"/>
      <c r="AI17" s="614"/>
      <c r="AJ17" s="614"/>
      <c r="AK17" s="614"/>
      <c r="AL17" s="615">
        <v>2.4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2254200</v>
      </c>
      <c r="CS17" s="611"/>
      <c r="CT17" s="611"/>
      <c r="CU17" s="611"/>
      <c r="CV17" s="611"/>
      <c r="CW17" s="611"/>
      <c r="CX17" s="611"/>
      <c r="CY17" s="612"/>
      <c r="CZ17" s="613">
        <v>7</v>
      </c>
      <c r="DA17" s="613"/>
      <c r="DB17" s="613"/>
      <c r="DC17" s="613"/>
      <c r="DD17" s="619" t="s">
        <v>122</v>
      </c>
      <c r="DE17" s="611"/>
      <c r="DF17" s="611"/>
      <c r="DG17" s="611"/>
      <c r="DH17" s="611"/>
      <c r="DI17" s="611"/>
      <c r="DJ17" s="611"/>
      <c r="DK17" s="611"/>
      <c r="DL17" s="611"/>
      <c r="DM17" s="611"/>
      <c r="DN17" s="611"/>
      <c r="DO17" s="611"/>
      <c r="DP17" s="612"/>
      <c r="DQ17" s="619">
        <v>2227905</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97856</v>
      </c>
      <c r="S18" s="611"/>
      <c r="T18" s="611"/>
      <c r="U18" s="611"/>
      <c r="V18" s="611"/>
      <c r="W18" s="611"/>
      <c r="X18" s="611"/>
      <c r="Y18" s="612"/>
      <c r="Z18" s="613">
        <v>0.3</v>
      </c>
      <c r="AA18" s="613"/>
      <c r="AB18" s="613"/>
      <c r="AC18" s="613"/>
      <c r="AD18" s="614">
        <v>97856</v>
      </c>
      <c r="AE18" s="614"/>
      <c r="AF18" s="614"/>
      <c r="AG18" s="614"/>
      <c r="AH18" s="614"/>
      <c r="AI18" s="614"/>
      <c r="AJ18" s="614"/>
      <c r="AK18" s="614"/>
      <c r="AL18" s="615">
        <v>0.6</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333439</v>
      </c>
      <c r="S19" s="611"/>
      <c r="T19" s="611"/>
      <c r="U19" s="611"/>
      <c r="V19" s="611"/>
      <c r="W19" s="611"/>
      <c r="X19" s="611"/>
      <c r="Y19" s="612"/>
      <c r="Z19" s="613">
        <v>1</v>
      </c>
      <c r="AA19" s="613"/>
      <c r="AB19" s="613"/>
      <c r="AC19" s="613"/>
      <c r="AD19" s="614">
        <v>333439</v>
      </c>
      <c r="AE19" s="614"/>
      <c r="AF19" s="614"/>
      <c r="AG19" s="614"/>
      <c r="AH19" s="614"/>
      <c r="AI19" s="614"/>
      <c r="AJ19" s="614"/>
      <c r="AK19" s="614"/>
      <c r="AL19" s="615">
        <v>1.9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1012037</v>
      </c>
      <c r="BH19" s="611"/>
      <c r="BI19" s="611"/>
      <c r="BJ19" s="611"/>
      <c r="BK19" s="611"/>
      <c r="BL19" s="611"/>
      <c r="BM19" s="611"/>
      <c r="BN19" s="612"/>
      <c r="BO19" s="613">
        <v>8.3000000000000007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2157</v>
      </c>
      <c r="S20" s="611"/>
      <c r="T20" s="611"/>
      <c r="U20" s="611"/>
      <c r="V20" s="611"/>
      <c r="W20" s="611"/>
      <c r="X20" s="611"/>
      <c r="Y20" s="612"/>
      <c r="Z20" s="613">
        <v>0</v>
      </c>
      <c r="AA20" s="613"/>
      <c r="AB20" s="613"/>
      <c r="AC20" s="613"/>
      <c r="AD20" s="614">
        <v>2157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1012037</v>
      </c>
      <c r="BH20" s="611"/>
      <c r="BI20" s="611"/>
      <c r="BJ20" s="611"/>
      <c r="BK20" s="611"/>
      <c r="BL20" s="611"/>
      <c r="BM20" s="611"/>
      <c r="BN20" s="612"/>
      <c r="BO20" s="613">
        <v>8.3000000000000007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32398841</v>
      </c>
      <c r="CS20" s="611"/>
      <c r="CT20" s="611"/>
      <c r="CU20" s="611"/>
      <c r="CV20" s="611"/>
      <c r="CW20" s="611"/>
      <c r="CX20" s="611"/>
      <c r="CY20" s="612"/>
      <c r="CZ20" s="613">
        <v>100</v>
      </c>
      <c r="DA20" s="613"/>
      <c r="DB20" s="613"/>
      <c r="DC20" s="613"/>
      <c r="DD20" s="619">
        <v>3641895</v>
      </c>
      <c r="DE20" s="611"/>
      <c r="DF20" s="611"/>
      <c r="DG20" s="611"/>
      <c r="DH20" s="611"/>
      <c r="DI20" s="611"/>
      <c r="DJ20" s="611"/>
      <c r="DK20" s="611"/>
      <c r="DL20" s="611"/>
      <c r="DM20" s="611"/>
      <c r="DN20" s="611"/>
      <c r="DO20" s="611"/>
      <c r="DP20" s="612"/>
      <c r="DQ20" s="619">
        <v>20944591</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3897294</v>
      </c>
      <c r="S21" s="611"/>
      <c r="T21" s="611"/>
      <c r="U21" s="611"/>
      <c r="V21" s="611"/>
      <c r="W21" s="611"/>
      <c r="X21" s="611"/>
      <c r="Y21" s="612"/>
      <c r="Z21" s="613">
        <v>11.9</v>
      </c>
      <c r="AA21" s="613"/>
      <c r="AB21" s="613"/>
      <c r="AC21" s="613"/>
      <c r="AD21" s="614">
        <v>3511287</v>
      </c>
      <c r="AE21" s="614"/>
      <c r="AF21" s="614"/>
      <c r="AG21" s="614"/>
      <c r="AH21" s="614"/>
      <c r="AI21" s="614"/>
      <c r="AJ21" s="614"/>
      <c r="AK21" s="614"/>
      <c r="AL21" s="615">
        <v>19.7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27741</v>
      </c>
      <c r="BH21" s="611"/>
      <c r="BI21" s="611"/>
      <c r="BJ21" s="611"/>
      <c r="BK21" s="611"/>
      <c r="BL21" s="611"/>
      <c r="BM21" s="611"/>
      <c r="BN21" s="612"/>
      <c r="BO21" s="613">
        <v>0.2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3511287</v>
      </c>
      <c r="S22" s="611"/>
      <c r="T22" s="611"/>
      <c r="U22" s="611"/>
      <c r="V22" s="611"/>
      <c r="W22" s="611"/>
      <c r="X22" s="611"/>
      <c r="Y22" s="612"/>
      <c r="Z22" s="613">
        <v>10.7</v>
      </c>
      <c r="AA22" s="613"/>
      <c r="AB22" s="613"/>
      <c r="AC22" s="613"/>
      <c r="AD22" s="614">
        <v>3511287</v>
      </c>
      <c r="AE22" s="614"/>
      <c r="AF22" s="614"/>
      <c r="AG22" s="614"/>
      <c r="AH22" s="614"/>
      <c r="AI22" s="614"/>
      <c r="AJ22" s="614"/>
      <c r="AK22" s="614"/>
      <c r="AL22" s="615">
        <v>19.7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386007</v>
      </c>
      <c r="S23" s="611"/>
      <c r="T23" s="611"/>
      <c r="U23" s="611"/>
      <c r="V23" s="611"/>
      <c r="W23" s="611"/>
      <c r="X23" s="611"/>
      <c r="Y23" s="612"/>
      <c r="Z23" s="613">
        <v>1.2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984296</v>
      </c>
      <c r="BH23" s="611"/>
      <c r="BI23" s="611"/>
      <c r="BJ23" s="611"/>
      <c r="BK23" s="611"/>
      <c r="BL23" s="611"/>
      <c r="BM23" s="611"/>
      <c r="BN23" s="612"/>
      <c r="BO23" s="613">
        <v>8.1</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18847579</v>
      </c>
      <c r="CS24" s="600"/>
      <c r="CT24" s="600"/>
      <c r="CU24" s="600"/>
      <c r="CV24" s="600"/>
      <c r="CW24" s="600"/>
      <c r="CX24" s="600"/>
      <c r="CY24" s="601"/>
      <c r="CZ24" s="604">
        <v>58.2</v>
      </c>
      <c r="DA24" s="605"/>
      <c r="DB24" s="605"/>
      <c r="DC24" s="621"/>
      <c r="DD24" s="642">
        <v>12385498</v>
      </c>
      <c r="DE24" s="600"/>
      <c r="DF24" s="600"/>
      <c r="DG24" s="600"/>
      <c r="DH24" s="600"/>
      <c r="DI24" s="600"/>
      <c r="DJ24" s="600"/>
      <c r="DK24" s="601"/>
      <c r="DL24" s="642">
        <v>11518921</v>
      </c>
      <c r="DM24" s="600"/>
      <c r="DN24" s="600"/>
      <c r="DO24" s="600"/>
      <c r="DP24" s="600"/>
      <c r="DQ24" s="600"/>
      <c r="DR24" s="600"/>
      <c r="DS24" s="600"/>
      <c r="DT24" s="600"/>
      <c r="DU24" s="600"/>
      <c r="DV24" s="601"/>
      <c r="DW24" s="604">
        <v>64.5</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19003349</v>
      </c>
      <c r="S25" s="611"/>
      <c r="T25" s="611"/>
      <c r="U25" s="611"/>
      <c r="V25" s="611"/>
      <c r="W25" s="611"/>
      <c r="X25" s="611"/>
      <c r="Y25" s="612"/>
      <c r="Z25" s="613">
        <v>57.9</v>
      </c>
      <c r="AA25" s="613"/>
      <c r="AB25" s="613"/>
      <c r="AC25" s="613"/>
      <c r="AD25" s="614">
        <v>17605304</v>
      </c>
      <c r="AE25" s="614"/>
      <c r="AF25" s="614"/>
      <c r="AG25" s="614"/>
      <c r="AH25" s="614"/>
      <c r="AI25" s="614"/>
      <c r="AJ25" s="614"/>
      <c r="AK25" s="614"/>
      <c r="AL25" s="615">
        <v>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7681474</v>
      </c>
      <c r="CS25" s="643"/>
      <c r="CT25" s="643"/>
      <c r="CU25" s="643"/>
      <c r="CV25" s="643"/>
      <c r="CW25" s="643"/>
      <c r="CX25" s="643"/>
      <c r="CY25" s="644"/>
      <c r="CZ25" s="615">
        <v>23.7</v>
      </c>
      <c r="DA25" s="640"/>
      <c r="DB25" s="640"/>
      <c r="DC25" s="645"/>
      <c r="DD25" s="619">
        <v>6816207</v>
      </c>
      <c r="DE25" s="643"/>
      <c r="DF25" s="643"/>
      <c r="DG25" s="643"/>
      <c r="DH25" s="643"/>
      <c r="DI25" s="643"/>
      <c r="DJ25" s="643"/>
      <c r="DK25" s="644"/>
      <c r="DL25" s="619">
        <v>6808100</v>
      </c>
      <c r="DM25" s="643"/>
      <c r="DN25" s="643"/>
      <c r="DO25" s="643"/>
      <c r="DP25" s="643"/>
      <c r="DQ25" s="643"/>
      <c r="DR25" s="643"/>
      <c r="DS25" s="643"/>
      <c r="DT25" s="643"/>
      <c r="DU25" s="643"/>
      <c r="DV25" s="644"/>
      <c r="DW25" s="615">
        <v>38.1</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5845</v>
      </c>
      <c r="S26" s="611"/>
      <c r="T26" s="611"/>
      <c r="U26" s="611"/>
      <c r="V26" s="611"/>
      <c r="W26" s="611"/>
      <c r="X26" s="611"/>
      <c r="Y26" s="612"/>
      <c r="Z26" s="613">
        <v>0</v>
      </c>
      <c r="AA26" s="613"/>
      <c r="AB26" s="613"/>
      <c r="AC26" s="613"/>
      <c r="AD26" s="614">
        <v>5845</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4515553</v>
      </c>
      <c r="CS26" s="611"/>
      <c r="CT26" s="611"/>
      <c r="CU26" s="611"/>
      <c r="CV26" s="611"/>
      <c r="CW26" s="611"/>
      <c r="CX26" s="611"/>
      <c r="CY26" s="612"/>
      <c r="CZ26" s="615">
        <v>13.9</v>
      </c>
      <c r="DA26" s="640"/>
      <c r="DB26" s="640"/>
      <c r="DC26" s="645"/>
      <c r="DD26" s="619">
        <v>4006214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488077</v>
      </c>
      <c r="S27" s="611"/>
      <c r="T27" s="611"/>
      <c r="U27" s="611"/>
      <c r="V27" s="611"/>
      <c r="W27" s="611"/>
      <c r="X27" s="611"/>
      <c r="Y27" s="612"/>
      <c r="Z27" s="613">
        <v>1.5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12194325</v>
      </c>
      <c r="BH27" s="611"/>
      <c r="BI27" s="611"/>
      <c r="BJ27" s="611"/>
      <c r="BK27" s="611"/>
      <c r="BL27" s="611"/>
      <c r="BM27" s="611"/>
      <c r="BN27" s="612"/>
      <c r="BO27" s="613">
        <v>100</v>
      </c>
      <c r="BP27" s="613"/>
      <c r="BQ27" s="613"/>
      <c r="BR27" s="613"/>
      <c r="BS27" s="614">
        <v>202630</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8911905</v>
      </c>
      <c r="CS27" s="643"/>
      <c r="CT27" s="643"/>
      <c r="CU27" s="643"/>
      <c r="CV27" s="643"/>
      <c r="CW27" s="643"/>
      <c r="CX27" s="643"/>
      <c r="CY27" s="644"/>
      <c r="CZ27" s="615">
        <v>27.5</v>
      </c>
      <c r="DA27" s="640"/>
      <c r="DB27" s="640"/>
      <c r="DC27" s="645"/>
      <c r="DD27" s="619">
        <v>3341386</v>
      </c>
      <c r="DE27" s="643"/>
      <c r="DF27" s="643"/>
      <c r="DG27" s="643"/>
      <c r="DH27" s="643"/>
      <c r="DI27" s="643"/>
      <c r="DJ27" s="643"/>
      <c r="DK27" s="644"/>
      <c r="DL27" s="619">
        <v>2482916</v>
      </c>
      <c r="DM27" s="643"/>
      <c r="DN27" s="643"/>
      <c r="DO27" s="643"/>
      <c r="DP27" s="643"/>
      <c r="DQ27" s="643"/>
      <c r="DR27" s="643"/>
      <c r="DS27" s="643"/>
      <c r="DT27" s="643"/>
      <c r="DU27" s="643"/>
      <c r="DV27" s="644"/>
      <c r="DW27" s="615">
        <v>13.9</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384590</v>
      </c>
      <c r="S28" s="611"/>
      <c r="T28" s="611"/>
      <c r="U28" s="611"/>
      <c r="V28" s="611"/>
      <c r="W28" s="611"/>
      <c r="X28" s="611"/>
      <c r="Y28" s="612"/>
      <c r="Z28" s="613">
        <v>1.2</v>
      </c>
      <c r="AA28" s="613"/>
      <c r="AB28" s="613"/>
      <c r="AC28" s="613"/>
      <c r="AD28" s="614">
        <v>162656</v>
      </c>
      <c r="AE28" s="614"/>
      <c r="AF28" s="614"/>
      <c r="AG28" s="614"/>
      <c r="AH28" s="614"/>
      <c r="AI28" s="614"/>
      <c r="AJ28" s="614"/>
      <c r="AK28" s="614"/>
      <c r="AL28" s="615">
        <v>0.9</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2254200</v>
      </c>
      <c r="CS28" s="611"/>
      <c r="CT28" s="611"/>
      <c r="CU28" s="611"/>
      <c r="CV28" s="611"/>
      <c r="CW28" s="611"/>
      <c r="CX28" s="611"/>
      <c r="CY28" s="612"/>
      <c r="CZ28" s="615">
        <v>7</v>
      </c>
      <c r="DA28" s="640"/>
      <c r="DB28" s="640"/>
      <c r="DC28" s="645"/>
      <c r="DD28" s="619">
        <v>2227905</v>
      </c>
      <c r="DE28" s="611"/>
      <c r="DF28" s="611"/>
      <c r="DG28" s="611"/>
      <c r="DH28" s="611"/>
      <c r="DI28" s="611"/>
      <c r="DJ28" s="611"/>
      <c r="DK28" s="612"/>
      <c r="DL28" s="619">
        <v>2227905</v>
      </c>
      <c r="DM28" s="611"/>
      <c r="DN28" s="611"/>
      <c r="DO28" s="611"/>
      <c r="DP28" s="611"/>
      <c r="DQ28" s="611"/>
      <c r="DR28" s="611"/>
      <c r="DS28" s="611"/>
      <c r="DT28" s="611"/>
      <c r="DU28" s="611"/>
      <c r="DV28" s="612"/>
      <c r="DW28" s="615">
        <v>12.5</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117850</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2253252</v>
      </c>
      <c r="CS29" s="643"/>
      <c r="CT29" s="643"/>
      <c r="CU29" s="643"/>
      <c r="CV29" s="643"/>
      <c r="CW29" s="643"/>
      <c r="CX29" s="643"/>
      <c r="CY29" s="644"/>
      <c r="CZ29" s="615">
        <v>7</v>
      </c>
      <c r="DA29" s="640"/>
      <c r="DB29" s="640"/>
      <c r="DC29" s="645"/>
      <c r="DD29" s="619">
        <v>2226957</v>
      </c>
      <c r="DE29" s="643"/>
      <c r="DF29" s="643"/>
      <c r="DG29" s="643"/>
      <c r="DH29" s="643"/>
      <c r="DI29" s="643"/>
      <c r="DJ29" s="643"/>
      <c r="DK29" s="644"/>
      <c r="DL29" s="619">
        <v>2226957</v>
      </c>
      <c r="DM29" s="643"/>
      <c r="DN29" s="643"/>
      <c r="DO29" s="643"/>
      <c r="DP29" s="643"/>
      <c r="DQ29" s="643"/>
      <c r="DR29" s="643"/>
      <c r="DS29" s="643"/>
      <c r="DT29" s="643"/>
      <c r="DU29" s="643"/>
      <c r="DV29" s="644"/>
      <c r="DW29" s="615">
        <v>12.5</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5974674</v>
      </c>
      <c r="S30" s="611"/>
      <c r="T30" s="611"/>
      <c r="U30" s="611"/>
      <c r="V30" s="611"/>
      <c r="W30" s="611"/>
      <c r="X30" s="611"/>
      <c r="Y30" s="612"/>
      <c r="Z30" s="613">
        <v>18.2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2154922</v>
      </c>
      <c r="CS30" s="611"/>
      <c r="CT30" s="611"/>
      <c r="CU30" s="611"/>
      <c r="CV30" s="611"/>
      <c r="CW30" s="611"/>
      <c r="CX30" s="611"/>
      <c r="CY30" s="612"/>
      <c r="CZ30" s="615">
        <v>6.7</v>
      </c>
      <c r="DA30" s="640"/>
      <c r="DB30" s="640"/>
      <c r="DC30" s="645"/>
      <c r="DD30" s="619">
        <v>2128627</v>
      </c>
      <c r="DE30" s="611"/>
      <c r="DF30" s="611"/>
      <c r="DG30" s="611"/>
      <c r="DH30" s="611"/>
      <c r="DI30" s="611"/>
      <c r="DJ30" s="611"/>
      <c r="DK30" s="612"/>
      <c r="DL30" s="619">
        <v>2128627</v>
      </c>
      <c r="DM30" s="611"/>
      <c r="DN30" s="611"/>
      <c r="DO30" s="611"/>
      <c r="DP30" s="611"/>
      <c r="DQ30" s="611"/>
      <c r="DR30" s="611"/>
      <c r="DS30" s="611"/>
      <c r="DT30" s="611"/>
      <c r="DU30" s="611"/>
      <c r="DV30" s="612"/>
      <c r="DW30" s="615">
        <v>11.9</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11897</v>
      </c>
      <c r="S31" s="611"/>
      <c r="T31" s="611"/>
      <c r="U31" s="611"/>
      <c r="V31" s="611"/>
      <c r="W31" s="611"/>
      <c r="X31" s="611"/>
      <c r="Y31" s="612"/>
      <c r="Z31" s="613">
        <v>0</v>
      </c>
      <c r="AA31" s="613"/>
      <c r="AB31" s="613"/>
      <c r="AC31" s="613"/>
      <c r="AD31" s="614">
        <v>11897</v>
      </c>
      <c r="AE31" s="614"/>
      <c r="AF31" s="614"/>
      <c r="AG31" s="614"/>
      <c r="AH31" s="614"/>
      <c r="AI31" s="614"/>
      <c r="AJ31" s="614"/>
      <c r="AK31" s="614"/>
      <c r="AL31" s="615">
        <v>0.1</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99.6</v>
      </c>
      <c r="BH31" s="654"/>
      <c r="BI31" s="654"/>
      <c r="BJ31" s="654"/>
      <c r="BK31" s="654"/>
      <c r="BL31" s="654"/>
      <c r="BM31" s="605">
        <v>99.1</v>
      </c>
      <c r="BN31" s="654"/>
      <c r="BO31" s="654"/>
      <c r="BP31" s="654"/>
      <c r="BQ31" s="655"/>
      <c r="BR31" s="657">
        <v>99.6</v>
      </c>
      <c r="BS31" s="654"/>
      <c r="BT31" s="654"/>
      <c r="BU31" s="654"/>
      <c r="BV31" s="654"/>
      <c r="BW31" s="654"/>
      <c r="BX31" s="605">
        <v>99.1</v>
      </c>
      <c r="BY31" s="654"/>
      <c r="BZ31" s="654"/>
      <c r="CA31" s="654"/>
      <c r="CB31" s="655"/>
      <c r="CD31" s="650"/>
      <c r="CE31" s="651"/>
      <c r="CF31" s="607" t="s">
        <v>300</v>
      </c>
      <c r="CG31" s="608"/>
      <c r="CH31" s="608"/>
      <c r="CI31" s="608"/>
      <c r="CJ31" s="608"/>
      <c r="CK31" s="608"/>
      <c r="CL31" s="608"/>
      <c r="CM31" s="608"/>
      <c r="CN31" s="608"/>
      <c r="CO31" s="608"/>
      <c r="CP31" s="608"/>
      <c r="CQ31" s="609"/>
      <c r="CR31" s="610">
        <v>98330</v>
      </c>
      <c r="CS31" s="643"/>
      <c r="CT31" s="643"/>
      <c r="CU31" s="643"/>
      <c r="CV31" s="643"/>
      <c r="CW31" s="643"/>
      <c r="CX31" s="643"/>
      <c r="CY31" s="644"/>
      <c r="CZ31" s="615">
        <v>0.3</v>
      </c>
      <c r="DA31" s="640"/>
      <c r="DB31" s="640"/>
      <c r="DC31" s="645"/>
      <c r="DD31" s="619">
        <v>98330</v>
      </c>
      <c r="DE31" s="643"/>
      <c r="DF31" s="643"/>
      <c r="DG31" s="643"/>
      <c r="DH31" s="643"/>
      <c r="DI31" s="643"/>
      <c r="DJ31" s="643"/>
      <c r="DK31" s="644"/>
      <c r="DL31" s="619">
        <v>98330</v>
      </c>
      <c r="DM31" s="643"/>
      <c r="DN31" s="643"/>
      <c r="DO31" s="643"/>
      <c r="DP31" s="643"/>
      <c r="DQ31" s="643"/>
      <c r="DR31" s="643"/>
      <c r="DS31" s="643"/>
      <c r="DT31" s="643"/>
      <c r="DU31" s="643"/>
      <c r="DV31" s="644"/>
      <c r="DW31" s="615">
        <v>0.6</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2439192</v>
      </c>
      <c r="S32" s="611"/>
      <c r="T32" s="611"/>
      <c r="U32" s="611"/>
      <c r="V32" s="611"/>
      <c r="W32" s="611"/>
      <c r="X32" s="611"/>
      <c r="Y32" s="612"/>
      <c r="Z32" s="613">
        <v>7.4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99.5</v>
      </c>
      <c r="BH32" s="643"/>
      <c r="BI32" s="643"/>
      <c r="BJ32" s="643"/>
      <c r="BK32" s="643"/>
      <c r="BL32" s="643"/>
      <c r="BM32" s="616">
        <v>98.8</v>
      </c>
      <c r="BN32" s="643"/>
      <c r="BO32" s="643"/>
      <c r="BP32" s="643"/>
      <c r="BQ32" s="656"/>
      <c r="BR32" s="667">
        <v>99.5</v>
      </c>
      <c r="BS32" s="643"/>
      <c r="BT32" s="643"/>
      <c r="BU32" s="643"/>
      <c r="BV32" s="643"/>
      <c r="BW32" s="643"/>
      <c r="BX32" s="616">
        <v>98.9</v>
      </c>
      <c r="BY32" s="643"/>
      <c r="BZ32" s="643"/>
      <c r="CA32" s="643"/>
      <c r="CB32" s="656"/>
      <c r="CD32" s="652"/>
      <c r="CE32" s="653"/>
      <c r="CF32" s="607" t="s">
        <v>304</v>
      </c>
      <c r="CG32" s="608"/>
      <c r="CH32" s="608"/>
      <c r="CI32" s="608"/>
      <c r="CJ32" s="608"/>
      <c r="CK32" s="608"/>
      <c r="CL32" s="608"/>
      <c r="CM32" s="608"/>
      <c r="CN32" s="608"/>
      <c r="CO32" s="608"/>
      <c r="CP32" s="608"/>
      <c r="CQ32" s="609"/>
      <c r="CR32" s="610">
        <v>948</v>
      </c>
      <c r="CS32" s="611"/>
      <c r="CT32" s="611"/>
      <c r="CU32" s="611"/>
      <c r="CV32" s="611"/>
      <c r="CW32" s="611"/>
      <c r="CX32" s="611"/>
      <c r="CY32" s="612"/>
      <c r="CZ32" s="615">
        <v>0</v>
      </c>
      <c r="DA32" s="640"/>
      <c r="DB32" s="640"/>
      <c r="DC32" s="645"/>
      <c r="DD32" s="619">
        <v>948</v>
      </c>
      <c r="DE32" s="611"/>
      <c r="DF32" s="611"/>
      <c r="DG32" s="611"/>
      <c r="DH32" s="611"/>
      <c r="DI32" s="611"/>
      <c r="DJ32" s="611"/>
      <c r="DK32" s="612"/>
      <c r="DL32" s="619">
        <v>948</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18431</v>
      </c>
      <c r="S33" s="611"/>
      <c r="T33" s="611"/>
      <c r="U33" s="611"/>
      <c r="V33" s="611"/>
      <c r="W33" s="611"/>
      <c r="X33" s="611"/>
      <c r="Y33" s="612"/>
      <c r="Z33" s="613">
        <v>0.1</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99.7</v>
      </c>
      <c r="BH33" s="669"/>
      <c r="BI33" s="669"/>
      <c r="BJ33" s="669"/>
      <c r="BK33" s="669"/>
      <c r="BL33" s="669"/>
      <c r="BM33" s="670">
        <v>99.3</v>
      </c>
      <c r="BN33" s="669"/>
      <c r="BO33" s="669"/>
      <c r="BP33" s="669"/>
      <c r="BQ33" s="671"/>
      <c r="BR33" s="668">
        <v>99.7</v>
      </c>
      <c r="BS33" s="669"/>
      <c r="BT33" s="669"/>
      <c r="BU33" s="669"/>
      <c r="BV33" s="669"/>
      <c r="BW33" s="669"/>
      <c r="BX33" s="670">
        <v>99.2</v>
      </c>
      <c r="BY33" s="669"/>
      <c r="BZ33" s="669"/>
      <c r="CA33" s="669"/>
      <c r="CB33" s="671"/>
      <c r="CD33" s="607" t="s">
        <v>307</v>
      </c>
      <c r="CE33" s="608"/>
      <c r="CF33" s="608"/>
      <c r="CG33" s="608"/>
      <c r="CH33" s="608"/>
      <c r="CI33" s="608"/>
      <c r="CJ33" s="608"/>
      <c r="CK33" s="608"/>
      <c r="CL33" s="608"/>
      <c r="CM33" s="608"/>
      <c r="CN33" s="608"/>
      <c r="CO33" s="608"/>
      <c r="CP33" s="608"/>
      <c r="CQ33" s="609"/>
      <c r="CR33" s="610">
        <v>9909367</v>
      </c>
      <c r="CS33" s="643"/>
      <c r="CT33" s="643"/>
      <c r="CU33" s="643"/>
      <c r="CV33" s="643"/>
      <c r="CW33" s="643"/>
      <c r="CX33" s="643"/>
      <c r="CY33" s="644"/>
      <c r="CZ33" s="615">
        <v>30.6</v>
      </c>
      <c r="DA33" s="640"/>
      <c r="DB33" s="640"/>
      <c r="DC33" s="645"/>
      <c r="DD33" s="619">
        <v>8102776</v>
      </c>
      <c r="DE33" s="643"/>
      <c r="DF33" s="643"/>
      <c r="DG33" s="643"/>
      <c r="DH33" s="643"/>
      <c r="DI33" s="643"/>
      <c r="DJ33" s="643"/>
      <c r="DK33" s="644"/>
      <c r="DL33" s="619">
        <v>5962687</v>
      </c>
      <c r="DM33" s="643"/>
      <c r="DN33" s="643"/>
      <c r="DO33" s="643"/>
      <c r="DP33" s="643"/>
      <c r="DQ33" s="643"/>
      <c r="DR33" s="643"/>
      <c r="DS33" s="643"/>
      <c r="DT33" s="643"/>
      <c r="DU33" s="643"/>
      <c r="DV33" s="644"/>
      <c r="DW33" s="615">
        <v>33.4</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470858</v>
      </c>
      <c r="S34" s="611"/>
      <c r="T34" s="611"/>
      <c r="U34" s="611"/>
      <c r="V34" s="611"/>
      <c r="W34" s="611"/>
      <c r="X34" s="611"/>
      <c r="Y34" s="612"/>
      <c r="Z34" s="613">
        <v>1.4</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4670701</v>
      </c>
      <c r="CS34" s="611"/>
      <c r="CT34" s="611"/>
      <c r="CU34" s="611"/>
      <c r="CV34" s="611"/>
      <c r="CW34" s="611"/>
      <c r="CX34" s="611"/>
      <c r="CY34" s="612"/>
      <c r="CZ34" s="615">
        <v>14.4</v>
      </c>
      <c r="DA34" s="640"/>
      <c r="DB34" s="640"/>
      <c r="DC34" s="645"/>
      <c r="DD34" s="619">
        <v>3716304</v>
      </c>
      <c r="DE34" s="611"/>
      <c r="DF34" s="611"/>
      <c r="DG34" s="611"/>
      <c r="DH34" s="611"/>
      <c r="DI34" s="611"/>
      <c r="DJ34" s="611"/>
      <c r="DK34" s="612"/>
      <c r="DL34" s="619">
        <v>2982756</v>
      </c>
      <c r="DM34" s="611"/>
      <c r="DN34" s="611"/>
      <c r="DO34" s="611"/>
      <c r="DP34" s="611"/>
      <c r="DQ34" s="611"/>
      <c r="DR34" s="611"/>
      <c r="DS34" s="611"/>
      <c r="DT34" s="611"/>
      <c r="DU34" s="611"/>
      <c r="DV34" s="612"/>
      <c r="DW34" s="615">
        <v>16.7</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815085</v>
      </c>
      <c r="S35" s="611"/>
      <c r="T35" s="611"/>
      <c r="U35" s="611"/>
      <c r="V35" s="611"/>
      <c r="W35" s="611"/>
      <c r="X35" s="611"/>
      <c r="Y35" s="612"/>
      <c r="Z35" s="613">
        <v>2.5</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259615</v>
      </c>
      <c r="CS35" s="643"/>
      <c r="CT35" s="643"/>
      <c r="CU35" s="643"/>
      <c r="CV35" s="643"/>
      <c r="CW35" s="643"/>
      <c r="CX35" s="643"/>
      <c r="CY35" s="644"/>
      <c r="CZ35" s="615">
        <v>0.8</v>
      </c>
      <c r="DA35" s="640"/>
      <c r="DB35" s="640"/>
      <c r="DC35" s="645"/>
      <c r="DD35" s="619">
        <v>242957</v>
      </c>
      <c r="DE35" s="643"/>
      <c r="DF35" s="643"/>
      <c r="DG35" s="643"/>
      <c r="DH35" s="643"/>
      <c r="DI35" s="643"/>
      <c r="DJ35" s="643"/>
      <c r="DK35" s="644"/>
      <c r="DL35" s="619">
        <v>242957</v>
      </c>
      <c r="DM35" s="643"/>
      <c r="DN35" s="643"/>
      <c r="DO35" s="643"/>
      <c r="DP35" s="643"/>
      <c r="DQ35" s="643"/>
      <c r="DR35" s="643"/>
      <c r="DS35" s="643"/>
      <c r="DT35" s="643"/>
      <c r="DU35" s="643"/>
      <c r="DV35" s="644"/>
      <c r="DW35" s="615">
        <v>1.4</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307012</v>
      </c>
      <c r="S36" s="611"/>
      <c r="T36" s="611"/>
      <c r="U36" s="611"/>
      <c r="V36" s="611"/>
      <c r="W36" s="611"/>
      <c r="X36" s="611"/>
      <c r="Y36" s="612"/>
      <c r="Z36" s="613">
        <v>0.9</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3134899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38972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2283777</v>
      </c>
      <c r="CS36" s="611"/>
      <c r="CT36" s="611"/>
      <c r="CU36" s="611"/>
      <c r="CV36" s="611"/>
      <c r="CW36" s="611"/>
      <c r="CX36" s="611"/>
      <c r="CY36" s="612"/>
      <c r="CZ36" s="615">
        <v>7</v>
      </c>
      <c r="DA36" s="640"/>
      <c r="DB36" s="640"/>
      <c r="DC36" s="645"/>
      <c r="DD36" s="619">
        <v>1890261</v>
      </c>
      <c r="DE36" s="611"/>
      <c r="DF36" s="611"/>
      <c r="DG36" s="611"/>
      <c r="DH36" s="611"/>
      <c r="DI36" s="611"/>
      <c r="DJ36" s="611"/>
      <c r="DK36" s="612"/>
      <c r="DL36" s="619">
        <v>908270</v>
      </c>
      <c r="DM36" s="611"/>
      <c r="DN36" s="611"/>
      <c r="DO36" s="611"/>
      <c r="DP36" s="611"/>
      <c r="DQ36" s="611"/>
      <c r="DR36" s="611"/>
      <c r="DS36" s="611"/>
      <c r="DT36" s="611"/>
      <c r="DU36" s="611"/>
      <c r="DV36" s="612"/>
      <c r="DW36" s="615">
        <v>5.0999999999999996</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470231</v>
      </c>
      <c r="S37" s="611"/>
      <c r="T37" s="611"/>
      <c r="U37" s="611"/>
      <c r="V37" s="611"/>
      <c r="W37" s="611"/>
      <c r="X37" s="611"/>
      <c r="Y37" s="612"/>
      <c r="Z37" s="613">
        <v>1.4</v>
      </c>
      <c r="AA37" s="613"/>
      <c r="AB37" s="613"/>
      <c r="AC37" s="613"/>
      <c r="AD37" s="614" t="s">
        <v>122</v>
      </c>
      <c r="AE37" s="614"/>
      <c r="AF37" s="614"/>
      <c r="AG37" s="614"/>
      <c r="AH37" s="614"/>
      <c r="AI37" s="614"/>
      <c r="AJ37" s="614"/>
      <c r="AK37" s="614"/>
      <c r="AL37" s="615" t="s">
        <v>122</v>
      </c>
      <c r="AM37" s="616"/>
      <c r="AN37" s="616"/>
      <c r="AO37" s="617"/>
      <c r="AQ37" s="673" t="s">
        <v>319</v>
      </c>
      <c r="AR37" s="674"/>
      <c r="AS37" s="674"/>
      <c r="AT37" s="674"/>
      <c r="AU37" s="674"/>
      <c r="AV37" s="674"/>
      <c r="AW37" s="674"/>
      <c r="AX37" s="674"/>
      <c r="AY37" s="675"/>
      <c r="AZ37" s="610">
        <v>661374</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22143</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307338</v>
      </c>
      <c r="CS37" s="643"/>
      <c r="CT37" s="643"/>
      <c r="CU37" s="643"/>
      <c r="CV37" s="643"/>
      <c r="CW37" s="643"/>
      <c r="CX37" s="643"/>
      <c r="CY37" s="644"/>
      <c r="CZ37" s="615">
        <v>0.9</v>
      </c>
      <c r="DA37" s="640"/>
      <c r="DB37" s="640"/>
      <c r="DC37" s="645"/>
      <c r="DD37" s="619">
        <v>114722</v>
      </c>
      <c r="DE37" s="643"/>
      <c r="DF37" s="643"/>
      <c r="DG37" s="643"/>
      <c r="DH37" s="643"/>
      <c r="DI37" s="643"/>
      <c r="DJ37" s="643"/>
      <c r="DK37" s="644"/>
      <c r="DL37" s="619">
        <v>113005</v>
      </c>
      <c r="DM37" s="643"/>
      <c r="DN37" s="643"/>
      <c r="DO37" s="643"/>
      <c r="DP37" s="643"/>
      <c r="DQ37" s="643"/>
      <c r="DR37" s="643"/>
      <c r="DS37" s="643"/>
      <c r="DT37" s="643"/>
      <c r="DU37" s="643"/>
      <c r="DV37" s="644"/>
      <c r="DW37" s="615">
        <v>0.6</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2319300</v>
      </c>
      <c r="S38" s="611"/>
      <c r="T38" s="611"/>
      <c r="U38" s="611"/>
      <c r="V38" s="611"/>
      <c r="W38" s="611"/>
      <c r="X38" s="611"/>
      <c r="Y38" s="612"/>
      <c r="Z38" s="613">
        <v>7.1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6945</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6873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2466580</v>
      </c>
      <c r="CS38" s="611"/>
      <c r="CT38" s="611"/>
      <c r="CU38" s="611"/>
      <c r="CV38" s="611"/>
      <c r="CW38" s="611"/>
      <c r="CX38" s="611"/>
      <c r="CY38" s="612"/>
      <c r="CZ38" s="615">
        <v>7.6</v>
      </c>
      <c r="DA38" s="640"/>
      <c r="DB38" s="640"/>
      <c r="DC38" s="645"/>
      <c r="DD38" s="619">
        <v>2036916</v>
      </c>
      <c r="DE38" s="611"/>
      <c r="DF38" s="611"/>
      <c r="DG38" s="611"/>
      <c r="DH38" s="611"/>
      <c r="DI38" s="611"/>
      <c r="DJ38" s="611"/>
      <c r="DK38" s="612"/>
      <c r="DL38" s="619">
        <v>1828081</v>
      </c>
      <c r="DM38" s="611"/>
      <c r="DN38" s="611"/>
      <c r="DO38" s="611"/>
      <c r="DP38" s="611"/>
      <c r="DQ38" s="611"/>
      <c r="DR38" s="611"/>
      <c r="DS38" s="611"/>
      <c r="DT38" s="611"/>
      <c r="DU38" s="611"/>
      <c r="DV38" s="612"/>
      <c r="DW38" s="615">
        <v>10.199999999999999</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10092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228071</v>
      </c>
      <c r="CS39" s="643"/>
      <c r="CT39" s="643"/>
      <c r="CU39" s="643"/>
      <c r="CV39" s="643"/>
      <c r="CW39" s="643"/>
      <c r="CX39" s="643"/>
      <c r="CY39" s="644"/>
      <c r="CZ39" s="615">
        <v>0.7</v>
      </c>
      <c r="DA39" s="640"/>
      <c r="DB39" s="640"/>
      <c r="DC39" s="645"/>
      <c r="DD39" s="619">
        <v>215715</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78500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111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623</v>
      </c>
      <c r="CS40" s="611"/>
      <c r="CT40" s="611"/>
      <c r="CU40" s="611"/>
      <c r="CV40" s="611"/>
      <c r="CW40" s="611"/>
      <c r="CX40" s="611"/>
      <c r="CY40" s="612"/>
      <c r="CZ40" s="615">
        <v>0</v>
      </c>
      <c r="DA40" s="640"/>
      <c r="DB40" s="640"/>
      <c r="DC40" s="645"/>
      <c r="DD40" s="619">
        <v>623</v>
      </c>
      <c r="DE40" s="611"/>
      <c r="DF40" s="611"/>
      <c r="DG40" s="611"/>
      <c r="DH40" s="611"/>
      <c r="DI40" s="611"/>
      <c r="DJ40" s="611"/>
      <c r="DK40" s="612"/>
      <c r="DL40" s="619">
        <v>623</v>
      </c>
      <c r="DM40" s="611"/>
      <c r="DN40" s="611"/>
      <c r="DO40" s="611"/>
      <c r="DP40" s="611"/>
      <c r="DQ40" s="611"/>
      <c r="DR40" s="611"/>
      <c r="DS40" s="611"/>
      <c r="DT40" s="611"/>
      <c r="DU40" s="611"/>
      <c r="DV40" s="612"/>
      <c r="DW40" s="615">
        <v>0</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32826391</v>
      </c>
      <c r="S41" s="683"/>
      <c r="T41" s="683"/>
      <c r="U41" s="683"/>
      <c r="V41" s="683"/>
      <c r="W41" s="683"/>
      <c r="X41" s="683"/>
      <c r="Y41" s="687"/>
      <c r="Z41" s="688">
        <v>100</v>
      </c>
      <c r="AA41" s="688"/>
      <c r="AB41" s="688"/>
      <c r="AC41" s="688"/>
      <c r="AD41" s="689">
        <v>17785702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508678</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1957902</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395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3641895</v>
      </c>
      <c r="CS42" s="643"/>
      <c r="CT42" s="643"/>
      <c r="CU42" s="643"/>
      <c r="CV42" s="643"/>
      <c r="CW42" s="643"/>
      <c r="CX42" s="643"/>
      <c r="CY42" s="644"/>
      <c r="CZ42" s="615">
        <v>11.2</v>
      </c>
      <c r="DA42" s="640"/>
      <c r="DB42" s="640"/>
      <c r="DC42" s="645"/>
      <c r="DD42" s="619">
        <v>456317</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87908</v>
      </c>
      <c r="CS43" s="643"/>
      <c r="CT43" s="643"/>
      <c r="CU43" s="643"/>
      <c r="CV43" s="643"/>
      <c r="CW43" s="643"/>
      <c r="CX43" s="643"/>
      <c r="CY43" s="644"/>
      <c r="CZ43" s="615">
        <v>0.3</v>
      </c>
      <c r="DA43" s="640"/>
      <c r="DB43" s="640"/>
      <c r="DC43" s="645"/>
      <c r="DD43" s="619">
        <v>87908</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3641895</v>
      </c>
      <c r="CS44" s="611"/>
      <c r="CT44" s="611"/>
      <c r="CU44" s="611"/>
      <c r="CV44" s="611"/>
      <c r="CW44" s="611"/>
      <c r="CX44" s="611"/>
      <c r="CY44" s="612"/>
      <c r="CZ44" s="615">
        <v>11.2</v>
      </c>
      <c r="DA44" s="616"/>
      <c r="DB44" s="616"/>
      <c r="DC44" s="622"/>
      <c r="DD44" s="619">
        <v>456317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900800</v>
      </c>
      <c r="CS45" s="643"/>
      <c r="CT45" s="643"/>
      <c r="CU45" s="643"/>
      <c r="CV45" s="643"/>
      <c r="CW45" s="643"/>
      <c r="CX45" s="643"/>
      <c r="CY45" s="644"/>
      <c r="CZ45" s="615">
        <v>2.8</v>
      </c>
      <c r="DA45" s="640"/>
      <c r="DB45" s="640"/>
      <c r="DC45" s="645"/>
      <c r="DD45" s="619">
        <v>72558</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2661356</v>
      </c>
      <c r="CS46" s="611"/>
      <c r="CT46" s="611"/>
      <c r="CU46" s="611"/>
      <c r="CV46" s="611"/>
      <c r="CW46" s="611"/>
      <c r="CX46" s="611"/>
      <c r="CY46" s="612"/>
      <c r="CZ46" s="615">
        <v>8.1999999999999993</v>
      </c>
      <c r="DA46" s="616"/>
      <c r="DB46" s="616"/>
      <c r="DC46" s="622"/>
      <c r="DD46" s="619">
        <v>365120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32398841</v>
      </c>
      <c r="CS49" s="669"/>
      <c r="CT49" s="669"/>
      <c r="CU49" s="669"/>
      <c r="CV49" s="669"/>
      <c r="CW49" s="669"/>
      <c r="CX49" s="669"/>
      <c r="CY49" s="698"/>
      <c r="CZ49" s="690">
        <v>100</v>
      </c>
      <c r="DA49" s="699"/>
      <c r="DB49" s="699"/>
      <c r="DC49" s="700"/>
      <c r="DD49" s="701">
        <v>20944591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O2f7vlojw2ujgYe9oxqu1uWDjHy28+Ag8wZ0ffBN5fgjERJlX+XOLGiBXtpohjlbeBVTXrM0xbk4myCRHXfyAQ==" saltValue="dPXGpoqTn+HUibEhL+wl/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t="s">
        <v>550</v>
      </c>
      <c r="R7" s="740"/>
      <c r="S7" s="740"/>
      <c r="T7" s="740"/>
      <c r="U7" s="740"/>
      <c r="V7" s="740" t="s">
        <v>551</v>
      </c>
      <c r="W7" s="740"/>
      <c r="X7" s="740"/>
      <c r="Y7" s="740"/>
      <c r="Z7" s="740"/>
      <c r="AA7" s="740" t="s">
        <v>552</v>
      </c>
      <c r="AB7" s="740"/>
      <c r="AC7" s="740"/>
      <c r="AD7" s="740"/>
      <c r="AE7" s="741"/>
      <c r="AF7" s="742">
        <v>223</v>
      </c>
      <c r="AG7" s="743"/>
      <c r="AH7" s="743"/>
      <c r="AI7" s="743"/>
      <c r="AJ7" s="744"/>
      <c r="AK7" s="745">
        <v>815</v>
      </c>
      <c r="AL7" s="746"/>
      <c r="AM7" s="746"/>
      <c r="AN7" s="746"/>
      <c r="AO7" s="746"/>
      <c r="AP7" s="746" t="s">
        <v>555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602</v>
      </c>
      <c r="BT7" s="734"/>
      <c r="BU7" s="734"/>
      <c r="BV7" s="734"/>
      <c r="BW7" s="734"/>
      <c r="BX7" s="734"/>
      <c r="BY7" s="734"/>
      <c r="BZ7" s="734"/>
      <c r="CA7" s="734"/>
      <c r="CB7" s="734"/>
      <c r="CC7" s="734"/>
      <c r="CD7" s="734"/>
      <c r="CE7" s="734"/>
      <c r="CF7" s="734"/>
      <c r="CG7" s="749"/>
      <c r="CH7" s="730">
        <v>-5</v>
      </c>
      <c r="CI7" s="731"/>
      <c r="CJ7" s="731"/>
      <c r="CK7" s="731"/>
      <c r="CL7" s="732"/>
      <c r="CM7" s="730">
        <v>299</v>
      </c>
      <c r="CN7" s="731"/>
      <c r="CO7" s="731"/>
      <c r="CP7" s="731"/>
      <c r="CQ7" s="732"/>
      <c r="CR7" s="730">
        <v>12</v>
      </c>
      <c r="CS7" s="731"/>
      <c r="CT7" s="731"/>
      <c r="CU7" s="731"/>
      <c r="CV7" s="732"/>
      <c r="CW7" s="730" t="s">
        <v>604</v>
      </c>
      <c r="CX7" s="731"/>
      <c r="CY7" s="731"/>
      <c r="CZ7" s="731"/>
      <c r="DA7" s="732"/>
      <c r="DB7" s="730" t="s">
        <v>488</v>
      </c>
      <c r="DC7" s="731"/>
      <c r="DD7" s="731"/>
      <c r="DE7" s="731"/>
      <c r="DF7" s="732"/>
      <c r="DG7" s="730" t="s">
        <v>488</v>
      </c>
      <c r="DH7" s="731"/>
      <c r="DI7" s="731"/>
      <c r="DJ7" s="731"/>
      <c r="DK7" s="732"/>
      <c r="DL7" s="730" t="s">
        <v>488</v>
      </c>
      <c r="DM7" s="731"/>
      <c r="DN7" s="731"/>
      <c r="DO7" s="731"/>
      <c r="DP7" s="732"/>
      <c r="DQ7" s="730" t="s">
        <v>488</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t="s">
        <v>553</v>
      </c>
      <c r="R8" s="771"/>
      <c r="S8" s="771"/>
      <c r="T8" s="771"/>
      <c r="U8" s="771"/>
      <c r="V8" s="771" t="s">
        <v>553</v>
      </c>
      <c r="W8" s="771"/>
      <c r="X8" s="771"/>
      <c r="Y8" s="771"/>
      <c r="Z8" s="771"/>
      <c r="AA8" s="771" t="s">
        <v>554</v>
      </c>
      <c r="AB8" s="771"/>
      <c r="AC8" s="771"/>
      <c r="AD8" s="771"/>
      <c r="AE8" s="772"/>
      <c r="AF8" s="773">
        <v>0</v>
      </c>
      <c r="AG8" s="774"/>
      <c r="AH8" s="774"/>
      <c r="AI8" s="774"/>
      <c r="AJ8" s="775"/>
      <c r="AK8" s="756">
        <v>11</v>
      </c>
      <c r="AL8" s="757"/>
      <c r="AM8" s="757"/>
      <c r="AN8" s="757"/>
      <c r="AO8" s="757"/>
      <c r="AP8" s="757" t="s">
        <v>488</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603</v>
      </c>
      <c r="BT8" s="761"/>
      <c r="BU8" s="761"/>
      <c r="BV8" s="761"/>
      <c r="BW8" s="761"/>
      <c r="BX8" s="761"/>
      <c r="BY8" s="761"/>
      <c r="BZ8" s="761"/>
      <c r="CA8" s="761"/>
      <c r="CB8" s="761"/>
      <c r="CC8" s="761"/>
      <c r="CD8" s="761"/>
      <c r="CE8" s="761"/>
      <c r="CF8" s="761"/>
      <c r="CG8" s="762"/>
      <c r="CH8" s="763">
        <v>-2</v>
      </c>
      <c r="CI8" s="764"/>
      <c r="CJ8" s="764"/>
      <c r="CK8" s="764"/>
      <c r="CL8" s="765"/>
      <c r="CM8" s="763" t="s">
        <v>605</v>
      </c>
      <c r="CN8" s="764"/>
      <c r="CO8" s="764"/>
      <c r="CP8" s="764"/>
      <c r="CQ8" s="765"/>
      <c r="CR8" s="763" t="s">
        <v>561</v>
      </c>
      <c r="CS8" s="764"/>
      <c r="CT8" s="764"/>
      <c r="CU8" s="764"/>
      <c r="CV8" s="765"/>
      <c r="CW8" s="763" t="s">
        <v>488</v>
      </c>
      <c r="CX8" s="764"/>
      <c r="CY8" s="764"/>
      <c r="CZ8" s="764"/>
      <c r="DA8" s="765"/>
      <c r="DB8" s="763" t="s">
        <v>606</v>
      </c>
      <c r="DC8" s="764"/>
      <c r="DD8" s="764"/>
      <c r="DE8" s="764"/>
      <c r="DF8" s="765"/>
      <c r="DG8" s="763">
        <v>367</v>
      </c>
      <c r="DH8" s="764"/>
      <c r="DI8" s="764"/>
      <c r="DJ8" s="764"/>
      <c r="DK8" s="765"/>
      <c r="DL8" s="763" t="s">
        <v>488</v>
      </c>
      <c r="DM8" s="764"/>
      <c r="DN8" s="764"/>
      <c r="DO8" s="764"/>
      <c r="DP8" s="765"/>
      <c r="DQ8" s="763" t="s">
        <v>488</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t="s">
        <v>556</v>
      </c>
      <c r="R23" s="780"/>
      <c r="S23" s="780"/>
      <c r="T23" s="780"/>
      <c r="U23" s="780"/>
      <c r="V23" s="780" t="s">
        <v>557</v>
      </c>
      <c r="W23" s="780"/>
      <c r="X23" s="780"/>
      <c r="Y23" s="780"/>
      <c r="Z23" s="780"/>
      <c r="AA23" s="780" t="s">
        <v>558</v>
      </c>
      <c r="AB23" s="780"/>
      <c r="AC23" s="780"/>
      <c r="AD23" s="780"/>
      <c r="AE23" s="781"/>
      <c r="AF23" s="782">
        <v>223</v>
      </c>
      <c r="AG23" s="780"/>
      <c r="AH23" s="780"/>
      <c r="AI23" s="780"/>
      <c r="AJ23" s="783"/>
      <c r="AK23" s="784"/>
      <c r="AL23" s="785"/>
      <c r="AM23" s="785"/>
      <c r="AN23" s="785"/>
      <c r="AO23" s="785"/>
      <c r="AP23" s="780">
        <v>21042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t="s">
        <v>559</v>
      </c>
      <c r="R28" s="810"/>
      <c r="S28" s="810"/>
      <c r="T28" s="810"/>
      <c r="U28" s="810"/>
      <c r="V28" s="810" t="s">
        <v>560</v>
      </c>
      <c r="W28" s="810"/>
      <c r="X28" s="810"/>
      <c r="Y28" s="810"/>
      <c r="Z28" s="810"/>
      <c r="AA28" s="810" t="s">
        <v>561</v>
      </c>
      <c r="AB28" s="810"/>
      <c r="AC28" s="810"/>
      <c r="AD28" s="810"/>
      <c r="AE28" s="811"/>
      <c r="AF28" s="812">
        <v>3</v>
      </c>
      <c r="AG28" s="810"/>
      <c r="AH28" s="810"/>
      <c r="AI28" s="810"/>
      <c r="AJ28" s="813"/>
      <c r="AK28" s="814">
        <v>509</v>
      </c>
      <c r="AL28" s="815"/>
      <c r="AM28" s="815"/>
      <c r="AN28" s="815"/>
      <c r="AO28" s="815"/>
      <c r="AP28" s="815" t="s">
        <v>488</v>
      </c>
      <c r="AQ28" s="815"/>
      <c r="AR28" s="815"/>
      <c r="AS28" s="815"/>
      <c r="AT28" s="815"/>
      <c r="AU28" s="815" t="s">
        <v>488</v>
      </c>
      <c r="AV28" s="815"/>
      <c r="AW28" s="815"/>
      <c r="AX28" s="815"/>
      <c r="AY28" s="815"/>
      <c r="AZ28" s="816" t="s">
        <v>488</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t="s">
        <v>562</v>
      </c>
      <c r="R29" s="771"/>
      <c r="S29" s="771"/>
      <c r="T29" s="771"/>
      <c r="U29" s="771"/>
      <c r="V29" s="771" t="s">
        <v>563</v>
      </c>
      <c r="W29" s="771"/>
      <c r="X29" s="771"/>
      <c r="Y29" s="771"/>
      <c r="Z29" s="771"/>
      <c r="AA29" s="771" t="s">
        <v>564</v>
      </c>
      <c r="AB29" s="771"/>
      <c r="AC29" s="771"/>
      <c r="AD29" s="771"/>
      <c r="AE29" s="772"/>
      <c r="AF29" s="773">
        <v>27</v>
      </c>
      <c r="AG29" s="774"/>
      <c r="AH29" s="774"/>
      <c r="AI29" s="774"/>
      <c r="AJ29" s="775"/>
      <c r="AK29" s="821">
        <v>854</v>
      </c>
      <c r="AL29" s="817"/>
      <c r="AM29" s="817"/>
      <c r="AN29" s="817"/>
      <c r="AO29" s="817"/>
      <c r="AP29" s="817" t="s">
        <v>488</v>
      </c>
      <c r="AQ29" s="817"/>
      <c r="AR29" s="817"/>
      <c r="AS29" s="817"/>
      <c r="AT29" s="817"/>
      <c r="AU29" s="817" t="s">
        <v>488</v>
      </c>
      <c r="AV29" s="817"/>
      <c r="AW29" s="817"/>
      <c r="AX29" s="817"/>
      <c r="AY29" s="817"/>
      <c r="AZ29" s="818" t="s">
        <v>488</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t="s">
        <v>565</v>
      </c>
      <c r="R30" s="771"/>
      <c r="S30" s="771"/>
      <c r="T30" s="771"/>
      <c r="U30" s="771"/>
      <c r="V30" s="771" t="s">
        <v>566</v>
      </c>
      <c r="W30" s="771"/>
      <c r="X30" s="771"/>
      <c r="Y30" s="771"/>
      <c r="Z30" s="771"/>
      <c r="AA30" s="771" t="s">
        <v>567</v>
      </c>
      <c r="AB30" s="771"/>
      <c r="AC30" s="771"/>
      <c r="AD30" s="771"/>
      <c r="AE30" s="772"/>
      <c r="AF30" s="773">
        <v>2</v>
      </c>
      <c r="AG30" s="774"/>
      <c r="AH30" s="774"/>
      <c r="AI30" s="774"/>
      <c r="AJ30" s="775"/>
      <c r="AK30" s="821">
        <v>236</v>
      </c>
      <c r="AL30" s="817"/>
      <c r="AM30" s="817"/>
      <c r="AN30" s="817"/>
      <c r="AO30" s="817"/>
      <c r="AP30" s="817" t="s">
        <v>488</v>
      </c>
      <c r="AQ30" s="817"/>
      <c r="AR30" s="817"/>
      <c r="AS30" s="817"/>
      <c r="AT30" s="817"/>
      <c r="AU30" s="817" t="s">
        <v>488</v>
      </c>
      <c r="AV30" s="817"/>
      <c r="AW30" s="817"/>
      <c r="AX30" s="817"/>
      <c r="AY30" s="817"/>
      <c r="AZ30" s="818" t="s">
        <v>488</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1726</v>
      </c>
      <c r="R31" s="771"/>
      <c r="S31" s="771"/>
      <c r="T31" s="771"/>
      <c r="U31" s="771"/>
      <c r="V31" s="771">
        <v>1718</v>
      </c>
      <c r="W31" s="771"/>
      <c r="X31" s="771"/>
      <c r="Y31" s="771"/>
      <c r="Z31" s="771"/>
      <c r="AA31" s="771">
        <v>8</v>
      </c>
      <c r="AB31" s="771"/>
      <c r="AC31" s="771"/>
      <c r="AD31" s="771"/>
      <c r="AE31" s="772"/>
      <c r="AF31" s="773">
        <v>2299</v>
      </c>
      <c r="AG31" s="774"/>
      <c r="AH31" s="774"/>
      <c r="AI31" s="774"/>
      <c r="AJ31" s="775"/>
      <c r="AK31" s="821">
        <v>7</v>
      </c>
      <c r="AL31" s="817"/>
      <c r="AM31" s="817"/>
      <c r="AN31" s="817"/>
      <c r="AO31" s="817"/>
      <c r="AP31" s="817" t="s">
        <v>568</v>
      </c>
      <c r="AQ31" s="817"/>
      <c r="AR31" s="817"/>
      <c r="AS31" s="817"/>
      <c r="AT31" s="817"/>
      <c r="AU31" s="817" t="s">
        <v>488</v>
      </c>
      <c r="AV31" s="817"/>
      <c r="AW31" s="817"/>
      <c r="AX31" s="817"/>
      <c r="AY31" s="817"/>
      <c r="AZ31" s="818" t="s">
        <v>488</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1644</v>
      </c>
      <c r="R32" s="771"/>
      <c r="S32" s="771"/>
      <c r="T32" s="771"/>
      <c r="U32" s="771"/>
      <c r="V32" s="771">
        <v>1643</v>
      </c>
      <c r="W32" s="771"/>
      <c r="X32" s="771"/>
      <c r="Y32" s="771"/>
      <c r="Z32" s="771"/>
      <c r="AA32" s="771">
        <v>1</v>
      </c>
      <c r="AB32" s="771"/>
      <c r="AC32" s="771"/>
      <c r="AD32" s="771"/>
      <c r="AE32" s="772"/>
      <c r="AF32" s="773">
        <v>355</v>
      </c>
      <c r="AG32" s="774"/>
      <c r="AH32" s="774"/>
      <c r="AI32" s="774"/>
      <c r="AJ32" s="775"/>
      <c r="AK32" s="821">
        <v>585</v>
      </c>
      <c r="AL32" s="817"/>
      <c r="AM32" s="817"/>
      <c r="AN32" s="817"/>
      <c r="AO32" s="817"/>
      <c r="AP32" s="817" t="s">
        <v>569</v>
      </c>
      <c r="AQ32" s="817"/>
      <c r="AR32" s="817"/>
      <c r="AS32" s="817"/>
      <c r="AT32" s="817"/>
      <c r="AU32" s="817" t="s">
        <v>571</v>
      </c>
      <c r="AV32" s="817"/>
      <c r="AW32" s="817"/>
      <c r="AX32" s="817"/>
      <c r="AY32" s="817"/>
      <c r="AZ32" s="818" t="s">
        <v>488</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395</v>
      </c>
      <c r="C33" s="768"/>
      <c r="D33" s="768"/>
      <c r="E33" s="768"/>
      <c r="F33" s="768"/>
      <c r="G33" s="768"/>
      <c r="H33" s="768"/>
      <c r="I33" s="768"/>
      <c r="J33" s="768"/>
      <c r="K33" s="768"/>
      <c r="L33" s="768"/>
      <c r="M33" s="768"/>
      <c r="N33" s="768"/>
      <c r="O33" s="768"/>
      <c r="P33" s="769"/>
      <c r="Q33" s="770">
        <v>73</v>
      </c>
      <c r="R33" s="771"/>
      <c r="S33" s="771"/>
      <c r="T33" s="771"/>
      <c r="U33" s="771"/>
      <c r="V33" s="771">
        <v>73</v>
      </c>
      <c r="W33" s="771"/>
      <c r="X33" s="771"/>
      <c r="Y33" s="771"/>
      <c r="Z33" s="771"/>
      <c r="AA33" s="771">
        <v>0</v>
      </c>
      <c r="AB33" s="771"/>
      <c r="AC33" s="771"/>
      <c r="AD33" s="771"/>
      <c r="AE33" s="772"/>
      <c r="AF33" s="773">
        <v>89</v>
      </c>
      <c r="AG33" s="774"/>
      <c r="AH33" s="774"/>
      <c r="AI33" s="774"/>
      <c r="AJ33" s="775"/>
      <c r="AK33" s="821">
        <v>76</v>
      </c>
      <c r="AL33" s="817"/>
      <c r="AM33" s="817"/>
      <c r="AN33" s="817"/>
      <c r="AO33" s="817"/>
      <c r="AP33" s="817" t="s">
        <v>570</v>
      </c>
      <c r="AQ33" s="817"/>
      <c r="AR33" s="817"/>
      <c r="AS33" s="817"/>
      <c r="AT33" s="817"/>
      <c r="AU33" s="817" t="s">
        <v>570</v>
      </c>
      <c r="AV33" s="817"/>
      <c r="AW33" s="817"/>
      <c r="AX33" s="817"/>
      <c r="AY33" s="817"/>
      <c r="AZ33" s="818" t="s">
        <v>488</v>
      </c>
      <c r="BA33" s="818"/>
      <c r="BB33" s="818"/>
      <c r="BC33" s="818"/>
      <c r="BD33" s="818"/>
      <c r="BE33" s="819" t="s">
        <v>393</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2774</v>
      </c>
      <c r="AG63" s="831"/>
      <c r="AH63" s="831"/>
      <c r="AI63" s="831"/>
      <c r="AJ63" s="832"/>
      <c r="AK63" s="833"/>
      <c r="AL63" s="828"/>
      <c r="AM63" s="828"/>
      <c r="AN63" s="828"/>
      <c r="AO63" s="828"/>
      <c r="AP63" s="831" t="s">
        <v>572</v>
      </c>
      <c r="AQ63" s="831"/>
      <c r="AR63" s="831"/>
      <c r="AS63" s="831"/>
      <c r="AT63" s="831"/>
      <c r="AU63" s="831" t="s">
        <v>573</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574</v>
      </c>
      <c r="C68" s="857"/>
      <c r="D68" s="857"/>
      <c r="E68" s="857"/>
      <c r="F68" s="857"/>
      <c r="G68" s="857"/>
      <c r="H68" s="857"/>
      <c r="I68" s="857"/>
      <c r="J68" s="857"/>
      <c r="K68" s="857"/>
      <c r="L68" s="857"/>
      <c r="M68" s="857"/>
      <c r="N68" s="857"/>
      <c r="O68" s="857"/>
      <c r="P68" s="858"/>
      <c r="Q68" s="859" t="s">
        <v>581</v>
      </c>
      <c r="R68" s="853"/>
      <c r="S68" s="853"/>
      <c r="T68" s="853"/>
      <c r="U68" s="853"/>
      <c r="V68" s="853" t="s">
        <v>582</v>
      </c>
      <c r="W68" s="853"/>
      <c r="X68" s="853"/>
      <c r="Y68" s="853"/>
      <c r="Z68" s="853"/>
      <c r="AA68" s="853" t="s">
        <v>583</v>
      </c>
      <c r="AB68" s="853"/>
      <c r="AC68" s="853"/>
      <c r="AD68" s="853"/>
      <c r="AE68" s="853"/>
      <c r="AF68" s="853" t="s">
        <v>583</v>
      </c>
      <c r="AG68" s="853"/>
      <c r="AH68" s="853"/>
      <c r="AI68" s="853"/>
      <c r="AJ68" s="853"/>
      <c r="AK68" s="853" t="s">
        <v>488</v>
      </c>
      <c r="AL68" s="853"/>
      <c r="AM68" s="853"/>
      <c r="AN68" s="853"/>
      <c r="AO68" s="853"/>
      <c r="AP68" s="853" t="s">
        <v>488</v>
      </c>
      <c r="AQ68" s="853"/>
      <c r="AR68" s="853"/>
      <c r="AS68" s="853"/>
      <c r="AT68" s="853"/>
      <c r="AU68" s="853" t="s">
        <v>488</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575</v>
      </c>
      <c r="C69" s="861"/>
      <c r="D69" s="861"/>
      <c r="E69" s="861"/>
      <c r="F69" s="861"/>
      <c r="G69" s="861"/>
      <c r="H69" s="861"/>
      <c r="I69" s="861"/>
      <c r="J69" s="861"/>
      <c r="K69" s="861"/>
      <c r="L69" s="861"/>
      <c r="M69" s="861"/>
      <c r="N69" s="861"/>
      <c r="O69" s="861"/>
      <c r="P69" s="862"/>
      <c r="Q69" s="863" t="s">
        <v>584</v>
      </c>
      <c r="R69" s="817"/>
      <c r="S69" s="817"/>
      <c r="T69" s="817"/>
      <c r="U69" s="817"/>
      <c r="V69" s="817" t="s">
        <v>585</v>
      </c>
      <c r="W69" s="817"/>
      <c r="X69" s="817"/>
      <c r="Y69" s="817"/>
      <c r="Z69" s="817"/>
      <c r="AA69" s="817" t="s">
        <v>561</v>
      </c>
      <c r="AB69" s="817"/>
      <c r="AC69" s="817"/>
      <c r="AD69" s="817"/>
      <c r="AE69" s="817"/>
      <c r="AF69" s="817" t="s">
        <v>561</v>
      </c>
      <c r="AG69" s="817"/>
      <c r="AH69" s="817"/>
      <c r="AI69" s="817"/>
      <c r="AJ69" s="817"/>
      <c r="AK69" s="817">
        <v>2</v>
      </c>
      <c r="AL69" s="817"/>
      <c r="AM69" s="817"/>
      <c r="AN69" s="817"/>
      <c r="AO69" s="817"/>
      <c r="AP69" s="817" t="s">
        <v>488</v>
      </c>
      <c r="AQ69" s="817"/>
      <c r="AR69" s="817"/>
      <c r="AS69" s="817"/>
      <c r="AT69" s="817"/>
      <c r="AU69" s="817" t="s">
        <v>488</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576</v>
      </c>
      <c r="C70" s="861"/>
      <c r="D70" s="861"/>
      <c r="E70" s="861"/>
      <c r="F70" s="861"/>
      <c r="G70" s="861"/>
      <c r="H70" s="861"/>
      <c r="I70" s="861"/>
      <c r="J70" s="861"/>
      <c r="K70" s="861"/>
      <c r="L70" s="861"/>
      <c r="M70" s="861"/>
      <c r="N70" s="861"/>
      <c r="O70" s="861"/>
      <c r="P70" s="862"/>
      <c r="Q70" s="863" t="s">
        <v>586</v>
      </c>
      <c r="R70" s="817"/>
      <c r="S70" s="817"/>
      <c r="T70" s="817"/>
      <c r="U70" s="817"/>
      <c r="V70" s="817" t="s">
        <v>587</v>
      </c>
      <c r="W70" s="817"/>
      <c r="X70" s="817"/>
      <c r="Y70" s="817"/>
      <c r="Z70" s="817"/>
      <c r="AA70" s="817" t="s">
        <v>567</v>
      </c>
      <c r="AB70" s="817"/>
      <c r="AC70" s="817"/>
      <c r="AD70" s="817"/>
      <c r="AE70" s="817"/>
      <c r="AF70" s="817" t="s">
        <v>567</v>
      </c>
      <c r="AG70" s="817"/>
      <c r="AH70" s="817"/>
      <c r="AI70" s="817"/>
      <c r="AJ70" s="817"/>
      <c r="AK70" s="817" t="s">
        <v>588</v>
      </c>
      <c r="AL70" s="817"/>
      <c r="AM70" s="817"/>
      <c r="AN70" s="817"/>
      <c r="AO70" s="817"/>
      <c r="AP70" s="817" t="s">
        <v>488</v>
      </c>
      <c r="AQ70" s="817"/>
      <c r="AR70" s="817"/>
      <c r="AS70" s="817"/>
      <c r="AT70" s="817"/>
      <c r="AU70" s="817" t="s">
        <v>488</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577</v>
      </c>
      <c r="C71" s="861"/>
      <c r="D71" s="861"/>
      <c r="E71" s="861"/>
      <c r="F71" s="861"/>
      <c r="G71" s="861"/>
      <c r="H71" s="861"/>
      <c r="I71" s="861"/>
      <c r="J71" s="861"/>
      <c r="K71" s="861"/>
      <c r="L71" s="861"/>
      <c r="M71" s="861"/>
      <c r="N71" s="861"/>
      <c r="O71" s="861"/>
      <c r="P71" s="862"/>
      <c r="Q71" s="863" t="s">
        <v>589</v>
      </c>
      <c r="R71" s="817"/>
      <c r="S71" s="817"/>
      <c r="T71" s="817"/>
      <c r="U71" s="817"/>
      <c r="V71" s="817" t="s">
        <v>590</v>
      </c>
      <c r="W71" s="817"/>
      <c r="X71" s="817"/>
      <c r="Y71" s="817"/>
      <c r="Z71" s="817"/>
      <c r="AA71" s="817" t="s">
        <v>591</v>
      </c>
      <c r="AB71" s="817"/>
      <c r="AC71" s="817"/>
      <c r="AD71" s="817"/>
      <c r="AE71" s="817"/>
      <c r="AF71" s="817" t="s">
        <v>591</v>
      </c>
      <c r="AG71" s="817"/>
      <c r="AH71" s="817"/>
      <c r="AI71" s="817"/>
      <c r="AJ71" s="817"/>
      <c r="AK71" s="817" t="s">
        <v>592</v>
      </c>
      <c r="AL71" s="817"/>
      <c r="AM71" s="817"/>
      <c r="AN71" s="817"/>
      <c r="AO71" s="817"/>
      <c r="AP71" s="817" t="s">
        <v>488</v>
      </c>
      <c r="AQ71" s="817"/>
      <c r="AR71" s="817"/>
      <c r="AS71" s="817"/>
      <c r="AT71" s="817"/>
      <c r="AU71" s="817" t="s">
        <v>488</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578</v>
      </c>
      <c r="C72" s="861"/>
      <c r="D72" s="861"/>
      <c r="E72" s="861"/>
      <c r="F72" s="861"/>
      <c r="G72" s="861"/>
      <c r="H72" s="861"/>
      <c r="I72" s="861"/>
      <c r="J72" s="861"/>
      <c r="K72" s="861"/>
      <c r="L72" s="861"/>
      <c r="M72" s="861"/>
      <c r="N72" s="861"/>
      <c r="O72" s="861"/>
      <c r="P72" s="862"/>
      <c r="Q72" s="863" t="s">
        <v>593</v>
      </c>
      <c r="R72" s="817"/>
      <c r="S72" s="817"/>
      <c r="T72" s="817"/>
      <c r="U72" s="817"/>
      <c r="V72" s="817" t="s">
        <v>594</v>
      </c>
      <c r="W72" s="817"/>
      <c r="X72" s="817"/>
      <c r="Y72" s="817"/>
      <c r="Z72" s="817"/>
      <c r="AA72" s="817" t="s">
        <v>592</v>
      </c>
      <c r="AB72" s="817"/>
      <c r="AC72" s="817"/>
      <c r="AD72" s="817"/>
      <c r="AE72" s="817"/>
      <c r="AF72" s="817" t="s">
        <v>592</v>
      </c>
      <c r="AG72" s="817"/>
      <c r="AH72" s="817"/>
      <c r="AI72" s="817"/>
      <c r="AJ72" s="817"/>
      <c r="AK72" s="817" t="s">
        <v>595</v>
      </c>
      <c r="AL72" s="817"/>
      <c r="AM72" s="817"/>
      <c r="AN72" s="817"/>
      <c r="AO72" s="817"/>
      <c r="AP72" s="817" t="s">
        <v>488</v>
      </c>
      <c r="AQ72" s="817"/>
      <c r="AR72" s="817"/>
      <c r="AS72" s="817"/>
      <c r="AT72" s="817"/>
      <c r="AU72" s="817" t="s">
        <v>488</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579</v>
      </c>
      <c r="C73" s="861"/>
      <c r="D73" s="861"/>
      <c r="E73" s="861"/>
      <c r="F73" s="861"/>
      <c r="G73" s="861"/>
      <c r="H73" s="861"/>
      <c r="I73" s="861"/>
      <c r="J73" s="861"/>
      <c r="K73" s="861"/>
      <c r="L73" s="861"/>
      <c r="M73" s="861"/>
      <c r="N73" s="861"/>
      <c r="O73" s="861"/>
      <c r="P73" s="862"/>
      <c r="Q73" s="863" t="s">
        <v>596</v>
      </c>
      <c r="R73" s="817"/>
      <c r="S73" s="817"/>
      <c r="T73" s="817"/>
      <c r="U73" s="817"/>
      <c r="V73" s="817" t="s">
        <v>597</v>
      </c>
      <c r="W73" s="817"/>
      <c r="X73" s="817"/>
      <c r="Y73" s="817"/>
      <c r="Z73" s="817"/>
      <c r="AA73" s="817" t="s">
        <v>598</v>
      </c>
      <c r="AB73" s="817"/>
      <c r="AC73" s="817"/>
      <c r="AD73" s="817"/>
      <c r="AE73" s="817"/>
      <c r="AF73" s="817" t="s">
        <v>598</v>
      </c>
      <c r="AG73" s="817"/>
      <c r="AH73" s="817"/>
      <c r="AI73" s="817"/>
      <c r="AJ73" s="817"/>
      <c r="AK73" s="817" t="s">
        <v>599</v>
      </c>
      <c r="AL73" s="817"/>
      <c r="AM73" s="817"/>
      <c r="AN73" s="817"/>
      <c r="AO73" s="817"/>
      <c r="AP73" s="817" t="s">
        <v>488</v>
      </c>
      <c r="AQ73" s="817"/>
      <c r="AR73" s="817"/>
      <c r="AS73" s="817"/>
      <c r="AT73" s="817"/>
      <c r="AU73" s="817" t="s">
        <v>488</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580</v>
      </c>
      <c r="C74" s="861"/>
      <c r="D74" s="861"/>
      <c r="E74" s="861"/>
      <c r="F74" s="861"/>
      <c r="G74" s="861"/>
      <c r="H74" s="861"/>
      <c r="I74" s="861"/>
      <c r="J74" s="861"/>
      <c r="K74" s="861"/>
      <c r="L74" s="861"/>
      <c r="M74" s="861"/>
      <c r="N74" s="861"/>
      <c r="O74" s="861"/>
      <c r="P74" s="862"/>
      <c r="Q74" s="863" t="s">
        <v>600</v>
      </c>
      <c r="R74" s="817"/>
      <c r="S74" s="817"/>
      <c r="T74" s="817"/>
      <c r="U74" s="817"/>
      <c r="V74" s="817" t="s">
        <v>601</v>
      </c>
      <c r="W74" s="817"/>
      <c r="X74" s="817"/>
      <c r="Y74" s="817"/>
      <c r="Z74" s="817"/>
      <c r="AA74" s="817" t="s">
        <v>567</v>
      </c>
      <c r="AB74" s="817"/>
      <c r="AC74" s="817"/>
      <c r="AD74" s="817"/>
      <c r="AE74" s="817"/>
      <c r="AF74" s="817" t="s">
        <v>567</v>
      </c>
      <c r="AG74" s="817"/>
      <c r="AH74" s="817"/>
      <c r="AI74" s="817"/>
      <c r="AJ74" s="817"/>
      <c r="AK74" s="817" t="s">
        <v>488</v>
      </c>
      <c r="AL74" s="817"/>
      <c r="AM74" s="817"/>
      <c r="AN74" s="817"/>
      <c r="AO74" s="817"/>
      <c r="AP74" s="817" t="s">
        <v>488</v>
      </c>
      <c r="AQ74" s="817"/>
      <c r="AR74" s="817"/>
      <c r="AS74" s="817"/>
      <c r="AT74" s="817"/>
      <c r="AU74" s="817" t="s">
        <v>488</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607</v>
      </c>
      <c r="C75" s="861"/>
      <c r="D75" s="861"/>
      <c r="E75" s="861"/>
      <c r="F75" s="861"/>
      <c r="G75" s="861"/>
      <c r="H75" s="861"/>
      <c r="I75" s="861"/>
      <c r="J75" s="861"/>
      <c r="K75" s="861"/>
      <c r="L75" s="861"/>
      <c r="M75" s="861"/>
      <c r="N75" s="861"/>
      <c r="O75" s="861"/>
      <c r="P75" s="862"/>
      <c r="Q75" s="864">
        <v>7444</v>
      </c>
      <c r="R75" s="865"/>
      <c r="S75" s="865"/>
      <c r="T75" s="865"/>
      <c r="U75" s="821"/>
      <c r="V75" s="866">
        <v>7426</v>
      </c>
      <c r="W75" s="865"/>
      <c r="X75" s="865"/>
      <c r="Y75" s="865"/>
      <c r="Z75" s="821"/>
      <c r="AA75" s="866">
        <v>18</v>
      </c>
      <c r="AB75" s="865"/>
      <c r="AC75" s="865"/>
      <c r="AD75" s="865"/>
      <c r="AE75" s="821"/>
      <c r="AF75" s="866">
        <v>18</v>
      </c>
      <c r="AG75" s="865"/>
      <c r="AH75" s="865"/>
      <c r="AI75" s="865"/>
      <c r="AJ75" s="821"/>
      <c r="AK75" s="866" t="s">
        <v>608</v>
      </c>
      <c r="AL75" s="865"/>
      <c r="AM75" s="865"/>
      <c r="AN75" s="865"/>
      <c r="AO75" s="821"/>
      <c r="AP75" s="866">
        <v>5242</v>
      </c>
      <c r="AQ75" s="865"/>
      <c r="AR75" s="865"/>
      <c r="AS75" s="865"/>
      <c r="AT75" s="821"/>
      <c r="AU75" s="866">
        <v>2060</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9112</v>
      </c>
      <c r="AG88" s="831"/>
      <c r="AH88" s="831"/>
      <c r="AI88" s="831"/>
      <c r="AJ88" s="831"/>
      <c r="AK88" s="828"/>
      <c r="AL88" s="828"/>
      <c r="AM88" s="828"/>
      <c r="AN88" s="828"/>
      <c r="AO88" s="828"/>
      <c r="AP88" s="831">
        <v>5242</v>
      </c>
      <c r="AQ88" s="831"/>
      <c r="AR88" s="831"/>
      <c r="AS88" s="831"/>
      <c r="AT88" s="831"/>
      <c r="AU88" s="831">
        <v>2060</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15</v>
      </c>
      <c r="CS102" s="839"/>
      <c r="CT102" s="839"/>
      <c r="CU102" s="839"/>
      <c r="CV102" s="878"/>
      <c r="CW102" s="877" t="s">
        <v>604</v>
      </c>
      <c r="CX102" s="839"/>
      <c r="CY102" s="839"/>
      <c r="CZ102" s="839"/>
      <c r="DA102" s="878"/>
      <c r="DB102" s="877" t="s">
        <v>606</v>
      </c>
      <c r="DC102" s="839"/>
      <c r="DD102" s="839"/>
      <c r="DE102" s="839"/>
      <c r="DF102" s="878"/>
      <c r="DG102" s="877">
        <v>367</v>
      </c>
      <c r="DH102" s="839"/>
      <c r="DI102" s="839"/>
      <c r="DJ102" s="839"/>
      <c r="DK102" s="878"/>
      <c r="DL102" s="877" t="s">
        <v>488</v>
      </c>
      <c r="DM102" s="839"/>
      <c r="DN102" s="839"/>
      <c r="DO102" s="839"/>
      <c r="DP102" s="878"/>
      <c r="DQ102" s="877" t="s">
        <v>488</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2143170</v>
      </c>
      <c r="AB110" s="887"/>
      <c r="AC110" s="887"/>
      <c r="AD110" s="887"/>
      <c r="AE110" s="888"/>
      <c r="AF110" s="889">
        <v>2250818</v>
      </c>
      <c r="AG110" s="887"/>
      <c r="AH110" s="887"/>
      <c r="AI110" s="887"/>
      <c r="AJ110" s="888"/>
      <c r="AK110" s="889">
        <v>2253252</v>
      </c>
      <c r="AL110" s="887"/>
      <c r="AM110" s="887"/>
      <c r="AN110" s="887"/>
      <c r="AO110" s="888"/>
      <c r="AP110" s="890">
        <v>14.5</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19379270</v>
      </c>
      <c r="BR110" s="918"/>
      <c r="BS110" s="918"/>
      <c r="BT110" s="918"/>
      <c r="BU110" s="918"/>
      <c r="BV110" s="918">
        <v>20877433</v>
      </c>
      <c r="BW110" s="918"/>
      <c r="BX110" s="918"/>
      <c r="BY110" s="918"/>
      <c r="BZ110" s="918"/>
      <c r="CA110" s="918">
        <v>21041812</v>
      </c>
      <c r="CB110" s="918"/>
      <c r="CC110" s="918"/>
      <c r="CD110" s="918"/>
      <c r="CE110" s="918"/>
      <c r="CF110" s="931">
        <v>135.5</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1821137</v>
      </c>
      <c r="BR111" s="913"/>
      <c r="BS111" s="913"/>
      <c r="BT111" s="913"/>
      <c r="BU111" s="913"/>
      <c r="BV111" s="913">
        <v>693435</v>
      </c>
      <c r="BW111" s="913"/>
      <c r="BX111" s="913"/>
      <c r="BY111" s="913"/>
      <c r="BZ111" s="913"/>
      <c r="CA111" s="913">
        <v>818964</v>
      </c>
      <c r="CB111" s="913"/>
      <c r="CC111" s="913"/>
      <c r="CD111" s="913"/>
      <c r="CE111" s="913"/>
      <c r="CF111" s="907">
        <v>5.3</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4739226</v>
      </c>
      <c r="BR112" s="913"/>
      <c r="BS112" s="913"/>
      <c r="BT112" s="913"/>
      <c r="BU112" s="913"/>
      <c r="BV112" s="913">
        <v>5282047</v>
      </c>
      <c r="BW112" s="913"/>
      <c r="BX112" s="913"/>
      <c r="BY112" s="913"/>
      <c r="BZ112" s="913"/>
      <c r="CA112" s="913">
        <v>4754284</v>
      </c>
      <c r="CB112" s="913"/>
      <c r="CC112" s="913"/>
      <c r="CD112" s="913"/>
      <c r="CE112" s="913"/>
      <c r="CF112" s="907">
        <v>30.6</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660946</v>
      </c>
      <c r="AB113" s="925"/>
      <c r="AC113" s="925"/>
      <c r="AD113" s="925"/>
      <c r="AE113" s="926"/>
      <c r="AF113" s="927">
        <v>678020</v>
      </c>
      <c r="AG113" s="925"/>
      <c r="AH113" s="925"/>
      <c r="AI113" s="925"/>
      <c r="AJ113" s="926"/>
      <c r="AK113" s="927">
        <v>581560</v>
      </c>
      <c r="AL113" s="925"/>
      <c r="AM113" s="925"/>
      <c r="AN113" s="925"/>
      <c r="AO113" s="926"/>
      <c r="AP113" s="928">
        <v>3.7</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46216</v>
      </c>
      <c r="BR113" s="913"/>
      <c r="BS113" s="913"/>
      <c r="BT113" s="913"/>
      <c r="BU113" s="913"/>
      <c r="BV113" s="913">
        <v>322477</v>
      </c>
      <c r="BW113" s="913"/>
      <c r="BX113" s="913"/>
      <c r="BY113" s="913"/>
      <c r="BZ113" s="913"/>
      <c r="CA113" s="913">
        <v>2059770</v>
      </c>
      <c r="CB113" s="913"/>
      <c r="CC113" s="913"/>
      <c r="CD113" s="913"/>
      <c r="CE113" s="913"/>
      <c r="CF113" s="907">
        <v>13.3</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508</v>
      </c>
      <c r="AB114" s="946"/>
      <c r="AC114" s="946"/>
      <c r="AD114" s="946"/>
      <c r="AE114" s="947"/>
      <c r="AF114" s="948">
        <v>5746</v>
      </c>
      <c r="AG114" s="946"/>
      <c r="AH114" s="946"/>
      <c r="AI114" s="946"/>
      <c r="AJ114" s="947"/>
      <c r="AK114" s="948">
        <v>51667</v>
      </c>
      <c r="AL114" s="946"/>
      <c r="AM114" s="946"/>
      <c r="AN114" s="946"/>
      <c r="AO114" s="947"/>
      <c r="AP114" s="949">
        <v>0.3</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2890656</v>
      </c>
      <c r="BR114" s="913"/>
      <c r="BS114" s="913"/>
      <c r="BT114" s="913"/>
      <c r="BU114" s="913"/>
      <c r="BV114" s="913">
        <v>2958283</v>
      </c>
      <c r="BW114" s="913"/>
      <c r="BX114" s="913"/>
      <c r="BY114" s="913"/>
      <c r="BZ114" s="913"/>
      <c r="CA114" s="913">
        <v>3023196</v>
      </c>
      <c r="CB114" s="913"/>
      <c r="CC114" s="913"/>
      <c r="CD114" s="913"/>
      <c r="CE114" s="913"/>
      <c r="CF114" s="907">
        <v>19.5</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13149</v>
      </c>
      <c r="AB115" s="925"/>
      <c r="AC115" s="925"/>
      <c r="AD115" s="925"/>
      <c r="AE115" s="926"/>
      <c r="AF115" s="927">
        <v>13163</v>
      </c>
      <c r="AG115" s="925"/>
      <c r="AH115" s="925"/>
      <c r="AI115" s="925"/>
      <c r="AJ115" s="926"/>
      <c r="AK115" s="927">
        <v>13936</v>
      </c>
      <c r="AL115" s="925"/>
      <c r="AM115" s="925"/>
      <c r="AN115" s="925"/>
      <c r="AO115" s="926"/>
      <c r="AP115" s="928">
        <v>0.1</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1821137</v>
      </c>
      <c r="DH115" s="946"/>
      <c r="DI115" s="946"/>
      <c r="DJ115" s="946"/>
      <c r="DK115" s="947"/>
      <c r="DL115" s="948">
        <v>693435</v>
      </c>
      <c r="DM115" s="946"/>
      <c r="DN115" s="946"/>
      <c r="DO115" s="946"/>
      <c r="DP115" s="947"/>
      <c r="DQ115" s="948">
        <v>818964</v>
      </c>
      <c r="DR115" s="946"/>
      <c r="DS115" s="946"/>
      <c r="DT115" s="946"/>
      <c r="DU115" s="947"/>
      <c r="DV115" s="949">
        <v>5.3</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2817773</v>
      </c>
      <c r="AB117" s="966"/>
      <c r="AC117" s="966"/>
      <c r="AD117" s="966"/>
      <c r="AE117" s="967"/>
      <c r="AF117" s="968">
        <v>2947747</v>
      </c>
      <c r="AG117" s="966"/>
      <c r="AH117" s="966"/>
      <c r="AI117" s="966"/>
      <c r="AJ117" s="967"/>
      <c r="AK117" s="968">
        <v>2900415</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442</v>
      </c>
      <c r="BP119" s="992"/>
      <c r="BQ119" s="986">
        <v>28876505</v>
      </c>
      <c r="BR119" s="987"/>
      <c r="BS119" s="987"/>
      <c r="BT119" s="987"/>
      <c r="BU119" s="987"/>
      <c r="BV119" s="987">
        <v>30133675</v>
      </c>
      <c r="BW119" s="987"/>
      <c r="BX119" s="987"/>
      <c r="BY119" s="987"/>
      <c r="BZ119" s="987"/>
      <c r="CA119" s="987">
        <v>31698026</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8016222</v>
      </c>
      <c r="BR120" s="918"/>
      <c r="BS120" s="918"/>
      <c r="BT120" s="918"/>
      <c r="BU120" s="918"/>
      <c r="BV120" s="918">
        <v>7645897</v>
      </c>
      <c r="BW120" s="918"/>
      <c r="BX120" s="918"/>
      <c r="BY120" s="918"/>
      <c r="BZ120" s="918"/>
      <c r="CA120" s="918">
        <v>7202565</v>
      </c>
      <c r="CB120" s="918"/>
      <c r="CC120" s="918"/>
      <c r="CD120" s="918"/>
      <c r="CE120" s="918"/>
      <c r="CF120" s="931">
        <v>46.4</v>
      </c>
      <c r="CG120" s="932"/>
      <c r="CH120" s="932"/>
      <c r="CI120" s="932"/>
      <c r="CJ120" s="932"/>
      <c r="CK120" s="993" t="s">
        <v>446</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4576488</v>
      </c>
      <c r="DH120" s="918"/>
      <c r="DI120" s="918"/>
      <c r="DJ120" s="918"/>
      <c r="DK120" s="918"/>
      <c r="DL120" s="918">
        <v>5142928</v>
      </c>
      <c r="DM120" s="918"/>
      <c r="DN120" s="918"/>
      <c r="DO120" s="918"/>
      <c r="DP120" s="918"/>
      <c r="DQ120" s="918">
        <v>4638440</v>
      </c>
      <c r="DR120" s="918"/>
      <c r="DS120" s="918"/>
      <c r="DT120" s="918"/>
      <c r="DU120" s="918"/>
      <c r="DV120" s="919">
        <v>29.9</v>
      </c>
      <c r="DW120" s="919"/>
      <c r="DX120" s="919"/>
      <c r="DY120" s="919"/>
      <c r="DZ120" s="920"/>
    </row>
    <row r="121" spans="1:130" s="212"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4868882</v>
      </c>
      <c r="BR121" s="913"/>
      <c r="BS121" s="913"/>
      <c r="BT121" s="913"/>
      <c r="BU121" s="913"/>
      <c r="BV121" s="913">
        <v>5820176</v>
      </c>
      <c r="BW121" s="913"/>
      <c r="BX121" s="913"/>
      <c r="BY121" s="913"/>
      <c r="BZ121" s="913"/>
      <c r="CA121" s="913">
        <v>5638400</v>
      </c>
      <c r="CB121" s="913"/>
      <c r="CC121" s="913"/>
      <c r="CD121" s="913"/>
      <c r="CE121" s="913"/>
      <c r="CF121" s="907">
        <v>36.299999999999997</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162564</v>
      </c>
      <c r="DH121" s="913"/>
      <c r="DI121" s="913"/>
      <c r="DJ121" s="913"/>
      <c r="DK121" s="913"/>
      <c r="DL121" s="913">
        <v>139119</v>
      </c>
      <c r="DM121" s="913"/>
      <c r="DN121" s="913"/>
      <c r="DO121" s="913"/>
      <c r="DP121" s="913"/>
      <c r="DQ121" s="913">
        <v>115844</v>
      </c>
      <c r="DR121" s="913"/>
      <c r="DS121" s="913"/>
      <c r="DT121" s="913"/>
      <c r="DU121" s="913"/>
      <c r="DV121" s="914">
        <v>0.7</v>
      </c>
      <c r="DW121" s="914"/>
      <c r="DX121" s="914"/>
      <c r="DY121" s="914"/>
      <c r="DZ121" s="915"/>
    </row>
    <row r="122" spans="1:130" s="212"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19338062</v>
      </c>
      <c r="BR122" s="987"/>
      <c r="BS122" s="987"/>
      <c r="BT122" s="987"/>
      <c r="BU122" s="987"/>
      <c r="BV122" s="987">
        <v>18659096</v>
      </c>
      <c r="BW122" s="987"/>
      <c r="BX122" s="987"/>
      <c r="BY122" s="987"/>
      <c r="BZ122" s="987"/>
      <c r="CA122" s="987">
        <v>18974883</v>
      </c>
      <c r="CB122" s="987"/>
      <c r="CC122" s="987"/>
      <c r="CD122" s="987"/>
      <c r="CE122" s="987"/>
      <c r="CF122" s="1004">
        <v>122.2</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v>174</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450</v>
      </c>
      <c r="BP123" s="992"/>
      <c r="BQ123" s="1050">
        <v>32223166</v>
      </c>
      <c r="BR123" s="1051"/>
      <c r="BS123" s="1051"/>
      <c r="BT123" s="1051"/>
      <c r="BU123" s="1051"/>
      <c r="BV123" s="1051">
        <v>32125169</v>
      </c>
      <c r="BW123" s="1051"/>
      <c r="BX123" s="1051"/>
      <c r="BY123" s="1051"/>
      <c r="BZ123" s="1051"/>
      <c r="CA123" s="1051">
        <v>31815848</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12147</v>
      </c>
      <c r="AB126" s="946"/>
      <c r="AC126" s="946"/>
      <c r="AD126" s="946"/>
      <c r="AE126" s="947"/>
      <c r="AF126" s="948">
        <v>12147</v>
      </c>
      <c r="AG126" s="946"/>
      <c r="AH126" s="946"/>
      <c r="AI126" s="946"/>
      <c r="AJ126" s="947"/>
      <c r="AK126" s="948">
        <v>12147</v>
      </c>
      <c r="AL126" s="946"/>
      <c r="AM126" s="946"/>
      <c r="AN126" s="946"/>
      <c r="AO126" s="947"/>
      <c r="AP126" s="949">
        <v>0.1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1002</v>
      </c>
      <c r="AB127" s="946"/>
      <c r="AC127" s="946"/>
      <c r="AD127" s="946"/>
      <c r="AE127" s="947"/>
      <c r="AF127" s="948">
        <v>1016</v>
      </c>
      <c r="AG127" s="946"/>
      <c r="AH127" s="946"/>
      <c r="AI127" s="946"/>
      <c r="AJ127" s="947"/>
      <c r="AK127" s="948">
        <v>1789</v>
      </c>
      <c r="AL127" s="946"/>
      <c r="AM127" s="946"/>
      <c r="AN127" s="946"/>
      <c r="AO127" s="947"/>
      <c r="AP127" s="949">
        <v>0</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816566</v>
      </c>
      <c r="AB128" s="1033"/>
      <c r="AC128" s="1033"/>
      <c r="AD128" s="1033"/>
      <c r="AE128" s="1034"/>
      <c r="AF128" s="1035">
        <v>908433</v>
      </c>
      <c r="AG128" s="1033"/>
      <c r="AH128" s="1033"/>
      <c r="AI128" s="1033"/>
      <c r="AJ128" s="1034"/>
      <c r="AK128" s="1035">
        <v>818371</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12.64</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16127830</v>
      </c>
      <c r="AB129" s="946"/>
      <c r="AC129" s="946"/>
      <c r="AD129" s="946"/>
      <c r="AE129" s="947"/>
      <c r="AF129" s="948">
        <v>16516840</v>
      </c>
      <c r="AG129" s="946"/>
      <c r="AH129" s="946"/>
      <c r="AI129" s="946"/>
      <c r="AJ129" s="947"/>
      <c r="AK129" s="948">
        <v>17163273</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17.64</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1750604</v>
      </c>
      <c r="AB130" s="946"/>
      <c r="AC130" s="946"/>
      <c r="AD130" s="946"/>
      <c r="AE130" s="947"/>
      <c r="AF130" s="948">
        <v>1672952</v>
      </c>
      <c r="AG130" s="946"/>
      <c r="AH130" s="946"/>
      <c r="AI130" s="946"/>
      <c r="AJ130" s="947"/>
      <c r="AK130" s="948">
        <v>1635836</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2.2999999999999998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14377226</v>
      </c>
      <c r="AB131" s="973"/>
      <c r="AC131" s="973"/>
      <c r="AD131" s="973"/>
      <c r="AE131" s="974"/>
      <c r="AF131" s="972">
        <v>14843888</v>
      </c>
      <c r="AG131" s="973"/>
      <c r="AH131" s="973"/>
      <c r="AI131" s="973"/>
      <c r="AJ131" s="974"/>
      <c r="AK131" s="972">
        <v>15527437</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1.7430558739999999</v>
      </c>
      <c r="AB132" s="1084"/>
      <c r="AC132" s="1084"/>
      <c r="AD132" s="1084"/>
      <c r="AE132" s="1085"/>
      <c r="AF132" s="1086">
        <v>2.468103272</v>
      </c>
      <c r="AG132" s="1084"/>
      <c r="AH132" s="1084"/>
      <c r="AI132" s="1084"/>
      <c r="AJ132" s="1085"/>
      <c r="AK132" s="1086">
        <v>2.8736776709999998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0.9</v>
      </c>
      <c r="AB133" s="1067"/>
      <c r="AC133" s="1067"/>
      <c r="AD133" s="1067"/>
      <c r="AE133" s="1068"/>
      <c r="AF133" s="1066">
        <v>1.7</v>
      </c>
      <c r="AG133" s="1067"/>
      <c r="AH133" s="1067"/>
      <c r="AI133" s="1067"/>
      <c r="AJ133" s="1068"/>
      <c r="AK133" s="1066">
        <v>2.2999999999999998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2KPPl8h2151ZekhMLH2Pf3yCXcKRQ2Z/p54txzx7DcCtvkykRFxLkZi0eo01BFNXk24L37R5Oj+ipjCnsPdlCA==" saltValue="beH7hEuJgAhqjnbmB/u6h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G4w99wdFwJXK8euzwHCFL8BF0h6qbejhqCTVe/1xEJDB4jPOcNNIz0ptMRUTBRHpu6E1/iXuiVyBP/EQoH6OiQ==" saltValue="YirtLJ437e2u6m843N6qu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5AWdB4T6xGZdzvn/s9Xwh5AN6xH8gVIcEXF3EBRy1e68Oa2s5nieTRcHlmQmzn8RSCgxhI3wxOgLSZ2cLGxNw==" saltValue="8E6N0sa6u1NbRbtDUSjvcA=="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K70" sqref="AK70:AO70"/>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7681474</v>
      </c>
      <c r="AP9" s="262">
        <v>106671</v>
      </c>
      <c r="AQ9" s="263">
        <v>72348</v>
      </c>
      <c r="AR9" s="264">
        <v>47.4</v>
      </c>
    </row>
    <row r="10" spans="1:46" ht="13.5" customHeight="1" x14ac:dyDescent="0.15">
      <c r="A10" s="247"/>
      <c r="AK10" s="1103" t="s">
        <v>485</v>
      </c>
      <c r="AL10" s="1104"/>
      <c r="AM10" s="1104"/>
      <c r="AN10" s="1105"/>
      <c r="AO10" s="265">
        <v>3503</v>
      </c>
      <c r="AP10" s="265">
        <v>49</v>
      </c>
      <c r="AQ10" s="266">
        <v>6364</v>
      </c>
      <c r="AR10" s="267">
        <v>-99.2</v>
      </c>
    </row>
    <row r="11" spans="1:46" ht="13.5" customHeight="1" x14ac:dyDescent="0.15">
      <c r="A11" s="247"/>
      <c r="AK11" s="1103" t="s">
        <v>486</v>
      </c>
      <c r="AL11" s="1104"/>
      <c r="AM11" s="1104"/>
      <c r="AN11" s="1105"/>
      <c r="AO11" s="265">
        <v>16138</v>
      </c>
      <c r="AP11" s="265">
        <v>224</v>
      </c>
      <c r="AQ11" s="266">
        <v>1262</v>
      </c>
      <c r="AR11" s="267">
        <v>-82.3</v>
      </c>
    </row>
    <row r="12" spans="1:46" ht="13.5" customHeight="1" x14ac:dyDescent="0.15">
      <c r="A12" s="247"/>
      <c r="AK12" s="1103" t="s">
        <v>487</v>
      </c>
      <c r="AL12" s="1104"/>
      <c r="AM12" s="1104"/>
      <c r="AN12" s="1105"/>
      <c r="AO12" s="265" t="s">
        <v>488</v>
      </c>
      <c r="AP12" s="265" t="s">
        <v>488</v>
      </c>
      <c r="AQ12" s="266">
        <v>10</v>
      </c>
      <c r="AR12" s="267" t="s">
        <v>488</v>
      </c>
    </row>
    <row r="13" spans="1:46" ht="13.5" customHeight="1" x14ac:dyDescent="0.15">
      <c r="A13" s="247"/>
      <c r="AK13" s="1103" t="s">
        <v>489</v>
      </c>
      <c r="AL13" s="1104"/>
      <c r="AM13" s="1104"/>
      <c r="AN13" s="1105"/>
      <c r="AO13" s="265">
        <v>239298</v>
      </c>
      <c r="AP13" s="265">
        <v>3323</v>
      </c>
      <c r="AQ13" s="266">
        <v>3257</v>
      </c>
      <c r="AR13" s="267">
        <v>2</v>
      </c>
    </row>
    <row r="14" spans="1:46" ht="13.5" customHeight="1" x14ac:dyDescent="0.15">
      <c r="A14" s="247"/>
      <c r="AK14" s="1103" t="s">
        <v>490</v>
      </c>
      <c r="AL14" s="1104"/>
      <c r="AM14" s="1104"/>
      <c r="AN14" s="1105"/>
      <c r="AO14" s="265">
        <v>87908</v>
      </c>
      <c r="AP14" s="265">
        <v>1221</v>
      </c>
      <c r="AQ14" s="266">
        <v>1617</v>
      </c>
      <c r="AR14" s="267">
        <v>-24.5</v>
      </c>
    </row>
    <row r="15" spans="1:46" ht="13.5" customHeight="1" x14ac:dyDescent="0.15">
      <c r="A15" s="247"/>
      <c r="AK15" s="1106" t="s">
        <v>491</v>
      </c>
      <c r="AL15" s="1107"/>
      <c r="AM15" s="1107"/>
      <c r="AN15" s="1108"/>
      <c r="AO15" s="265">
        <v>-305876</v>
      </c>
      <c r="AP15" s="265">
        <v>-4248</v>
      </c>
      <c r="AQ15" s="266">
        <v>-3947</v>
      </c>
      <c r="AR15" s="267">
        <v>7.6</v>
      </c>
    </row>
    <row r="16" spans="1:46" x14ac:dyDescent="0.15">
      <c r="A16" s="247"/>
      <c r="AK16" s="1106" t="s">
        <v>177</v>
      </c>
      <c r="AL16" s="1107"/>
      <c r="AM16" s="1107"/>
      <c r="AN16" s="1108"/>
      <c r="AO16" s="265">
        <v>7722445</v>
      </c>
      <c r="AP16" s="265">
        <v>107240</v>
      </c>
      <c r="AQ16" s="266">
        <v>80912</v>
      </c>
      <c r="AR16" s="267">
        <v>32.5</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9" t="s">
        <v>496</v>
      </c>
      <c r="AL21" s="1110"/>
      <c r="AM21" s="1110"/>
      <c r="AN21" s="1111"/>
      <c r="AO21" s="277">
        <v>8.89</v>
      </c>
      <c r="AP21" s="278">
        <v>6.71</v>
      </c>
      <c r="AQ21" s="279">
        <v>2.1800000000000002</v>
      </c>
      <c r="AS21" s="280"/>
      <c r="AT21" s="276"/>
    </row>
    <row r="22" spans="1:46" s="248" customFormat="1" x14ac:dyDescent="0.15">
      <c r="A22" s="276"/>
      <c r="AK22" s="1109" t="s">
        <v>497</v>
      </c>
      <c r="AL22" s="1110"/>
      <c r="AM22" s="1110"/>
      <c r="AN22" s="1111"/>
      <c r="AO22" s="281">
        <v>99.8</v>
      </c>
      <c r="AP22" s="282">
        <v>98.3</v>
      </c>
      <c r="AQ22" s="283">
        <v>1.5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501</v>
      </c>
      <c r="AL32" s="1118"/>
      <c r="AM32" s="1118"/>
      <c r="AN32" s="1119"/>
      <c r="AO32" s="291">
        <v>2253252</v>
      </c>
      <c r="AP32" s="291">
        <v>31290</v>
      </c>
      <c r="AQ32" s="292">
        <v>34344</v>
      </c>
      <c r="AR32" s="293">
        <v>-8.9</v>
      </c>
    </row>
    <row r="33" spans="1:46" ht="13.5" customHeight="1" x14ac:dyDescent="0.15">
      <c r="A33" s="247"/>
      <c r="AK33" s="1117" t="s">
        <v>502</v>
      </c>
      <c r="AL33" s="1118"/>
      <c r="AM33" s="1118"/>
      <c r="AN33" s="1119"/>
      <c r="AO33" s="291" t="s">
        <v>488</v>
      </c>
      <c r="AP33" s="291" t="s">
        <v>488</v>
      </c>
      <c r="AQ33" s="292" t="s">
        <v>488</v>
      </c>
      <c r="AR33" s="293" t="s">
        <v>488</v>
      </c>
    </row>
    <row r="34" spans="1:46" ht="27" customHeight="1" x14ac:dyDescent="0.15">
      <c r="A34" s="247"/>
      <c r="AK34" s="1117" t="s">
        <v>503</v>
      </c>
      <c r="AL34" s="1118"/>
      <c r="AM34" s="1118"/>
      <c r="AN34" s="1119"/>
      <c r="AO34" s="291" t="s">
        <v>488</v>
      </c>
      <c r="AP34" s="291" t="s">
        <v>488</v>
      </c>
      <c r="AQ34" s="292">
        <v>3</v>
      </c>
      <c r="AR34" s="293" t="s">
        <v>488</v>
      </c>
    </row>
    <row r="35" spans="1:46" ht="27" customHeight="1" x14ac:dyDescent="0.15">
      <c r="A35" s="247"/>
      <c r="AK35" s="1117" t="s">
        <v>504</v>
      </c>
      <c r="AL35" s="1118"/>
      <c r="AM35" s="1118"/>
      <c r="AN35" s="1119"/>
      <c r="AO35" s="291">
        <v>581560</v>
      </c>
      <c r="AP35" s="291">
        <v>8076</v>
      </c>
      <c r="AQ35" s="292">
        <v>7806</v>
      </c>
      <c r="AR35" s="293">
        <v>3.5</v>
      </c>
    </row>
    <row r="36" spans="1:46" ht="27" customHeight="1" x14ac:dyDescent="0.15">
      <c r="A36" s="247"/>
      <c r="AK36" s="1117" t="s">
        <v>505</v>
      </c>
      <c r="AL36" s="1118"/>
      <c r="AM36" s="1118"/>
      <c r="AN36" s="1119"/>
      <c r="AO36" s="291">
        <v>51667</v>
      </c>
      <c r="AP36" s="291">
        <v>717</v>
      </c>
      <c r="AQ36" s="292">
        <v>1690</v>
      </c>
      <c r="AR36" s="293">
        <v>-57.6</v>
      </c>
    </row>
    <row r="37" spans="1:46" ht="13.5" customHeight="1" x14ac:dyDescent="0.15">
      <c r="A37" s="247"/>
      <c r="AK37" s="1117" t="s">
        <v>506</v>
      </c>
      <c r="AL37" s="1118"/>
      <c r="AM37" s="1118"/>
      <c r="AN37" s="1119"/>
      <c r="AO37" s="291">
        <v>13936</v>
      </c>
      <c r="AP37" s="291">
        <v>194</v>
      </c>
      <c r="AQ37" s="292">
        <v>666</v>
      </c>
      <c r="AR37" s="293">
        <v>-70.900000000000006</v>
      </c>
    </row>
    <row r="38" spans="1:46" ht="27" customHeight="1" x14ac:dyDescent="0.15">
      <c r="A38" s="247"/>
      <c r="AK38" s="1120" t="s">
        <v>507</v>
      </c>
      <c r="AL38" s="1121"/>
      <c r="AM38" s="1121"/>
      <c r="AN38" s="1122"/>
      <c r="AO38" s="294" t="s">
        <v>488</v>
      </c>
      <c r="AP38" s="294" t="s">
        <v>488</v>
      </c>
      <c r="AQ38" s="295">
        <v>3</v>
      </c>
      <c r="AR38" s="283" t="s">
        <v>488</v>
      </c>
      <c r="AS38" s="290"/>
    </row>
    <row r="39" spans="1:46" x14ac:dyDescent="0.15">
      <c r="A39" s="247"/>
      <c r="AK39" s="1120" t="s">
        <v>508</v>
      </c>
      <c r="AL39" s="1121"/>
      <c r="AM39" s="1121"/>
      <c r="AN39" s="1122"/>
      <c r="AO39" s="291">
        <v>-818371</v>
      </c>
      <c r="AP39" s="291">
        <v>-11365</v>
      </c>
      <c r="AQ39" s="292">
        <v>-5822</v>
      </c>
      <c r="AR39" s="293">
        <v>95.2</v>
      </c>
      <c r="AS39" s="290"/>
    </row>
    <row r="40" spans="1:46" ht="27" customHeight="1" x14ac:dyDescent="0.15">
      <c r="A40" s="247"/>
      <c r="AK40" s="1117" t="s">
        <v>509</v>
      </c>
      <c r="AL40" s="1118"/>
      <c r="AM40" s="1118"/>
      <c r="AN40" s="1119"/>
      <c r="AO40" s="291">
        <v>-1635836</v>
      </c>
      <c r="AP40" s="291">
        <v>-22716</v>
      </c>
      <c r="AQ40" s="292">
        <v>-26710</v>
      </c>
      <c r="AR40" s="293">
        <v>-15</v>
      </c>
      <c r="AS40" s="290"/>
    </row>
    <row r="41" spans="1:46" x14ac:dyDescent="0.15">
      <c r="A41" s="247"/>
      <c r="AK41" s="1123" t="s">
        <v>287</v>
      </c>
      <c r="AL41" s="1124"/>
      <c r="AM41" s="1124"/>
      <c r="AN41" s="1125"/>
      <c r="AO41" s="291">
        <v>446208</v>
      </c>
      <c r="AP41" s="291">
        <v>6196</v>
      </c>
      <c r="AQ41" s="292">
        <v>11979</v>
      </c>
      <c r="AR41" s="293">
        <v>-48.3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2180143</v>
      </c>
      <c r="AN51" s="313">
        <v>30918</v>
      </c>
      <c r="AO51" s="314">
        <v>24.9</v>
      </c>
      <c r="AP51" s="315">
        <v>45483</v>
      </c>
      <c r="AQ51" s="316">
        <v>-0.2</v>
      </c>
      <c r="AR51" s="317">
        <v>25.1</v>
      </c>
    </row>
    <row r="52" spans="1:44" x14ac:dyDescent="0.15">
      <c r="A52" s="247"/>
      <c r="AK52" s="318"/>
      <c r="AL52" s="319" t="s">
        <v>519</v>
      </c>
      <c r="AM52" s="320">
        <v>1057636</v>
      </c>
      <c r="AN52" s="321">
        <v>14999</v>
      </c>
      <c r="AO52" s="322">
        <v>-15.5</v>
      </c>
      <c r="AP52" s="323">
        <v>24241</v>
      </c>
      <c r="AQ52" s="324">
        <v>0.4</v>
      </c>
      <c r="AR52" s="325">
        <v>-15.9</v>
      </c>
    </row>
    <row r="53" spans="1:44" x14ac:dyDescent="0.15">
      <c r="A53" s="247"/>
      <c r="AK53" s="303" t="s">
        <v>520</v>
      </c>
      <c r="AL53" s="304"/>
      <c r="AM53" s="312">
        <v>2021677</v>
      </c>
      <c r="AN53" s="313">
        <v>28535</v>
      </c>
      <c r="AO53" s="314">
        <v>-7.7</v>
      </c>
      <c r="AP53" s="315">
        <v>45945</v>
      </c>
      <c r="AQ53" s="316">
        <v>1</v>
      </c>
      <c r="AR53" s="317">
        <v>-8.6999999999999993</v>
      </c>
    </row>
    <row r="54" spans="1:44" x14ac:dyDescent="0.15">
      <c r="A54" s="247"/>
      <c r="AK54" s="318"/>
      <c r="AL54" s="319" t="s">
        <v>519</v>
      </c>
      <c r="AM54" s="320">
        <v>1445995</v>
      </c>
      <c r="AN54" s="321">
        <v>20410</v>
      </c>
      <c r="AO54" s="322">
        <v>36.1</v>
      </c>
      <c r="AP54" s="323">
        <v>25180</v>
      </c>
      <c r="AQ54" s="324">
        <v>3.9</v>
      </c>
      <c r="AR54" s="325">
        <v>32.200000000000003</v>
      </c>
    </row>
    <row r="55" spans="1:44" x14ac:dyDescent="0.15">
      <c r="A55" s="247"/>
      <c r="AK55" s="303" t="s">
        <v>521</v>
      </c>
      <c r="AL55" s="304"/>
      <c r="AM55" s="312">
        <v>5443699</v>
      </c>
      <c r="AN55" s="313">
        <v>76278</v>
      </c>
      <c r="AO55" s="314">
        <v>167.3</v>
      </c>
      <c r="AP55" s="315">
        <v>44475</v>
      </c>
      <c r="AQ55" s="316">
        <v>-3.2</v>
      </c>
      <c r="AR55" s="317">
        <v>170.5</v>
      </c>
    </row>
    <row r="56" spans="1:44" x14ac:dyDescent="0.15">
      <c r="A56" s="247"/>
      <c r="AK56" s="318"/>
      <c r="AL56" s="319" t="s">
        <v>519</v>
      </c>
      <c r="AM56" s="320">
        <v>3558901</v>
      </c>
      <c r="AN56" s="321">
        <v>49868</v>
      </c>
      <c r="AO56" s="322">
        <v>144.30000000000001</v>
      </c>
      <c r="AP56" s="323">
        <v>24780</v>
      </c>
      <c r="AQ56" s="324">
        <v>-1.6</v>
      </c>
      <c r="AR56" s="325">
        <v>145.9</v>
      </c>
    </row>
    <row r="57" spans="1:44" x14ac:dyDescent="0.15">
      <c r="A57" s="247"/>
      <c r="AK57" s="303" t="s">
        <v>522</v>
      </c>
      <c r="AL57" s="304"/>
      <c r="AM57" s="312">
        <v>6460383</v>
      </c>
      <c r="AN57" s="313">
        <v>89896</v>
      </c>
      <c r="AO57" s="314">
        <v>17.899999999999999</v>
      </c>
      <c r="AP57" s="315">
        <v>45982</v>
      </c>
      <c r="AQ57" s="316">
        <v>3.4</v>
      </c>
      <c r="AR57" s="317">
        <v>14.5</v>
      </c>
    </row>
    <row r="58" spans="1:44" x14ac:dyDescent="0.15">
      <c r="A58" s="247"/>
      <c r="AK58" s="318"/>
      <c r="AL58" s="319" t="s">
        <v>519</v>
      </c>
      <c r="AM58" s="320">
        <v>4066785</v>
      </c>
      <c r="AN58" s="321">
        <v>56589</v>
      </c>
      <c r="AO58" s="322">
        <v>13.5</v>
      </c>
      <c r="AP58" s="323">
        <v>25583</v>
      </c>
      <c r="AQ58" s="324">
        <v>3.2</v>
      </c>
      <c r="AR58" s="325">
        <v>10.3</v>
      </c>
    </row>
    <row r="59" spans="1:44" x14ac:dyDescent="0.15">
      <c r="A59" s="247"/>
      <c r="AK59" s="303" t="s">
        <v>523</v>
      </c>
      <c r="AL59" s="304"/>
      <c r="AM59" s="312">
        <v>3641895</v>
      </c>
      <c r="AN59" s="313">
        <v>50574</v>
      </c>
      <c r="AO59" s="314">
        <v>-43.7</v>
      </c>
      <c r="AP59" s="315">
        <v>50538</v>
      </c>
      <c r="AQ59" s="316">
        <v>9.9</v>
      </c>
      <c r="AR59" s="317">
        <v>-53.6</v>
      </c>
    </row>
    <row r="60" spans="1:44" x14ac:dyDescent="0.15">
      <c r="A60" s="247"/>
      <c r="AK60" s="318"/>
      <c r="AL60" s="319" t="s">
        <v>519</v>
      </c>
      <c r="AM60" s="320">
        <v>2661356</v>
      </c>
      <c r="AN60" s="321">
        <v>36958</v>
      </c>
      <c r="AO60" s="322">
        <v>-34.700000000000003</v>
      </c>
      <c r="AP60" s="323">
        <v>29053</v>
      </c>
      <c r="AQ60" s="324">
        <v>13.6</v>
      </c>
      <c r="AR60" s="325">
        <v>-48.3</v>
      </c>
    </row>
    <row r="61" spans="1:44" x14ac:dyDescent="0.15">
      <c r="A61" s="247"/>
      <c r="AK61" s="303" t="s">
        <v>524</v>
      </c>
      <c r="AL61" s="326"/>
      <c r="AM61" s="312">
        <v>3949559</v>
      </c>
      <c r="AN61" s="313">
        <v>55240</v>
      </c>
      <c r="AO61" s="314">
        <v>31.7</v>
      </c>
      <c r="AP61" s="315">
        <v>46485</v>
      </c>
      <c r="AQ61" s="327">
        <v>2.2000000000000002</v>
      </c>
      <c r="AR61" s="317">
        <v>29.5</v>
      </c>
    </row>
    <row r="62" spans="1:44" x14ac:dyDescent="0.15">
      <c r="A62" s="247"/>
      <c r="AK62" s="318"/>
      <c r="AL62" s="319" t="s">
        <v>519</v>
      </c>
      <c r="AM62" s="320">
        <v>2558135</v>
      </c>
      <c r="AN62" s="321">
        <v>35765</v>
      </c>
      <c r="AO62" s="322">
        <v>28.7</v>
      </c>
      <c r="AP62" s="323">
        <v>25767</v>
      </c>
      <c r="AQ62" s="324">
        <v>3.9</v>
      </c>
      <c r="AR62" s="325">
        <v>24.8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daMQCALEfS1KXqw3m+nBB7B9cra7MFN5PYuLYcTxVDh0tbSDSls7/6+DPbsRvH2xH+t0YmkR8FCpp9jobLpydg==" saltValue="fPHW6lYqghEKX2mV0NKp5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3s7WzlMDtFAXe8UMMI9c2nbq8KaXv3q+uO9e77riqg4e2BG6oxdCKtr4p364z8UXlVrR69LXTl0aHHYPIfnwsQ==" saltValue="k84qT7sYi6gYzdmAbL3Qy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XjkEyBMMAtXVBJQINJjD3gic7GglaQFsmwEMRbcrKCkpnUM3eRqbz2YNoBCxMmnr9M83a7psY9AlUHO1Kf9gpg==" saltValue="69O7pIgWLoVl4dgjCQAhH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9.73</v>
      </c>
      <c r="G47" s="12">
        <v>11.45</v>
      </c>
      <c r="H47" s="12">
        <v>11.21</v>
      </c>
      <c r="I47" s="12">
        <v>10.9</v>
      </c>
      <c r="J47" s="13">
        <v>10.23</v>
      </c>
    </row>
    <row r="48" spans="2:10" ht="57.75" customHeight="1" x14ac:dyDescent="0.15">
      <c r="B48" s="14"/>
      <c r="C48" s="1128" t="s">
        <v>4</v>
      </c>
      <c r="D48" s="1128"/>
      <c r="E48" s="1129"/>
      <c r="F48" s="15">
        <v>4.74</v>
      </c>
      <c r="G48" s="16">
        <v>5.07</v>
      </c>
      <c r="H48" s="16">
        <v>3.13</v>
      </c>
      <c r="I48" s="16">
        <v>1.28</v>
      </c>
      <c r="J48" s="17">
        <v>1.3</v>
      </c>
    </row>
    <row r="49" spans="2:10" ht="57.75" customHeight="1" thickBot="1" x14ac:dyDescent="0.2">
      <c r="B49" s="18"/>
      <c r="C49" s="1130" t="s">
        <v>5</v>
      </c>
      <c r="D49" s="1130"/>
      <c r="E49" s="1131"/>
      <c r="F49" s="19">
        <v>2.34</v>
      </c>
      <c r="G49" s="20">
        <v>2.83</v>
      </c>
      <c r="H49" s="20" t="s">
        <v>531</v>
      </c>
      <c r="I49" s="20" t="s">
        <v>532</v>
      </c>
      <c r="J49" s="21" t="s">
        <v>533</v>
      </c>
    </row>
    <row r="50" spans="2:10" x14ac:dyDescent="0.15"/>
  </sheetData>
  <sheetProtection algorithmName="SHA-512" hashValue="kSUN8zV4m4zF7lkJpBnYx/C5DHSmzK7ZJoAnaFNX205sXPXbGo3WqVERwhaE9Q9/xdq4ekbvEuycXVoYdvBepA==" saltValue="c7N16msxJ6qAbETBeexUx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2026-03-05T06:49:29Z</cp:lastPrinted>
  <dcterms:modified xsi:type="dcterms:W3CDTF">2026-03-16T01:37:33Z</dcterms:modified>
</cp:coreProperties>
</file>