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54BFCADC-8F20-417C-88F9-0F1527D328B7}"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<sst xmlns="http://schemas.openxmlformats.org/spreadsheetml/2006/main" count="1149" uniqueCount="577">
  <si>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</si>
  <si>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</si>
  <si>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</si>
  <si>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</si>
  <si>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</si>
  <si>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</si>
  <si>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</si>
  <si>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</si>
  <si>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</si>
  <si>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</si>
  <si>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</si>
  <si>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</si>
  <si>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</si>
  <si>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</si>
  <si>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</si>
  <si>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</si>
  <si>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</si>
  <si>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</si>
  <si>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</si>
  <si>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</si>
  <si>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</si>
  <si>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</si>
  <si>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</si>
  <si>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</si>
  <si>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</si>
  <si>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</si>
  <si>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</si>
  <si>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</si>
  <si>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</si>
  <si>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</si>
  <si>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</si>
  <si>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</si>
  <si>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</si>
  <si>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</si>
  <si>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</si>
  <si>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</si>
  <si>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</si>
  <si>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</si>
  <si>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</si>
  <si>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</si>
  <si>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</si>
  <si>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</si>
  <si>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</si>
  <si>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</si>
  <si>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</si>
  <si>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</si>
  <si>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</si>
  <si>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</si>
  <si>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</si>
  <si>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</si>
  <si>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</si>
  <si>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</si>
  <si>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</si>
  <si>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</si>
  <si>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</si>
  <si>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</si>
  <si>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</si>
  <si>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</si>
  <si>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</si>
  <si>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</si>
  <si>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</si>
  <si>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</si>
  <si>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</si>
  <si>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</si>
  <si>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</si>
  <si>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</si>
  <si>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</si>
  <si>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</si>
  <si>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</si>
  <si>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</si>
  <si>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</si>
  <si>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</si>
  <si>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</si>
  <si>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</si>
  <si>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</si>
  <si>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</si>
  <si>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</si>
  <si>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</si>
  <si>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</si>
  <si>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</si>
  <si>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</si>
  <si>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</si>
  <si>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</si>
  <si>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</si>
  <si>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</si>
  <si>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</si>
  <si>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</si>
  <si>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</si>
  <si>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</si>
  <si>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</si>
  <si>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</si>
  <si>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</si>
  <si>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</si>
  <si>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</si>
  <si>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八幡市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</si>
  <si>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</si>
  <si>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</si>
  <si>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</si>
  <si>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</si>
  <si>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</si>
  <si>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</si>
  <si>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</si>
  <si>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</si>
  <si>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</si>
  <si>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</si>
  <si>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</si>
  <si>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</si>
  <si>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</si>
  <si>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</si>
  <si>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</si>
  <si>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</si>
  <si>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</si>
  <si>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</si>
  <si>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</si>
  <si>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</si>
  <si>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</si>
  <si>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</si>
  <si>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</si>
  <si>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</si>
  <si>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</si>
  <si>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</si>
  <si>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</si>
  <si>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</si>
  <si>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</si>
  <si>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</si>
  <si>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</si>
  <si>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</si>
  <si>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</si>
  <si>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</si>
  <si>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</si>
  <si>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</si>
  <si>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</si>
  <si>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</si>
  <si>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</si>
  <si>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</si>
  <si>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</si>
  <si>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</si>
  <si>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</si>
  <si>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</si>
  <si>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</si>
  <si>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</si>
  <si>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</si>
  <si>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</si>
  <si>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</si>
  <si>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</si>
  <si>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</si>
  <si>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</si>
  <si>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</si>
  <si>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</si>
  <si>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</si>
  <si>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</si>
  <si>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</si>
  <si>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</si>
  <si>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</si>
  <si>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</si>
  <si>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</si>
  <si>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</si>
  <si>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</si>
  <si>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</si>
  <si>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</si>
  <si>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</si>
  <si>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</si>
  <si>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</si>
  <si>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</si>
  <si>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</si>
  <si>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</si>
  <si>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</si>
  <si>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</si>
  <si>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</si>
  <si>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</si>
  <si>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</si>
  <si>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</si>
  <si>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</si>
  <si>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</si>
  <si>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</si>
  <si>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</si>
  <si>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</si>
  <si>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</si>
  <si>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</si>
  <si>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</si>
  <si>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</si>
  <si>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</si>
  <si>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</si>
  <si>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</si>
  <si>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</si>
  <si>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</si>
  <si>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</si>
  <si>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</si>
  <si>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</si>
  <si>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</si>
  <si>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</si>
  <si>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</si>
  <si>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</si>
  <si>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</si>
  <si>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</si>
  <si>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</si>
  <si>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</si>
  <si>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</si>
  <si>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</si>
  <si>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</si>
  <si>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</si>
  <si>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</si>
  <si>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</si>
  <si>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京都府八幡市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</si>
  <si>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</si>
  <si>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</si>
  <si>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</si>
  <si>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</si>
  <si>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</si>
  <si>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</si>
  <si>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</si>
  <si>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</si>
  <si>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</si>
  <si>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</si>
  <si>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</si>
  <si>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</si>
  <si>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</si>
  <si>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</si>
  <si>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</si>
  <si>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</si>
  <si>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</si>
  <si>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</si>
  <si>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</si>
  <si>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</si>
  <si>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</si>
  <si>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</si>
  <si>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</si>
  <si>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</si>
  <si>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</si>
  <si>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</si>
  <si>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</si>
  <si>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</si>
  <si>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</si>
  <si>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</si>
  <si>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</si>
  <si>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</si>
  <si>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</si>
  <si>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</si>
  <si>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</si>
  <si>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</si>
  <si>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</si>
  <si>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</si>
  <si>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</si>
  <si>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</si>
  <si>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</si>
  <si>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</si>
  <si>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</si>
  <si>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</si>
  <si>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</si>
  <si>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</si>
  <si>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</si>
  <si>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</si>
  <si>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</si>
  <si>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</si>
  <si>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</si>
  <si>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</si>
  <si>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</si>
  <si>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</si>
  <si>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</si>
  <si>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</si>
  <si>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</si>
  <si>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</si>
  <si>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</si>
  <si>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</si>
  <si>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</si>
  <si>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</si>
  <si>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</si>
  <si>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</si>
  <si>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</si>
  <si>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</si>
  <si>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</si>
  <si>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</si>
  <si>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</si>
  <si>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</si>
  <si>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</si>
  <si>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</si>
  <si>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</si>
  <si>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</si>
  <si>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</si>
  <si>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</si>
  <si>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</si>
  <si>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</si>
  <si>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</si>
  <si>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</si>
  <si>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</si>
  <si>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</si>
  <si>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</si>
  <si>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</si>
  <si>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</si>
  <si>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</si>
  <si>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</si>
  <si>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</si>
  <si>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</si>
  <si>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</si>
  <si>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</si>
  <si>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</si>
  <si>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</si>
  <si>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</si>
  <si>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</si>
  <si>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</si>
  <si>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</si>
  <si>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</si>
  <si>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</si>
  <si>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</si>
  <si>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</si>
  <si>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</si>
  <si>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</si>
  <si>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</si>
  <si>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</si>
  <si>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</si>
  <si>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</si>
  <si>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</si>
  <si>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</si>
  <si>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</si>
  <si>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</si>
  <si>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</si>
  <si>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</si>
  <si>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</si>
  <si>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</si>
  <si>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</si>
  <si>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</si>
  <si>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</si>
  <si>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</si>
  <si>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</si>
  <si>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</si>
  <si>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</si>
  <si>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</si>
  <si>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</si>
  <si>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</si>
  <si>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</si>
  <si>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</si>
  <si>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</si>
  <si>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</si>
  <si>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</si>
  <si>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</si>
  <si>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</si>
  <si>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</si>
  <si>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</si>
  <si>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</si>
  <si>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</si>
  <si>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</si>
  <si>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</si>
  <si>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</si>
  <si>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</si>
  <si>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</si>
  <si>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</si>
  <si>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</si>
  <si>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</si>
  <si>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</si>
  <si>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</si>
  <si>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</si>
  <si>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</si>
  <si>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</si>
  <si>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</si>
  <si>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京都府八幡市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</si>
  <si>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</si>
  <si>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</si>
  <si>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</si>
  <si>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</si>
  <si>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</si>
  <si>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</si>
  <si>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</si>
  <si>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</si>
  <si>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</si>
  <si>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</si>
  <si>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</si>
  <si>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</si>
  <si>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</si>
  <si>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</si>
  <si>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</si>
  <si>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</si>
  <si>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</si>
  <si>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</si>
  <si>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</si>
  <si>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</si>
  <si>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</si>
  <si>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</si>
  <si>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</si>
  <si>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</si>
  <si>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</si>
  <si>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</si>
  <si>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</si>
  <si>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</si>
  <si>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</si>
  <si>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</si>
  <si>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</si>
  <si>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</si>
  <si>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</si>
  <si>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</si>
  <si>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</si>
  <si>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</si>
  <si>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</si>
  <si>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駐車場特別会計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</si>
  <si>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</si>
  <si>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</si>
  <si>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</si>
  <si>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</si>
  <si>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</si>
  <si>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</si>
  <si>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</si>
  <si>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</si>
  <si>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</si>
  <si>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</si>
  <si>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</si>
  <si>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</si>
  <si>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</si>
  <si>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</si>
  <si>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</si>
  <si>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</si>
  <si>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</si>
  <si>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</si>
  <si>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</si>
  <si>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</si>
  <si>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</si>
  <si>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</si>
  <si>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</si>
  <si>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</si>
  <si>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</si>
  <si>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</si>
  <si>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</si>
  <si>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</si>
  <si>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</si>
  <si>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</si>
  <si>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</si>
  <si>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</si>
  <si>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</si>
  <si>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</si>
  <si>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</si>
  <si>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</si>
  <si>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</si>
  <si>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</si>
  <si>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</si>
  <si>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</si>
  <si>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</si>
  <si>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</si>
  <si>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</si>
  <si>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</si>
  <si>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</si>
  <si>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</si>
  <si>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</si>
  <si>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</si>
  <si>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</si>
  <si>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</si>
  <si>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</si>
  <si>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</si>
  <si>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</si>
  <si>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</si>
  <si>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</si>
  <si>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</si>
  <si>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</si>
  <si>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</si>
  <si>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</si>
  <si>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</si>
  <si>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</si>
  <si>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</si>
  <si>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</si>
  <si>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</si>
  <si>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</si>
  <si>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</si>
  <si>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</si>
  <si>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</si>
  <si>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</si>
  <si>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</si>
  <si>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</si>
  <si>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</si>
  <si>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</si>
  <si>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</si>
  <si>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</si>
  <si>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</si>
  <si>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</si>
  <si>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</si>
  <si>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</si>
  <si>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</si>
  <si>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</si>
  <si>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</si>
  <si>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</si>
  <si>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</si>
  <si>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</si>
  <si>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</si>
  <si>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</si>
  <si>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</si>
  <si>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</si>
  <si>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</si>
  <si>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</si>
  <si>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</si>
  <si>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</si>
  <si>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</si>
  <si>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</si>
  <si>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</si>
  <si>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</si>
  <si>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</si>
  <si>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</si>
  <si>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</si>
  <si>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</si>
  <si>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</si>
  <si>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</si>
  <si>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</si>
  <si>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</si>
  <si>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</si>
  <si>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</si>
  <si>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</si>
  <si>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</si>
  <si>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</si>
  <si>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</si>
  <si>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</si>
  <si>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</si>
  <si>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</si>
  <si>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</si>
  <si>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</si>
  <si>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</si>
  <si>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</si>
  <si>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</si>
  <si>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</si>
  <si>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</si>
  <si>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</si>
  <si>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</si>
  <si>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</si>
  <si>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</si>
  <si>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</si>
  <si>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</si>
  <si>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</si>
  <si>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</si>
  <si>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</si>
  <si>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</si>
  <si>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</si>
  <si>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</si>
  <si>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</si>
  <si>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</si>
  <si>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</si>
  <si>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</si>
  <si>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</si>
  <si>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0.20</t>
  </si>
  <si>
    <t>▲ 1.49</t>
  </si>
  <si>
    <t>下水道事業会計</t>
  </si>
  <si>
    <t>水道事業会計</t>
  </si>
  <si>
    <t>一般会計</t>
  </si>
  <si>
    <t>介護保険特別会計（保険事業勘定）</t>
  </si>
  <si>
    <t>後期高齢者医療特別会計</t>
  </si>
  <si>
    <t>国民健康保険特別会計</t>
  </si>
  <si>
    <t>駐車場特別会計</t>
  </si>
  <si>
    <t>休日応急診療所特別会計</t>
  </si>
  <si>
    <t>その他会計（赤字）</t>
  </si>
  <si>
    <t>その他会計（黒字）</t>
  </si>
  <si>
    <t>R01</t>
    <phoneticPr fontId="5"/>
  </si>
  <si>
    <t>R02</t>
    <phoneticPr fontId="5"/>
  </si>
  <si>
    <t>R03</t>
    <phoneticPr fontId="5"/>
  </si>
  <si>
    <t>R04</t>
    <phoneticPr fontId="5"/>
  </si>
  <si>
    <t>R05</t>
    <phoneticPr fontId="5"/>
  </si>
  <si>
    <t>-</t>
    <phoneticPr fontId="2"/>
  </si>
  <si>
    <t>城南衛生管理組合</t>
  </si>
  <si>
    <t>澱川右岸水防事務組合</t>
  </si>
  <si>
    <t>淀川・木津川水防事務組合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</si>
  <si>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</si>
  <si>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</si>
  <si>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</si>
  <si>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</si>
  <si>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</si>
  <si>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京都地方税機構</t>
  </si>
  <si>
    <t>やわた市民文化事業団</t>
  </si>
  <si>
    <t>八幡市公園施設事業団</t>
  </si>
  <si>
    <t>-</t>
    <phoneticPr fontId="2"/>
  </si>
  <si>
    <t>公共施設等整備基金</t>
    <rPh sb="0" eb="2">
      <t>コウキョウ</t>
    </rPh>
    <rPh sb="2" eb="4">
      <t>シセツ</t>
    </rPh>
    <rPh sb="4" eb="5">
      <t>トウ</t>
    </rPh>
    <rPh sb="5" eb="7">
      <t>セイビ</t>
    </rPh>
    <rPh sb="7" eb="9">
      <t>キキン</t>
    </rPh>
    <phoneticPr fontId="5"/>
  </si>
  <si>
    <t>市民協働防災対策基金</t>
    <rPh sb="0" eb="2">
      <t>シミン</t>
    </rPh>
    <rPh sb="2" eb="4">
      <t>キョウドウ</t>
    </rPh>
    <rPh sb="4" eb="6">
      <t>ボウサイ</t>
    </rPh>
    <rPh sb="6" eb="8">
      <t>タイサク</t>
    </rPh>
    <rPh sb="8" eb="10">
      <t>キキン</t>
    </rPh>
    <phoneticPr fontId="5"/>
  </si>
  <si>
    <t>住宅新築資金等貸付事業基金</t>
    <rPh sb="0" eb="2">
      <t>ジュウタク</t>
    </rPh>
    <rPh sb="2" eb="4">
      <t>シンチク</t>
    </rPh>
    <rPh sb="4" eb="6">
      <t>シキン</t>
    </rPh>
    <rPh sb="6" eb="7">
      <t>トウ</t>
    </rPh>
    <rPh sb="7" eb="9">
      <t>カシツケ</t>
    </rPh>
    <rPh sb="9" eb="11">
      <t>ジギョウ</t>
    </rPh>
    <rPh sb="11" eb="13">
      <t>キキン</t>
    </rPh>
    <phoneticPr fontId="5"/>
  </si>
  <si>
    <t>ふれあい基金</t>
    <rPh sb="4" eb="6">
      <t>キキン</t>
    </rPh>
    <phoneticPr fontId="5"/>
  </si>
  <si>
    <t>職員退職手当基金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</si>
  <si>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</si>
  <si>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</si>
  <si>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４年度に新庁舎整備事業に係る地方債の借入を行ったため、将来負担比率が前年度から大幅に上昇（令和４年度将来負担比率：16.2％）した一方、有形固定資産減価償却率は前年度から減となった。令和５年度においては、消防分署庁舎整備事業に係る地方債の借入を行ったため、令和４年度に引き続き、将来負担比率が上昇（令和５年度将来負担比率：22.9％）することとなっている。
学校施設や就学前施設をはじめ老朽化している施設が多く、有形固定資産減価償却率は新庁舎整備等により低下したものの未だ類似団体よりも高い水準にあるため、今後、公共施設等総合管理計画や個別施設計画に基づき、施設の統廃合・長寿命化・更新等、施設の老朽化対策を適切に進めていく予定である。また、施設老朽化対策の財源として多額の地方債発行や基金の取崩しが必要となってくるため、今後も将来負担比率は上昇していくことが想定される。（令和５年度決算に係る財務書類は作成中）</t>
    <rPh sb="70" eb="72">
      <t>ユウケイ</t>
    </rPh>
    <rPh sb="72" eb="74">
      <t>コテイ</t>
    </rPh>
    <rPh sb="74" eb="76">
      <t>シサン</t>
    </rPh>
    <rPh sb="76" eb="78">
      <t>ゲンカ</t>
    </rPh>
    <rPh sb="78" eb="80">
      <t>ショウキャク</t>
    </rPh>
    <rPh sb="80" eb="81">
      <t>リツ</t>
    </rPh>
    <rPh sb="82" eb="85">
      <t>ゼンネンド</t>
    </rPh>
    <rPh sb="87" eb="88">
      <t>ゲン</t>
    </rPh>
    <rPh sb="93" eb="95">
      <t>レイワ</t>
    </rPh>
    <rPh sb="96" eb="98">
      <t>ネンド</t>
    </rPh>
    <rPh sb="104" eb="106">
      <t>ショウボウ</t>
    </rPh>
    <rPh sb="106" eb="108">
      <t>ブンショ</t>
    </rPh>
    <rPh sb="108" eb="110">
      <t>チョウシャ</t>
    </rPh>
    <rPh sb="110" eb="112">
      <t>セイビ</t>
    </rPh>
    <rPh sb="112" eb="114">
      <t>ジギョウ</t>
    </rPh>
    <rPh sb="115" eb="116">
      <t>カカ</t>
    </rPh>
    <rPh sb="117" eb="120">
      <t>チホウサイ</t>
    </rPh>
    <rPh sb="121" eb="123">
      <t>カリイレ</t>
    </rPh>
    <rPh sb="124" eb="125">
      <t>オコナ</t>
    </rPh>
    <rPh sb="148" eb="150">
      <t>ジョウショウ</t>
    </rPh>
    <rPh sb="151" eb="153">
      <t>レイワ</t>
    </rPh>
    <rPh sb="154" eb="156">
      <t>ネンド</t>
    </rPh>
    <rPh sb="156" eb="158">
      <t>ショウライ</t>
    </rPh>
    <rPh sb="158" eb="160">
      <t>フタン</t>
    </rPh>
    <rPh sb="160" eb="162">
      <t>ヒリツ</t>
    </rPh>
    <rPh sb="220" eb="223">
      <t>シンチョウシャ</t>
    </rPh>
    <rPh sb="223" eb="225">
      <t>セイビ</t>
    </rPh>
    <rPh sb="225" eb="226">
      <t>トウ</t>
    </rPh>
    <rPh sb="229" eb="231">
      <t>テイカ</t>
    </rPh>
    <rPh sb="236" eb="237">
      <t>イマ</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</si>
  <si>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</si>
  <si>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</si>
  <si>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</si>
  <si>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</si>
  <si>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</si>
  <si>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</si>
  <si>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４年度に新庁舎整備事業に係る地方債の借入を行ったことにより、将来負担比率が前年度から大幅に上昇し、類似団体よりも高い水準となり、令和５年度においても、消防分署庁舎整備事業に係る地方債の借入を行ったため、将来負担比率がさらに上昇（令和５年度将来負担比率：22.9％）することとなった。
実質公債費比率については類似団体より低い水準となっており、これは市域の面積が小さくインフラ資産が比較的少ないことで建設事業に係る地方債負担が抑制されていること等が要因として考えられる。しかしながら、本市の現状で見ればH30年度から実質公債比率は増加傾向にあり、今後も学校施設や就学前施設をはじめとする施設の老朽化に係る地方債の発行が予定されている状況である。公共施設等総合管理計画や個別施設計画に基づき、施設の統廃合・長寿命化・更新等、施設の老朽化対策を適切に進めていく予定ではあるが、地方債発行額の調整や国庫補助金等他の財源確保に努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</si>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</sst>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3801483-A40F-4FBD-AB23-7E06C74A73E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45945</c:v>
                </c:pt>
                <c:pt idx="3">
                  <c:v>44475</c:v>
                </c:pt>
                <c:pt idx="4">
                  <c:v>45982</c:v>
                </c:pt>
              </c:numCache>
            </c:numRef>
          </c:val>
          <c:smooth val="0"/>
          <c:extLst>
            <c:ext xmlns:c16="http://schemas.microsoft.com/office/drawing/2014/chart" uri="{C3380CC4-5D6E-409C-BE32-E72D297353CC}">
              <c16:uniqueId val="{00000000-8D9B-4DB2-993F-DE8A848F0C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17745</c:v>
                </c:pt>
                <c:pt idx="1">
                  <c:v>62719</c:v>
                </c:pt>
                <c:pt idx="2">
                  <c:v>23613</c:v>
                </c:pt>
                <c:pt idx="3">
                  <c:v>105061</c:v>
                </c:pt>
                <c:pt idx="4">
                  <c:v>37822</c:v>
                </c:pt>
              </c:numCache>
            </c:numRef>
          </c:val>
          <c:smooth val="0"/>
          <c:extLst>
            <c:ext xmlns:c16="http://schemas.microsoft.com/office/drawing/2014/chart" uri="{C3380CC4-5D6E-409C-BE32-E72D297353CC}">
              <c16:uniqueId val="{00000001-8D9B-4DB2-993F-DE8A848F0C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c:v>
                </c:pt>
                <c:pt idx="1">
                  <c:v>5.67</c:v>
                </c:pt>
                <c:pt idx="2">
                  <c:v>5.21</c:v>
                </c:pt>
                <c:pt idx="3">
                  <c:v>4.5199999999999996</c:v>
                </c:pt>
                <c:pt idx="4">
                  <c:v>4.43</c:v>
                </c:pt>
              </c:numCache>
            </c:numRef>
          </c:val>
          <c:extLst>
            <c:ext xmlns:c16="http://schemas.microsoft.com/office/drawing/2014/chart" uri="{C3380CC4-5D6E-409C-BE32-E72D297353CC}">
              <c16:uniqueId val="{00000000-89D2-448E-A68F-0B6EF2DB13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11.7</c:v>
                </c:pt>
                <c:pt idx="1">
                  <c:v>10.56</c:v>
                </c:pt>
                <c:pt idx="2">
                  <c:v>12.45</c:v>
                </c:pt>
                <c:pt idx="3">
                  <c:v>13.38</c:v>
                </c:pt>
                <c:pt idx="4">
                  <c:v>13.94</c:v>
                </c:pt>
              </c:numCache>
            </c:numRef>
          </c:val>
          <c:extLst>
            <c:ext xmlns:c16="http://schemas.microsoft.com/office/drawing/2014/chart" uri="{C3380CC4-5D6E-409C-BE32-E72D297353CC}">
              <c16:uniqueId val="{00000001-89D2-448E-A68F-0B6EF2DB13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0.68</c:v>
                </c:pt>
                <c:pt idx="1">
                  <c:v>0.77</c:v>
                </c:pt>
                <c:pt idx="2">
                  <c:v>1.4</c:v>
                </c:pt>
                <c:pt idx="3">
                  <c:v>-0.2</c:v>
                </c:pt>
                <c:pt idx="4">
                  <c:v>-1.49</c:v>
                </c:pt>
              </c:numCache>
            </c:numRef>
          </c:val>
          <c:smooth val="0"/>
          <c:extLst>
            <c:ext xmlns:c16="http://schemas.microsoft.com/office/drawing/2014/chart" uri="{C3380CC4-5D6E-409C-BE32-E72D297353CC}">
              <c16:uniqueId val="{00000002-89D2-448E-A68F-0B6EF2DB13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FC3-499C-9E60-805AFDF630A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C3-499C-9E60-805AFDF630AB}"/>
            </c:ext>
          </c:extLst>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FC3-499C-9E60-805AFDF630AB}"/>
            </c:ext>
          </c:extLst>
        </c:ser>
        <c:ser>
          <c:idx val="3"/>
          <c:order val="3"/>
          <c:tx>
            <c:strRef>
              <c:f>データシート!$A$30</c:f>
              <c:strCache>
                <c:ptCount val="1"/>
                <c:pt idx="0">
                  <c:v>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FC3-499C-9E60-805AFDF630A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0.74</c:v>
                </c:pt>
                <c:pt idx="4">
                  <c:v>#N/A</c:v>
                </c:pt>
                <c:pt idx="5">
                  <c:v>0.77</c:v>
                </c:pt>
                <c:pt idx="6">
                  <c:v>#N/A</c:v>
                </c:pt>
                <c:pt idx="7">
                  <c:v>0.05</c:v>
                </c:pt>
                <c:pt idx="8">
                  <c:v>#N/A</c:v>
                </c:pt>
                <c:pt idx="9">
                  <c:v>0.05</c:v>
                </c:pt>
              </c:numCache>
            </c:numRef>
          </c:val>
          <c:extLst>
            <c:ext xmlns:c16="http://schemas.microsoft.com/office/drawing/2014/chart" uri="{C3380CC4-5D6E-409C-BE32-E72D297353CC}">
              <c16:uniqueId val="{00000004-BFC3-499C-9E60-805AFDF630A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0.19</c:v>
                </c:pt>
                <c:pt idx="4">
                  <c:v>#N/A</c:v>
                </c:pt>
                <c:pt idx="5">
                  <c:v>0.18</c:v>
                </c:pt>
                <c:pt idx="6">
                  <c:v>#N/A</c:v>
                </c:pt>
                <c:pt idx="7">
                  <c:v>0.22</c:v>
                </c:pt>
                <c:pt idx="8">
                  <c:v>#N/A</c:v>
                </c:pt>
                <c:pt idx="9">
                  <c:v>0.22</c:v>
                </c:pt>
              </c:numCache>
            </c:numRef>
          </c:val>
          <c:extLst>
            <c:ext xmlns:c16="http://schemas.microsoft.com/office/drawing/2014/chart" uri="{C3380CC4-5D6E-409C-BE32-E72D297353CC}">
              <c16:uniqueId val="{00000005-BFC3-499C-9E60-805AFDF630AB}"/>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0.83</c:v>
                </c:pt>
                <c:pt idx="2">
                  <c:v>#N/A</c:v>
                </c:pt>
                <c:pt idx="3">
                  <c:v>0.83</c:v>
                </c:pt>
                <c:pt idx="4">
                  <c:v>#N/A</c:v>
                </c:pt>
                <c:pt idx="5">
                  <c:v>0.69</c:v>
                </c:pt>
                <c:pt idx="6">
                  <c:v>#N/A</c:v>
                </c:pt>
                <c:pt idx="7">
                  <c:v>0.87</c:v>
                </c:pt>
                <c:pt idx="8">
                  <c:v>#N/A</c:v>
                </c:pt>
                <c:pt idx="9">
                  <c:v>0.99</c:v>
                </c:pt>
              </c:numCache>
            </c:numRef>
          </c:val>
          <c:extLst>
            <c:ext xmlns:c16="http://schemas.microsoft.com/office/drawing/2014/chart" uri="{C3380CC4-5D6E-409C-BE32-E72D297353CC}">
              <c16:uniqueId val="{00000006-BFC3-499C-9E60-805AFDF630A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c:v>
                </c:pt>
                <c:pt idx="2">
                  <c:v>#N/A</c:v>
                </c:pt>
                <c:pt idx="3">
                  <c:v>5.66</c:v>
                </c:pt>
                <c:pt idx="4">
                  <c:v>#N/A</c:v>
                </c:pt>
                <c:pt idx="5">
                  <c:v>5.2</c:v>
                </c:pt>
                <c:pt idx="6">
                  <c:v>#N/A</c:v>
                </c:pt>
                <c:pt idx="7">
                  <c:v>4.51</c:v>
                </c:pt>
                <c:pt idx="8">
                  <c:v>#N/A</c:v>
                </c:pt>
                <c:pt idx="9">
                  <c:v>4.43</c:v>
                </c:pt>
              </c:numCache>
            </c:numRef>
          </c:val>
          <c:extLst>
            <c:ext xmlns:c16="http://schemas.microsoft.com/office/drawing/2014/chart" uri="{C3380CC4-5D6E-409C-BE32-E72D297353CC}">
              <c16:uniqueId val="{00000007-BFC3-499C-9E60-805AFDF630A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5.14</c:v>
                </c:pt>
                <c:pt idx="2">
                  <c:v>#N/A</c:v>
                </c:pt>
                <c:pt idx="3">
                  <c:v>5.62</c:v>
                </c:pt>
                <c:pt idx="4">
                  <c:v>#N/A</c:v>
                </c:pt>
                <c:pt idx="5">
                  <c:v>5.38</c:v>
                </c:pt>
                <c:pt idx="6">
                  <c:v>#N/A</c:v>
                </c:pt>
                <c:pt idx="7">
                  <c:v>4.4000000000000004</c:v>
                </c:pt>
                <c:pt idx="8">
                  <c:v>#N/A</c:v>
                </c:pt>
                <c:pt idx="9">
                  <c:v>4.57</c:v>
                </c:pt>
              </c:numCache>
            </c:numRef>
          </c:val>
          <c:extLst>
            <c:ext xmlns:c16="http://schemas.microsoft.com/office/drawing/2014/chart" uri="{C3380CC4-5D6E-409C-BE32-E72D297353CC}">
              <c16:uniqueId val="{00000008-BFC3-499C-9E60-805AFDF630AB}"/>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5.16</c:v>
                </c:pt>
                <c:pt idx="2">
                  <c:v>#N/A</c:v>
                </c:pt>
                <c:pt idx="3">
                  <c:v>5.37</c:v>
                </c:pt>
                <c:pt idx="4">
                  <c:v>#N/A</c:v>
                </c:pt>
                <c:pt idx="5">
                  <c:v>5.83</c:v>
                </c:pt>
                <c:pt idx="6">
                  <c:v>#N/A</c:v>
                </c:pt>
                <c:pt idx="7">
                  <c:v>6.59</c:v>
                </c:pt>
                <c:pt idx="8">
                  <c:v>#N/A</c:v>
                </c:pt>
                <c:pt idx="9">
                  <c:v>7.35</c:v>
                </c:pt>
              </c:numCache>
            </c:numRef>
          </c:val>
          <c:extLst>
            <c:ext xmlns:c16="http://schemas.microsoft.com/office/drawing/2014/chart" uri="{C3380CC4-5D6E-409C-BE32-E72D297353CC}">
              <c16:uniqueId val="{00000009-BFC3-499C-9E60-805AFDF630A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2108</c:v>
                </c:pt>
                <c:pt idx="5">
                  <c:v>2134</c:v>
                </c:pt>
                <c:pt idx="8">
                  <c:v>2205</c:v>
                </c:pt>
                <c:pt idx="11">
                  <c:v>2170</c:v>
                </c:pt>
                <c:pt idx="14">
                  <c:v>2182</c:v>
                </c:pt>
              </c:numCache>
            </c:numRef>
          </c:val>
          <c:extLst>
            <c:ext xmlns:c16="http://schemas.microsoft.com/office/drawing/2014/chart" uri="{C3380CC4-5D6E-409C-BE32-E72D297353CC}">
              <c16:uniqueId val="{00000000-B1FE-4BC8-8D0C-8681170AE2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FE-4BC8-8D0C-8681170AE2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FE-4BC8-8D0C-8681170AE2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99</c:v>
                </c:pt>
                <c:pt idx="3">
                  <c:v>147</c:v>
                </c:pt>
                <c:pt idx="6">
                  <c:v>118</c:v>
                </c:pt>
                <c:pt idx="9">
                  <c:v>120</c:v>
                </c:pt>
                <c:pt idx="12">
                  <c:v>140</c:v>
                </c:pt>
              </c:numCache>
            </c:numRef>
          </c:val>
          <c:extLst>
            <c:ext xmlns:c16="http://schemas.microsoft.com/office/drawing/2014/chart" uri="{C3380CC4-5D6E-409C-BE32-E72D297353CC}">
              <c16:uniqueId val="{00000003-B1FE-4BC8-8D0C-8681170AE2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102</c:v>
                </c:pt>
                <c:pt idx="3">
                  <c:v>97</c:v>
                </c:pt>
                <c:pt idx="6">
                  <c:v>96</c:v>
                </c:pt>
                <c:pt idx="9">
                  <c:v>78</c:v>
                </c:pt>
                <c:pt idx="12">
                  <c:v>92</c:v>
                </c:pt>
              </c:numCache>
            </c:numRef>
          </c:val>
          <c:extLst>
            <c:ext xmlns:c16="http://schemas.microsoft.com/office/drawing/2014/chart" uri="{C3380CC4-5D6E-409C-BE32-E72D297353CC}">
              <c16:uniqueId val="{00000004-B1FE-4BC8-8D0C-8681170AE2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FE-4BC8-8D0C-8681170AE2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FE-4BC8-8D0C-8681170AE2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2319</c:v>
                </c:pt>
                <c:pt idx="3">
                  <c:v>2443</c:v>
                </c:pt>
                <c:pt idx="6">
                  <c:v>2557</c:v>
                </c:pt>
                <c:pt idx="9">
                  <c:v>2465</c:v>
                </c:pt>
                <c:pt idx="12">
                  <c:v>2367</c:v>
                </c:pt>
              </c:numCache>
            </c:numRef>
          </c:val>
          <c:extLst>
            <c:ext xmlns:c16="http://schemas.microsoft.com/office/drawing/2014/chart" uri="{C3380CC4-5D6E-409C-BE32-E72D297353CC}">
              <c16:uniqueId val="{00000007-B1FE-4BC8-8D0C-8681170AE2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412</c:v>
                </c:pt>
                <c:pt idx="2">
                  <c:v>#N/A</c:v>
                </c:pt>
                <c:pt idx="3">
                  <c:v>#N/A</c:v>
                </c:pt>
                <c:pt idx="4">
                  <c:v>553</c:v>
                </c:pt>
                <c:pt idx="5">
                  <c:v>#N/A</c:v>
                </c:pt>
                <c:pt idx="6">
                  <c:v>#N/A</c:v>
                </c:pt>
                <c:pt idx="7">
                  <c:v>566</c:v>
                </c:pt>
                <c:pt idx="8">
                  <c:v>#N/A</c:v>
                </c:pt>
                <c:pt idx="9">
                  <c:v>#N/A</c:v>
                </c:pt>
                <c:pt idx="10">
                  <c:v>493</c:v>
                </c:pt>
                <c:pt idx="11">
                  <c:v>#N/A</c:v>
                </c:pt>
                <c:pt idx="12">
                  <c:v>#N/A</c:v>
                </c:pt>
                <c:pt idx="13">
                  <c:v>417</c:v>
                </c:pt>
                <c:pt idx="14">
                  <c:v>#N/A</c:v>
                </c:pt>
              </c:numCache>
            </c:numRef>
          </c:val>
          <c:smooth val="0"/>
          <c:extLst>
            <c:ext xmlns:c16="http://schemas.microsoft.com/office/drawing/2014/chart" uri="{C3380CC4-5D6E-409C-BE32-E72D297353CC}">
              <c16:uniqueId val="{00000008-B1FE-4BC8-8D0C-8681170AE2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19443</c:v>
                </c:pt>
                <c:pt idx="5">
                  <c:v>20549</c:v>
                </c:pt>
                <c:pt idx="8">
                  <c:v>20395</c:v>
                </c:pt>
                <c:pt idx="11">
                  <c:v>21246</c:v>
                </c:pt>
                <c:pt idx="14">
                  <c:v>20453</c:v>
                </c:pt>
              </c:numCache>
            </c:numRef>
          </c:val>
          <c:extLst>
            <c:ext xmlns:c16="http://schemas.microsoft.com/office/drawing/2014/chart" uri="{C3380CC4-5D6E-409C-BE32-E72D297353CC}">
              <c16:uniqueId val="{00000000-D15A-46C0-883C-FF303E307F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4462</c:v>
                </c:pt>
                <c:pt idx="5">
                  <c:v>3740</c:v>
                </c:pt>
                <c:pt idx="8">
                  <c:v>2995</c:v>
                </c:pt>
                <c:pt idx="11">
                  <c:v>3009</c:v>
                </c:pt>
                <c:pt idx="14">
                  <c:v>2663</c:v>
                </c:pt>
              </c:numCache>
            </c:numRef>
          </c:val>
          <c:extLst>
            <c:ext xmlns:c16="http://schemas.microsoft.com/office/drawing/2014/chart" uri="{C3380CC4-5D6E-409C-BE32-E72D297353CC}">
              <c16:uniqueId val="{00000001-D15A-46C0-883C-FF303E307F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7050</c:v>
                </c:pt>
                <c:pt idx="5">
                  <c:v>6899</c:v>
                </c:pt>
                <c:pt idx="8">
                  <c:v>8063</c:v>
                </c:pt>
                <c:pt idx="11">
                  <c:v>7013</c:v>
                </c:pt>
                <c:pt idx="14">
                  <c:v>6498</c:v>
                </c:pt>
              </c:numCache>
            </c:numRef>
          </c:val>
          <c:extLst>
            <c:ext xmlns:c16="http://schemas.microsoft.com/office/drawing/2014/chart" uri="{C3380CC4-5D6E-409C-BE32-E72D297353CC}">
              <c16:uniqueId val="{00000002-D15A-46C0-883C-FF303E307F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5A-46C0-883C-FF303E307F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5A-46C0-883C-FF303E307F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5A-46C0-883C-FF303E307F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2767</c:v>
                </c:pt>
                <c:pt idx="3">
                  <c:v>2763</c:v>
                </c:pt>
                <c:pt idx="6">
                  <c:v>2810</c:v>
                </c:pt>
                <c:pt idx="9">
                  <c:v>2742</c:v>
                </c:pt>
                <c:pt idx="12">
                  <c:v>2931</c:v>
                </c:pt>
              </c:numCache>
            </c:numRef>
          </c:val>
          <c:extLst>
            <c:ext xmlns:c16="http://schemas.microsoft.com/office/drawing/2014/chart" uri="{C3380CC4-5D6E-409C-BE32-E72D297353CC}">
              <c16:uniqueId val="{00000006-D15A-46C0-883C-FF303E307F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1484</c:v>
                </c:pt>
                <c:pt idx="3">
                  <c:v>1348</c:v>
                </c:pt>
                <c:pt idx="6">
                  <c:v>1288</c:v>
                </c:pt>
                <c:pt idx="9">
                  <c:v>1897</c:v>
                </c:pt>
                <c:pt idx="12">
                  <c:v>1989</c:v>
                </c:pt>
              </c:numCache>
            </c:numRef>
          </c:val>
          <c:extLst>
            <c:ext xmlns:c16="http://schemas.microsoft.com/office/drawing/2014/chart" uri="{C3380CC4-5D6E-409C-BE32-E72D297353CC}">
              <c16:uniqueId val="{00000007-D15A-46C0-883C-FF303E307F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992</c:v>
                </c:pt>
                <c:pt idx="3">
                  <c:v>406</c:v>
                </c:pt>
                <c:pt idx="6">
                  <c:v>341</c:v>
                </c:pt>
                <c:pt idx="9">
                  <c:v>274</c:v>
                </c:pt>
                <c:pt idx="12">
                  <c:v>212</c:v>
                </c:pt>
              </c:numCache>
            </c:numRef>
          </c:val>
          <c:extLst>
            <c:ext xmlns:c16="http://schemas.microsoft.com/office/drawing/2014/chart" uri="{C3380CC4-5D6E-409C-BE32-E72D297353CC}">
              <c16:uniqueId val="{00000008-D15A-46C0-883C-FF303E307F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17</c:v>
                </c:pt>
                <c:pt idx="9">
                  <c:v>0</c:v>
                </c:pt>
                <c:pt idx="12">
                  <c:v>0</c:v>
                </c:pt>
              </c:numCache>
            </c:numRef>
          </c:val>
          <c:extLst>
            <c:ext xmlns:c16="http://schemas.microsoft.com/office/drawing/2014/chart" uri="{C3380CC4-5D6E-409C-BE32-E72D297353CC}">
              <c16:uniqueId val="{00000009-D15A-46C0-883C-FF303E307F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24837</c:v>
                </c:pt>
                <c:pt idx="3">
                  <c:v>27113</c:v>
                </c:pt>
                <c:pt idx="6">
                  <c:v>26293</c:v>
                </c:pt>
                <c:pt idx="9">
                  <c:v>28635</c:v>
                </c:pt>
                <c:pt idx="12">
                  <c:v>27778</c:v>
                </c:pt>
              </c:numCache>
            </c:numRef>
          </c:val>
          <c:extLst>
            <c:ext xmlns:c16="http://schemas.microsoft.com/office/drawing/2014/chart" uri="{C3380CC4-5D6E-409C-BE32-E72D297353CC}">
              <c16:uniqueId val="{0000000A-D15A-46C0-883C-FF303E307F7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442</c:v>
                </c:pt>
                <c:pt idx="5">
                  <c:v>#N/A</c:v>
                </c:pt>
                <c:pt idx="6">
                  <c:v>#N/A</c:v>
                </c:pt>
                <c:pt idx="7">
                  <c:v>0</c:v>
                </c:pt>
                <c:pt idx="8">
                  <c:v>#N/A</c:v>
                </c:pt>
                <c:pt idx="9">
                  <c:v>#N/A</c:v>
                </c:pt>
                <c:pt idx="10">
                  <c:v>2281</c:v>
                </c:pt>
                <c:pt idx="11">
                  <c:v>#N/A</c:v>
                </c:pt>
                <c:pt idx="12">
                  <c:v>#N/A</c:v>
                </c:pt>
                <c:pt idx="13">
                  <c:v>3296</c:v>
                </c:pt>
                <c:pt idx="14">
                  <c:v>#N/A</c:v>
                </c:pt>
              </c:numCache>
            </c:numRef>
          </c:val>
          <c:smooth val="0"/>
          <c:extLst>
            <c:ext xmlns:c16="http://schemas.microsoft.com/office/drawing/2014/chart" uri="{C3380CC4-5D6E-409C-BE32-E72D297353CC}">
              <c16:uniqueId val="{0000000B-D15A-46C0-883C-FF303E307F7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1984</c:v>
                </c:pt>
                <c:pt idx="1">
                  <c:v>2103</c:v>
                </c:pt>
                <c:pt idx="2">
                  <c:v>2226</c:v>
                </c:pt>
              </c:numCache>
            </c:numRef>
          </c:val>
          <c:extLst>
            <c:ext xmlns:c16="http://schemas.microsoft.com/office/drawing/2014/chart" uri="{C3380CC4-5D6E-409C-BE32-E72D297353CC}">
              <c16:uniqueId val="{00000000-3591-4C67-8411-7B45D12E28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494</c:v>
                </c:pt>
                <c:pt idx="1">
                  <c:v>695</c:v>
                </c:pt>
                <c:pt idx="2">
                  <c:v>832</c:v>
                </c:pt>
              </c:numCache>
            </c:numRef>
          </c:val>
          <c:extLst>
            <c:ext xmlns:c16="http://schemas.microsoft.com/office/drawing/2014/chart" uri="{C3380CC4-5D6E-409C-BE32-E72D297353CC}">
              <c16:uniqueId val="{00000001-3591-4C67-8411-7B45D12E28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5585</c:v>
                </c:pt>
                <c:pt idx="1">
                  <c:v>4214</c:v>
                </c:pt>
                <c:pt idx="2">
                  <c:v>3439</c:v>
                </c:pt>
              </c:numCache>
            </c:numRef>
          </c:val>
          <c:extLst>
            <c:ext xmlns:c16="http://schemas.microsoft.com/office/drawing/2014/chart" uri="{C3380CC4-5D6E-409C-BE32-E72D297353CC}">
              <c16:uniqueId val="{00000002-3591-4C67-8411-7B45D12E28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{9C4173BF-3735-44EB-AF4D-529081F9C3A6}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C80-42D9-A2A2-FC6C891507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{C96929D4-3188-4DF6-B132-76304445369D}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80-42D9-A2A2-FC6C891507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{9F58C0A2-F69D-4B45-8B84-B05FBF88D300}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80-42D9-A2A2-FC6C891507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{F6EECAD4-9D19-4168-8DB1-903C18591673}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80-42D9-A2A2-FC6C891507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{B27BFCB2-2E88-414A-B483-54B7067CF2C6}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80-42D9-A2A2-FC6C8915077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{30797252-6903-470A-8B9A-11B3E0032150}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C80-42D9-A2A2-FC6C8915077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{C8B6CC80-F2A9-4D93-973C-DE89A8EA537D}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C80-42D9-A2A2-FC6C8915077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{48AAE17D-9DD3-4B6D-862F-9D7383AA4CB0}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C80-42D9-A2A2-FC6C8915077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{3FC31B21-70B0-44CB-B7AF-AFD15003F1F8}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C80-42D9-A2A2-FC6C891507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69.3</c:v>
                </c:pt>
                <c:pt idx="8">
                  <c:v>70.5</c:v>
                </c:pt>
                <c:pt idx="16">
                  <c:v>72.8</c:v>
                </c:pt>
              </c:numCache>
            </c:numRef>
          </c:xVal>
          <c:yVal>
            <c:numRef>
              <c:f>公会計指標分析・財政指標組合せ分析表!$BP$51:$DC$51</c:f>
              <c:numCache>
                <c:formatCode>#,##0.0;"▲ "#,##0.0</c:formatCode>
                <c:ptCount val="40"/>
                <c:pt idx="8">
                  <c:v>3.1</c:v>
                </c:pt>
              </c:numCache>
            </c:numRef>
          </c:yVal>
          <c:smooth val="0"/>
          <c:extLst>
            <c:ext xmlns:c16="http://schemas.microsoft.com/office/drawing/2014/chart" uri="{C3380CC4-5D6E-409C-BE32-E72D297353CC}">
              <c16:uniqueId val="{00000009-9C80-42D9-A2A2-FC6C891507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{7721F371-F392-4A05-9DB9-9569DE2252CE}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C80-42D9-A2A2-FC6C8915077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{E4334A2C-3D3D-4DB2-9430-A3FC5A3A6A45}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80-42D9-A2A2-FC6C891507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{EDF3AD0D-2280-4507-8509-922E84C0657D}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80-42D9-A2A2-FC6C891507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{F49D0D0E-1E87-4A27-A6A1-C7CC322A7468}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80-42D9-A2A2-FC6C891507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{1EF52880-CF87-49D5-993C-4E010674A45F}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80-42D9-A2A2-FC6C8915077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{41D90790-CFAB-40D0-AEAE-FCF6640E0D66}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C80-42D9-A2A2-FC6C8915077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{2B85974B-CCDF-4A3D-9E17-BBF53E03DC7C}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C80-42D9-A2A2-FC6C8915077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{D0A54BC0-6C30-471C-937C-D75116BB8B88}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C80-42D9-A2A2-FC6C8915077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{E46E9F1E-010E-47A7-A398-21CEE598589A}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C80-42D9-A2A2-FC6C891507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63.7</c:v>
                </c:pt>
              </c:numCache>
            </c:numRef>
          </c:xVal>
          <c:yVal>
            <c:numRef>
              <c:f>公会計指標分析・財政指標組合せ分析表!$BP$55:$DC$55</c:f>
              <c:numCache>
                <c:formatCode>#,##0.0;"▲ "#,##0.0</c:formatCode>
                <c:ptCount val="40"/>
                <c:pt idx="0">
                  <c:v>22.7</c:v>
                </c:pt>
                <c:pt idx="8">
                  <c:v>27.8</c:v>
                </c:pt>
                <c:pt idx="16">
                  <c:v>11.2</c:v>
                </c:pt>
              </c:numCache>
            </c:numRef>
          </c:yVal>
          <c:smooth val="0"/>
          <c:extLst>
            <c:ext xmlns:c16="http://schemas.microsoft.com/office/drawing/2014/chart" uri="{C3380CC4-5D6E-409C-BE32-E72D297353CC}">
              <c16:uniqueId val="{00000013-9C80-42D9-A2A2-FC6C8915077A}"/>
            </c:ext>
          </c:extLst>
        </c:ser>
        <c:dLbls>
          <c:showLegendKey val="0"/>
          <c:showVal val="1"/>
          <c:showCatName val="0"/>
          <c:showSerName val="0"/>
          <c:showPercent val="0"/>
          <c:showBubbleSize val="0"/>
        </c:dLbls>
        <c:axId val="46179840"/>
        <c:axId val="46181760"/>
      </c:scatterChart>
      <c:valAx>
        <c:axId val="46179840"/>
        <c:scaling>
          <c:orientation val="maxMin"/>
          <c:max val="7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{0E02DCA8-4D20-43B6-A1A5-912A2CF527C0}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E45-48A9-9CA2-63B024B1EC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{76AF3685-225D-4EC4-B352-8EED509B2CFA}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45-48A9-9CA2-63B024B1EC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{02FD91A2-7A14-4AA7-B96E-3AC80301B757}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45-48A9-9CA2-63B024B1EC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{2D354E2F-CDA2-4E9B-9E7B-617390A4576C}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45-48A9-9CA2-63B024B1EC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{3E09E9FE-F90C-4C92-A99B-CF37861801E9}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45-48A9-9CA2-63B024B1EC4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{EF39FB5F-4188-43F7-A12D-C6E9AD612ED5}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E45-48A9-9CA2-63B024B1EC4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{48A04B86-78ED-494E-A42E-84EDC4CE38BD}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E45-48A9-9CA2-63B024B1EC4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{7366CDE7-679B-4386-BCDB-E737B64A08DE}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E45-48A9-9CA2-63B024B1EC4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{99391CD8-DCA8-4190-B1F5-2FF62B301861}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E45-48A9-9CA2-63B024B1EC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2.9</c:v>
                </c:pt>
                <c:pt idx="16">
                  <c:v>3.6</c:v>
                </c:pt>
                <c:pt idx="24">
                  <c:v>3.8</c:v>
                </c:pt>
                <c:pt idx="32">
                  <c:v>3.4</c:v>
                </c:pt>
              </c:numCache>
            </c:numRef>
          </c:xVal>
          <c:yVal>
            <c:numRef>
              <c:f>公会計指標分析・財政指標組合せ分析表!$BP$73:$DC$73</c:f>
              <c:numCache>
                <c:formatCode>#,##0.0;"▲ "#,##0.0</c:formatCode>
                <c:ptCount val="40"/>
                <c:pt idx="8">
                  <c:v>3.1</c:v>
                </c:pt>
                <c:pt idx="24">
                  <c:v>16.2</c:v>
                </c:pt>
                <c:pt idx="32">
                  <c:v>22.9</c:v>
                </c:pt>
              </c:numCache>
            </c:numRef>
          </c:yVal>
          <c:smooth val="0"/>
          <c:extLst>
            <c:ext xmlns:c16="http://schemas.microsoft.com/office/drawing/2014/chart" uri="{C3380CC4-5D6E-409C-BE32-E72D297353CC}">
              <c16:uniqueId val="{00000009-BE45-48A9-9CA2-63B024B1EC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{DD708724-91BC-4AD8-AE14-639B2F84E649}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E45-48A9-9CA2-63B024B1EC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{F8555413-DB76-4015-BCE4-1BEFFE5D0101}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45-48A9-9CA2-63B024B1EC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{2CA02370-51BC-43AD-A770-72D66E159914}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45-48A9-9CA2-63B024B1EC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{BFA45B66-96D5-451A-B778-41DBE6DB1927}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45-48A9-9CA2-63B024B1EC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{CA059CF5-062C-465B-A46B-B5EC0F79D6B4}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45-48A9-9CA2-63B024B1EC4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{C5D03417-FD76-4716-AC5E-3FB8C0D7103A}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E45-48A9-9CA2-63B024B1EC4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{FB4013B7-82F8-4915-A37D-AD416E1DE04E}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E45-48A9-9CA2-63B024B1EC47}"/>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{2F3A5CFD-8FB0-43B3-97D4-7CBBDCFBCB8E}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E45-48A9-9CA2-63B024B1EC47}"/>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{E31769B4-4D25-45FC-B60C-A377998DB069}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E45-48A9-9CA2-63B024B1EC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5.7</c:v>
                </c:pt>
                <c:pt idx="24">
                  <c:v>5.8</c:v>
                </c:pt>
                <c:pt idx="32">
                  <c:v>5.8</c:v>
                </c:pt>
              </c:numCache>
            </c:numRef>
          </c:xVal>
          <c:yVal>
            <c:numRef>
              <c:f>公会計指標分析・財政指標組合せ分析表!$BP$77:$DC$77</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BE45-48A9-9CA2-63B024B1EC47}"/>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本市は、下水道事業の経営が健全であり、交付税算入を加味した場合の公営企業繰出金が少ないため、数値悪化を見ても実質公債費比率は他市と比較して低くなっている。</a:t>
          </a:r>
        </a:p>
        <a:p>
          <a:r>
            <a:rPr kumimoji="1" lang="ja-JP" altLang="en-US" sz="1400">
              <a:latin typeface="ＭＳ ゴシック" pitchFamily="49" charset="-128"/>
              <a:ea typeface="ＭＳ ゴシック" pitchFamily="49" charset="-128"/>
            </a:rPr>
            <a:t>今後、令和４年度に完了した庁舎整備による多額の地方債借入の影響で実質公債費比率の悪化が見込まれる。健全な数値を維持していくためには、退職手当債の繰上償還や資金手当地方債の抑制による残高抑制を図り、将来の実質公債費比率の悪化を抑え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に庁舎整備事業による地方債の発行等により地方債現在高が大きく増加したことにより将来負担比率が大幅に悪化したが、令和５年度についても消防庁舎の建設に伴う公共施設等整備基金の繰入による基金残高の減等により、将来負担比率が増加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今後は、持続可能な財政運営の実現のために、引き続き退職手当債の繰上償還や資金手当地方債の抑制による残高抑制を図り、将来負担比率の悪化を最小限にとどめていく必要がある。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京都府八幡市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令和５年度は、消防庁舎整備事業等の公共施設等整備事業により、公共施設等整備基金について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百万円の取り崩しを行ったことを主な要因として基金残高が減少している。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今後の公共施設の大規模整備等に備え公共施設等整備基金を活用できるよう残高を一定確保する。財政調整基金については標準財政規模の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に努める。また、退職手当基金については職員の年代が偏在しており、今後職員の退職見込数が減少し残高が増える局面に突入するが、偏在の多い年代の退職が始まる時期に備えて計画的な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・公共施設等整備基金：公共施設等の計画的な改修、整備等を図る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・職員退職手当基金：職員の退職手当の資金を積み立てる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・公共施設等整備基金：令和５年度の消防庁舎整備事業等の公共施設等整備事業のため、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百万円の取崩を行ったことにより残高は減となっているが、その一方で今後の公共施設の更新等に備え、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百万円の積立を行った（協力金分及び村中名義等財産処分費を含む）。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年度以降退職手当債不発行及び職員の大量退職局面が続き取崩額が大きく、残高の減少が続いていたが、令和５年度は定年延長等の影響により一時的に取崩額が減少し、基金残高は増となっている。（取崩額　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百万円、令和２年度：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令和３年度：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令和４年度：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令和５年度：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令和５年度の消防庁舎整備事業等の公共施設等整備事業により、公共施設等整備基金について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令和６年度についても市道維持管理工事や八幡市文化センター大ホール電気設備改修工事等に多額の取り崩しを予定しているため、公共施設等整備基金については当面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市施設の更新についてはその必要性を含めて十分検討を行ったうえで、交付税措置のない起債借入を抑制し、利息を含む将来負担を縮減するために、基金を活用できるよう公共施設等整備基金残高についても維持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令和５年度は前年度の決算積立や法人市民税をはじめとした市税の伸びが大きかったこと等により、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百万円の取り崩しとなったため、基金残高は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新庁舎整備の元利償還金の増加や、物価高・最低賃金や労務単価の上昇等による人件費や物件費の増加等により財政運営が厳しくなっていくことが見込まれるが、財政調整基金取崩を最小限に抑え、基金の適切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令和５年度は臨時財政対策債償還のための地方交付税追加交付が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百万円あり、これを積み立てたこと及び将来の地方債償還に備え補正予算にて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臨時財政対策債償還分については、今後の臨時財政対策債の償還に合わせて取崩を行っていく。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その他の減債基金については、庁舎整備事業等大型事業の償還に備え、計画的に運用を行っていく。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CFCBC05-0973-4754-BE1B-EA3819C7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3701A1D-BEB6-4576-989E-2ED09AB127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82BF623-684D-4BBF-AC24-D9012E08CE9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EB64EFD3-6510-4BAF-A37A-CF13CD4264C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FDBEF8E7-EC80-453A-8249-A18EB9A76E1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9502A118-C45D-4752-8EF1-2CBCB242D2C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B8FED197-4F84-4C1C-AA22-04DC347508B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87419FD1-C2F2-4CDF-ADCB-DF2DAAAFE4D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8A57FBDE-8AB0-4862-8E53-1B76166F8DF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A0471E9-B532-428F-B6F6-C57F404D495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C41EFEF8-948E-4954-9483-0D62328526E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39F31E84-733A-4D22-AA30-CCC81C0BCB3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8F2D38F5-254B-4239-A2CB-A39CF89F479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84543532-A52F-441E-A1E7-3A2D8E2A300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C74BA892-A69A-4FE2-B59B-AFA6221EA13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8F985318-AD2B-4DA7-A7EB-B960EE65380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69,219
66,662
24.35
31,443,355
30,605,618
707,983
15,971,968
27,778,035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2C2EF499-F7BA-4E48-96C3-CDDEE5ADB7D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41CAAC7-BCCA-4531-94C9-47A2D751B7D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4DBD07F0-E5CB-4312-8BE7-BEC1788235A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B2BAFE7-9893-44B2-8E66-BDF16268762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625EEF62-61D2-407E-B506-FE69AF21E43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CF3B6B2B-FE5E-42FC-8714-9C566A45172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2535B47B-461F-4FFA-9D6D-53E96AB6161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B5FF49BD-CAA9-4EDB-9C33-20E2C6CCE66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D2328715-8C16-4F53-89EA-4A0B9FA0240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C1C89F1C-95B1-467D-9A4D-048E2296C06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9D4B934D-572A-4EFC-8025-B2326DDEBA2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70C39904-E22D-4498-BFEB-6F90145B205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9F479FFA-6989-4A10-A593-4B83CB5B75F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943A24B-887F-4B3D-BE28-3B937AC74E1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87049318-9DAA-4FC0-86B4-DA38605E9CD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D95D82E6-6604-4317-AB7B-671B129549B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26AF7A5F-22A2-48FE-A814-AA6893B789C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33A3DCD6-0CE8-49D0-927F-67A6D516234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171BBDD1-6977-47A2-8C5C-8ADDF5A0653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7BC3F67F-E1A8-46E5-99BB-31713BFE63F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F8D0B48D-EB1B-4FA1-AC22-73FF60DCC0B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B1E44C92-7941-49C0-8254-74CFAD44EDC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2F6D95A6-A992-4474-9061-2AC72447C5D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7E7D8FD6-F2B1-4B6B-BD25-BB57BB42EE0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a:extLst>
            <a:ext uri="{FF2B5EF4-FFF2-40B4-BE49-F238E27FC236}">
              <a16:creationId xmlns:a16="http://schemas.microsoft.com/office/drawing/2014/main" id="{736FE83B-DCB2-4465-8EBB-2226BA9CBB94}"/>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52403456-EF76-4183-9650-DB15577346E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AF68DAC2-1A90-46D5-8D6C-47804BC692F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C3BCF5E6-287B-4BBB-8E18-0E0970B8F7D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DE0F98E8-BACE-4059-B25B-FF939A0C4D8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6EEEEC70-2FBC-44B6-842C-50A52EEF946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DC12DAF2-585F-4044-8861-3407A53DBC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626F4AA9-1926-4570-82A6-8FD76D4C0EF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355BC0CE-8B25-4EB2-B141-1FD9C16EAB8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24DDFCB-80F2-438B-AC3C-81B1BCFA205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F22C7404-5349-43C5-AAA5-6BA43AFD6F0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グラフに反映はされていないが、令和４年度に新庁舎の整備を行ったことから、</a:t>
          </a:r>
          <a:r>
            <a:rPr kumimoji="1" lang="ja-JP" altLang="ja-JP" sz="1000">
              <a:solidFill>
                <a:schemeClr val="dk1"/>
              </a:solidFill>
              <a:effectLst/>
              <a:latin typeface="+mn-lt"/>
              <a:ea typeface="+mn-ea"/>
              <a:cs typeface="+mn-cs"/>
            </a:rPr>
            <a:t>令和４年度</a:t>
          </a:r>
          <a:r>
            <a:rPr kumimoji="1" lang="ja-JP" altLang="en-US" sz="10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有形固定資産減価償却率は</a:t>
          </a:r>
          <a:r>
            <a:rPr kumimoji="1" lang="ja-JP" altLang="en-US" sz="900">
              <a:solidFill>
                <a:schemeClr val="dk1"/>
              </a:solidFill>
              <a:effectLst/>
              <a:latin typeface="+mn-lt"/>
              <a:ea typeface="+mn-ea"/>
              <a:cs typeface="+mn-cs"/>
            </a:rPr>
            <a:t>前年度から低下した。しかし、</a:t>
          </a:r>
          <a:r>
            <a:rPr kumimoji="1" lang="ja-JP" altLang="ja-JP" sz="900">
              <a:solidFill>
                <a:schemeClr val="dk1"/>
              </a:solidFill>
              <a:effectLst/>
              <a:latin typeface="+mn-lt"/>
              <a:ea typeface="+mn-ea"/>
              <a:cs typeface="+mn-cs"/>
            </a:rPr>
            <a:t>類似団体より高い水準にあ</a:t>
          </a:r>
          <a:r>
            <a:rPr kumimoji="1" lang="ja-JP" altLang="en-US" sz="900">
              <a:solidFill>
                <a:schemeClr val="dk1"/>
              </a:solidFill>
              <a:effectLst/>
              <a:latin typeface="+mn-lt"/>
              <a:ea typeface="+mn-ea"/>
              <a:cs typeface="+mn-cs"/>
            </a:rPr>
            <a:t>ることは変わらず</a:t>
          </a:r>
          <a:r>
            <a:rPr kumimoji="1" lang="ja-JP" altLang="ja-JP" sz="900">
              <a:solidFill>
                <a:schemeClr val="dk1"/>
              </a:solidFill>
              <a:effectLst/>
              <a:latin typeface="+mn-lt"/>
              <a:ea typeface="+mn-ea"/>
              <a:cs typeface="+mn-cs"/>
            </a:rPr>
            <a:t>、その理由として</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学校施設や就学前施設等</a:t>
          </a:r>
          <a:r>
            <a:rPr lang="ja-JP" altLang="ja-JP" sz="900">
              <a:solidFill>
                <a:schemeClr val="dk1"/>
              </a:solidFill>
              <a:effectLst/>
              <a:latin typeface="+mn-lt"/>
              <a:ea typeface="+mn-ea"/>
              <a:cs typeface="+mn-cs"/>
            </a:rPr>
            <a:t>をはじめとする施設の</a:t>
          </a:r>
          <a:r>
            <a:rPr kumimoji="1" lang="ja-JP" altLang="ja-JP" sz="900">
              <a:solidFill>
                <a:schemeClr val="dk1"/>
              </a:solidFill>
              <a:effectLst/>
              <a:latin typeface="+mn-lt"/>
              <a:ea typeface="+mn-ea"/>
              <a:cs typeface="+mn-cs"/>
            </a:rPr>
            <a:t>老朽化が進行していることが挙げられる。公共施設等総合管理計画や、個別施設計画等に基づ</a:t>
          </a:r>
          <a:r>
            <a:rPr kumimoji="1" lang="ja-JP" altLang="en-US" sz="900">
              <a:solidFill>
                <a:schemeClr val="dk1"/>
              </a:solidFill>
              <a:effectLst/>
              <a:latin typeface="+mn-lt"/>
              <a:ea typeface="+mn-ea"/>
              <a:cs typeface="+mn-cs"/>
            </a:rPr>
            <a:t>き</a:t>
          </a:r>
          <a:r>
            <a:rPr kumimoji="1" lang="ja-JP" altLang="ja-JP" sz="900">
              <a:solidFill>
                <a:schemeClr val="dk1"/>
              </a:solidFill>
              <a:effectLst/>
              <a:latin typeface="+mn-lt"/>
              <a:ea typeface="+mn-ea"/>
              <a:cs typeface="+mn-cs"/>
            </a:rPr>
            <a:t>、施設の老朽化に伴う更新コストや運営コスト、保育環境等を踏まえながら、統廃合を含めた検討を行っていく。（令和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年度決算に係る財務書類は作成中）</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1C8F446-42D8-4015-9EB5-A12B52EBDB9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F279A634-A41F-4AA3-914C-A979622264C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B9F20A03-31EE-4D11-B94E-A54D8C27646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A9CDB6AA-7DF2-4572-ADDA-5140F8BBC17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BE274D13-A466-486D-B71B-988F5F9DE08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41663452-8A55-41D7-BF8B-25D284BC930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38F06609-CA87-492B-A171-F6F3CDEEBD3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45391AE5-D773-41B6-934C-8174EC3650D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AF6FB55F-91F4-4BB2-AB8D-4EDD3D3EBC0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D7224841-7972-4780-8600-F75B064E75A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49915AF5-6C33-40E2-AF6E-086E8A6F4FC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AD072C76-E7C5-47BD-8A88-84F5D45F695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4408A6E2-6C1D-4A19-9739-77B7CA6F478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64D4623A-1121-4AAB-BA6C-286C1D06F59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C9FAA1CF-9AFE-4073-9119-81E81A877FF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B697C577-00CA-4B10-9B99-0EB539DFA71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9" name="直線コネクタ 68">
          <a:extLst>
            <a:ext uri="{FF2B5EF4-FFF2-40B4-BE49-F238E27FC236}">
              <a16:creationId xmlns:a16="http://schemas.microsoft.com/office/drawing/2014/main" id="{A19A553E-D2EE-4DBA-8B97-3BD9C32223E2}"/>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0" name="有形固定資産減価償却率最小値テキスト">
          <a:extLst>
            <a:ext uri="{FF2B5EF4-FFF2-40B4-BE49-F238E27FC236}">
              <a16:creationId xmlns:a16="http://schemas.microsoft.com/office/drawing/2014/main" id="{951F1AB6-5FE5-4C2E-9DF0-5EC59C9113FE}"/>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1" name="直線コネクタ 70">
          <a:extLst>
            <a:ext uri="{FF2B5EF4-FFF2-40B4-BE49-F238E27FC236}">
              <a16:creationId xmlns:a16="http://schemas.microsoft.com/office/drawing/2014/main" id="{F6D695D6-EB80-4EFF-9805-9A589A5018F7}"/>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2" name="有形固定資産減価償却率最大値テキスト">
          <a:extLst>
            <a:ext uri="{FF2B5EF4-FFF2-40B4-BE49-F238E27FC236}">
              <a16:creationId xmlns:a16="http://schemas.microsoft.com/office/drawing/2014/main" id="{EBE10363-09B5-4D4C-AACA-46AF1D8D80BD}"/>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3" name="直線コネクタ 72">
          <a:extLst>
            <a:ext uri="{FF2B5EF4-FFF2-40B4-BE49-F238E27FC236}">
              <a16:creationId xmlns:a16="http://schemas.microsoft.com/office/drawing/2014/main" id="{BC35133A-70EB-4255-B407-C55BC80F3FFD}"/>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4" name="有形固定資産減価償却率平均値テキスト">
          <a:extLst>
            <a:ext uri="{FF2B5EF4-FFF2-40B4-BE49-F238E27FC236}">
              <a16:creationId xmlns:a16="http://schemas.microsoft.com/office/drawing/2014/main" id="{6370A9B9-01AF-4F64-8B83-8A282DB16096}"/>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5" name="フローチャート: 判断 74">
          <a:extLst>
            <a:ext uri="{FF2B5EF4-FFF2-40B4-BE49-F238E27FC236}">
              <a16:creationId xmlns:a16="http://schemas.microsoft.com/office/drawing/2014/main" id="{34042D8A-48AC-41BB-8EFF-32933A8A39E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6" name="フローチャート: 判断 75">
          <a:extLst>
            <a:ext uri="{FF2B5EF4-FFF2-40B4-BE49-F238E27FC236}">
              <a16:creationId xmlns:a16="http://schemas.microsoft.com/office/drawing/2014/main" id="{13182793-DF2A-4E98-8517-8DF4FA6792DD}"/>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7" name="フローチャート: 判断 76">
          <a:extLst>
            <a:ext uri="{FF2B5EF4-FFF2-40B4-BE49-F238E27FC236}">
              <a16:creationId xmlns:a16="http://schemas.microsoft.com/office/drawing/2014/main" id="{F9914454-5D4E-44CD-8DA5-DC579834A6FB}"/>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8" name="フローチャート: 判断 77">
          <a:extLst>
            <a:ext uri="{FF2B5EF4-FFF2-40B4-BE49-F238E27FC236}">
              <a16:creationId xmlns:a16="http://schemas.microsoft.com/office/drawing/2014/main" id="{B377E34C-E417-4C60-8C66-3D52BFC06A95}"/>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9" name="フローチャート: 判断 78">
          <a:extLst>
            <a:ext uri="{FF2B5EF4-FFF2-40B4-BE49-F238E27FC236}">
              <a16:creationId xmlns:a16="http://schemas.microsoft.com/office/drawing/2014/main" id="{44128AFE-4E96-496B-9A77-A2D7990A5EB2}"/>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3CCD356-67DB-4080-B20B-DD0FAAF69FB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DF5E3D4-AC9F-41C0-AE73-D8A58DDB5BE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0EB7A0F-3408-49AD-A1C6-D367561E959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D314644-DD55-40A0-A6E8-E122022A01E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137B11D-A21C-4226-AB28-7813505F2FA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33</xdr:row>
      <xdr:rowOff>12912</xdr:rowOff>
    </xdr:from>
    <xdr:to>
      <xdr:col>15</xdr:col>
      <xdr:colOff>187325</xdr:colOff>
      <xdr:row>33</xdr:row>
      <xdr:rowOff>114512</xdr:rowOff>
    </xdr:to>
    <xdr:sp macro="" textlink="">
      <xdr:nvSpPr>
        <xdr:cNvPr id="85" name="楕円 84">
          <a:extLst>
            <a:ext uri="{FF2B5EF4-FFF2-40B4-BE49-F238E27FC236}">
              <a16:creationId xmlns:a16="http://schemas.microsoft.com/office/drawing/2014/main" id="{8E46AAAB-2311-4D74-9290-CD9C7352F383}"/>
            </a:ext>
          </a:extLst>
        </xdr:cNvPr>
        <xdr:cNvSpPr/>
      </xdr:nvSpPr>
      <xdr:spPr>
        <a:xfrm>
          <a:off x="3238500" y="64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101600</xdr:rowOff>
    </xdr:from>
    <xdr:to>
      <xdr:col>11</xdr:col>
      <xdr:colOff>187325</xdr:colOff>
      <xdr:row>33</xdr:row>
      <xdr:rowOff>31750</xdr:rowOff>
    </xdr:to>
    <xdr:sp macro="" textlink="">
      <xdr:nvSpPr>
        <xdr:cNvPr id="86" name="楕円 85">
          <a:extLst>
            <a:ext uri="{FF2B5EF4-FFF2-40B4-BE49-F238E27FC236}">
              <a16:creationId xmlns:a16="http://schemas.microsoft.com/office/drawing/2014/main" id="{16E86F51-88E7-4A71-8BF1-70EA0FF7F650}"/>
            </a:ext>
          </a:extLst>
        </xdr:cNvPr>
        <xdr:cNvSpPr/>
      </xdr:nvSpPr>
      <xdr:spPr>
        <a:xfrm>
          <a:off x="2476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152400</xdr:rowOff>
    </xdr:from>
    <xdr:to>
      <xdr:col>15</xdr:col>
      <xdr:colOff>136525</xdr:colOff>
      <xdr:row>33</xdr:row>
      <xdr:rowOff>63712</xdr:rowOff>
    </xdr:to>
    <xdr:cxnSp macro="">
      <xdr:nvCxnSpPr>
        <xdr:cNvPr id="87" name="直線コネクタ 86">
          <a:extLst>
            <a:ext uri="{FF2B5EF4-FFF2-40B4-BE49-F238E27FC236}">
              <a16:creationId xmlns:a16="http://schemas.microsoft.com/office/drawing/2014/main" id="{B348E93E-7678-418F-B695-527C65C7D68F}"/>
            </a:ext>
          </a:extLst>
        </xdr:cNvPr>
        <xdr:cNvCxnSpPr/>
      </xdr:nvCxnSpPr>
      <xdr:spPr>
        <a:xfrm>
          <a:off x="2527300" y="6410325"/>
          <a:ext cx="7620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58420</xdr:rowOff>
    </xdr:from>
    <xdr:to>
      <xdr:col>7</xdr:col>
      <xdr:colOff>187325</xdr:colOff>
      <xdr:row>32</xdr:row>
      <xdr:rowOff>160020</xdr:rowOff>
    </xdr:to>
    <xdr:sp macro="" textlink="">
      <xdr:nvSpPr>
        <xdr:cNvPr id="88" name="楕円 87">
          <a:extLst>
            <a:ext uri="{FF2B5EF4-FFF2-40B4-BE49-F238E27FC236}">
              <a16:creationId xmlns:a16="http://schemas.microsoft.com/office/drawing/2014/main" id="{3B412FEA-11F9-4DCD-AF3A-0CCEE39DBAB2}"/>
            </a:ext>
          </a:extLst>
        </xdr:cNvPr>
        <xdr:cNvSpPr/>
      </xdr:nvSpPr>
      <xdr:spPr>
        <a:xfrm>
          <a:off x="1714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109220</xdr:rowOff>
    </xdr:from>
    <xdr:to>
      <xdr:col>11</xdr:col>
      <xdr:colOff>136525</xdr:colOff>
      <xdr:row>32</xdr:row>
      <xdr:rowOff>152400</xdr:rowOff>
    </xdr:to>
    <xdr:cxnSp macro="">
      <xdr:nvCxnSpPr>
        <xdr:cNvPr id="89" name="直線コネクタ 88">
          <a:extLst>
            <a:ext uri="{FF2B5EF4-FFF2-40B4-BE49-F238E27FC236}">
              <a16:creationId xmlns:a16="http://schemas.microsoft.com/office/drawing/2014/main" id="{60B478B8-E66F-4665-B9A5-0C99A21ACD15}"/>
            </a:ext>
          </a:extLst>
        </xdr:cNvPr>
        <xdr:cNvCxnSpPr/>
      </xdr:nvCxnSpPr>
      <xdr:spPr>
        <a:xfrm>
          <a:off x="1765300" y="636714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0" name="n_1aveValue有形固定資産減価償却率">
          <a:extLst>
            <a:ext uri="{FF2B5EF4-FFF2-40B4-BE49-F238E27FC236}">
              <a16:creationId xmlns:a16="http://schemas.microsoft.com/office/drawing/2014/main" id="{72250CF4-3780-4629-8B7E-2614ED2E6E5F}"/>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1" name="n_2aveValue有形固定資産減価償却率">
          <a:extLst>
            <a:ext uri="{FF2B5EF4-FFF2-40B4-BE49-F238E27FC236}">
              <a16:creationId xmlns:a16="http://schemas.microsoft.com/office/drawing/2014/main" id="{B128A77A-D5ED-45C9-AF48-D6DBC0789412}"/>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2" name="n_3aveValue有形固定資産減価償却率">
          <a:extLst>
            <a:ext uri="{FF2B5EF4-FFF2-40B4-BE49-F238E27FC236}">
              <a16:creationId xmlns:a16="http://schemas.microsoft.com/office/drawing/2014/main" id="{F1939B8F-6764-4B0C-9347-3E1DCA2E50A8}"/>
            </a:ext>
          </a:extLst>
        </xdr:cNvPr>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93" name="n_4aveValue有形固定資産減価償却率">
          <a:extLst>
            <a:ext uri="{FF2B5EF4-FFF2-40B4-BE49-F238E27FC236}">
              <a16:creationId xmlns:a16="http://schemas.microsoft.com/office/drawing/2014/main" id="{142D9B32-CAEA-4763-9A27-000EB7C2A22B}"/>
            </a:ext>
          </a:extLst>
        </xdr:cNvPr>
        <xdr:cNvSpPr txBox="1"/>
      </xdr:nvSpPr>
      <xdr:spPr>
        <a:xfrm>
          <a:off x="1562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105639</xdr:rowOff>
    </xdr:from>
    <xdr:ext cx="405111" cy="259045"/>
    <xdr:sp macro="" textlink="">
      <xdr:nvSpPr>
        <xdr:cNvPr id="94" name="n_2mainValue有形固定資産減価償却率">
          <a:extLst>
            <a:ext uri="{FF2B5EF4-FFF2-40B4-BE49-F238E27FC236}">
              <a16:creationId xmlns:a16="http://schemas.microsoft.com/office/drawing/2014/main" id="{3DC54F59-FFA7-4D98-8EB0-FC85BC5D838D}"/>
            </a:ext>
          </a:extLst>
        </xdr:cNvPr>
        <xdr:cNvSpPr txBox="1"/>
      </xdr:nvSpPr>
      <xdr:spPr>
        <a:xfrm>
          <a:off x="3086744" y="653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22877</xdr:rowOff>
    </xdr:from>
    <xdr:ext cx="405111" cy="259045"/>
    <xdr:sp macro="" textlink="">
      <xdr:nvSpPr>
        <xdr:cNvPr id="95" name="n_3mainValue有形固定資産減価償却率">
          <a:extLst>
            <a:ext uri="{FF2B5EF4-FFF2-40B4-BE49-F238E27FC236}">
              <a16:creationId xmlns:a16="http://schemas.microsoft.com/office/drawing/2014/main" id="{54007730-5BD9-457A-AA7D-3839AD481F26}"/>
            </a:ext>
          </a:extLst>
        </xdr:cNvPr>
        <xdr:cNvSpPr txBox="1"/>
      </xdr:nvSpPr>
      <xdr:spPr>
        <a:xfrm>
          <a:off x="2324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151147</xdr:rowOff>
    </xdr:from>
    <xdr:ext cx="405111" cy="259045"/>
    <xdr:sp macro="" textlink="">
      <xdr:nvSpPr>
        <xdr:cNvPr id="96" name="n_4mainValue有形固定資産減価償却率">
          <a:extLst>
            <a:ext uri="{FF2B5EF4-FFF2-40B4-BE49-F238E27FC236}">
              <a16:creationId xmlns:a16="http://schemas.microsoft.com/office/drawing/2014/main" id="{EE22B354-D9A8-4408-AF1A-E7E624FB18E7}"/>
            </a:ext>
          </a:extLst>
        </xdr:cNvPr>
        <xdr:cNvSpPr txBox="1"/>
      </xdr:nvSpPr>
      <xdr:spPr>
        <a:xfrm>
          <a:off x="15627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19D7B3EF-8E37-4C91-B464-37495E68C46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C37CB4AB-EB6C-4DA3-80B9-10BB39030D0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45F82B3C-D5E1-46CE-9BA6-41DA34DFFF1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34C9FB1C-54C0-4CDC-80F8-15A5AA2C0E4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E3B2F662-4D25-418A-8085-6AF10850377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F4861783-E1FD-466F-A431-58B6A64AC60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8D649961-9E45-47CE-BAA2-5AF43408AF1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7546138-DB83-48C5-9854-923C11AD212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E691445-8EDC-4291-9C28-03178A8950C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595A4BC-5685-49DA-8B74-F1588A654DD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C59D2482-AF96-4148-A2DD-9AFD913EE04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ACD05833-DED6-4541-88E6-A9DCF4B975C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0C9C861-A2DB-4D70-AD88-1CEB0EC986C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令和３年度に退職手当債の繰上償還を行ったこと等により大きく改善したが、令和４年度に新庁舎整備に係る地方債の借入を行ったために大幅に悪化し</a:t>
          </a:r>
          <a:r>
            <a:rPr kumimoji="1" lang="ja-JP" altLang="en-US" sz="900">
              <a:solidFill>
                <a:schemeClr val="dk1"/>
              </a:solidFill>
              <a:effectLst/>
              <a:latin typeface="+mn-lt"/>
              <a:ea typeface="+mn-ea"/>
              <a:cs typeface="+mn-cs"/>
            </a:rPr>
            <a:t>、令和５年度においても</a:t>
          </a:r>
          <a:r>
            <a:rPr kumimoji="1" lang="ja-JP" altLang="ja-JP" sz="900">
              <a:solidFill>
                <a:schemeClr val="dk1"/>
              </a:solidFill>
              <a:effectLst/>
              <a:latin typeface="+mn-lt"/>
              <a:ea typeface="+mn-ea"/>
              <a:cs typeface="+mn-cs"/>
            </a:rPr>
            <a:t>類似団体平均を大きく上回っている状況となった。今後も公共施設の老朽化対策等により債務残高の増加や基金残高の減少が予想されるため、事業費の圧縮等による継続した歳出抑制を行いつつ、税源涵養策の展開等による歳入増加を図り、経常的な業務活動から債務の償還財源を確保していく必要があ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5815308E-B2D3-4162-9366-EFA11DE5C19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53E8984D-B528-4800-8D83-B41B385AC0E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0296E8B-C3BE-4E9F-AB0C-9F3B2469D1E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1001F637-C169-4D8C-83BB-F2B4E405878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8A425159-E014-4F16-BC2A-B754F1772FC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27319964-0A76-4845-AF06-43F02DC2E38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97FF9ACA-659C-46BB-87F6-2CB97182710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CD2BC561-B2AF-4A3A-8EA3-C7FABDC90BF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62801267-7ABD-45BE-BB2B-A75B6D39115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5F8E32F7-440F-48BC-AECB-86652089BE5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B789FD20-D807-4975-885A-C93F1DD1A58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5F58BA4-5CB0-49CB-9A07-B0436D526CF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76394CAD-102B-4260-965C-2EC48570036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445067F8-84E9-43C7-9BD3-8D567D0EB30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4C0A238F-B92E-409F-969D-0FFAFCE50A9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5" name="直線コネクタ 124">
          <a:extLst>
            <a:ext uri="{FF2B5EF4-FFF2-40B4-BE49-F238E27FC236}">
              <a16:creationId xmlns:a16="http://schemas.microsoft.com/office/drawing/2014/main" id="{0A56EC39-E36E-45D5-BD40-89ACCDEC4995}"/>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6" name="債務償還比率最小値テキスト">
          <a:extLst>
            <a:ext uri="{FF2B5EF4-FFF2-40B4-BE49-F238E27FC236}">
              <a16:creationId xmlns:a16="http://schemas.microsoft.com/office/drawing/2014/main" id="{E908F46D-854C-4BF7-A9D6-E2BF5AB11811}"/>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7" name="直線コネクタ 126">
          <a:extLst>
            <a:ext uri="{FF2B5EF4-FFF2-40B4-BE49-F238E27FC236}">
              <a16:creationId xmlns:a16="http://schemas.microsoft.com/office/drawing/2014/main" id="{E8E0902F-5A08-4695-B3E6-A993D40BFB2D}"/>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602DDE28-1408-4A9B-80B4-D6B5AA90558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636FD375-CE4A-4D08-8C95-82DF429FA3C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0" name="債務償還比率平均値テキスト">
          <a:extLst>
            <a:ext uri="{FF2B5EF4-FFF2-40B4-BE49-F238E27FC236}">
              <a16:creationId xmlns:a16="http://schemas.microsoft.com/office/drawing/2014/main" id="{B5AC3DEA-DF01-46B7-9C9F-7C0DF302C4D5}"/>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1" name="フローチャート: 判断 130">
          <a:extLst>
            <a:ext uri="{FF2B5EF4-FFF2-40B4-BE49-F238E27FC236}">
              <a16:creationId xmlns:a16="http://schemas.microsoft.com/office/drawing/2014/main" id="{F7B61022-5D9F-44E6-BE78-B1000FC81EEC}"/>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2" name="フローチャート: 判断 131">
          <a:extLst>
            <a:ext uri="{FF2B5EF4-FFF2-40B4-BE49-F238E27FC236}">
              <a16:creationId xmlns:a16="http://schemas.microsoft.com/office/drawing/2014/main" id="{3887E406-8C67-49A0-A6F2-0B5C825101BE}"/>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3" name="フローチャート: 判断 132">
          <a:extLst>
            <a:ext uri="{FF2B5EF4-FFF2-40B4-BE49-F238E27FC236}">
              <a16:creationId xmlns:a16="http://schemas.microsoft.com/office/drawing/2014/main" id="{0EE81C7B-E28F-45F8-9AFF-3F692B5D7096}"/>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4" name="フローチャート: 判断 133">
          <a:extLst>
            <a:ext uri="{FF2B5EF4-FFF2-40B4-BE49-F238E27FC236}">
              <a16:creationId xmlns:a16="http://schemas.microsoft.com/office/drawing/2014/main" id="{AC18B5B0-3884-4548-9930-FF2267F6275E}"/>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5" name="フローチャート: 判断 134">
          <a:extLst>
            <a:ext uri="{FF2B5EF4-FFF2-40B4-BE49-F238E27FC236}">
              <a16:creationId xmlns:a16="http://schemas.microsoft.com/office/drawing/2014/main" id="{B3C07AC1-751F-40EE-AED9-E3EAC5CDFE1E}"/>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82D4C1AE-CC1C-483B-80D0-6A2B8D81E57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C25D5FF-AAC6-4879-A210-DDFDB6C4265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D6FF5FC-720D-4997-BD6C-42B2C031676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971ED35-0EBC-441D-8AC4-5D33B3A55A3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E41A03B-691E-4F74-B422-3859EDBC82E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114243</xdr:rowOff>
    </xdr:from>
    <xdr:to>
      <xdr:col>76</xdr:col>
      <xdr:colOff>73025</xdr:colOff>
      <xdr:row>32</xdr:row>
      <xdr:rowOff>44393</xdr:rowOff>
    </xdr:to>
    <xdr:sp macro="" textlink="">
      <xdr:nvSpPr>
        <xdr:cNvPr id="141" name="楕円 140">
          <a:extLst>
            <a:ext uri="{FF2B5EF4-FFF2-40B4-BE49-F238E27FC236}">
              <a16:creationId xmlns:a16="http://schemas.microsoft.com/office/drawing/2014/main" id="{0CF82AFC-63FD-4EFF-B52E-B7C1CD16B638}"/>
            </a:ext>
          </a:extLst>
        </xdr:cNvPr>
        <xdr:cNvSpPr/>
      </xdr:nvSpPr>
      <xdr:spPr>
        <a:xfrm>
          <a:off x="14744700" y="62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92670</xdr:rowOff>
    </xdr:from>
    <xdr:ext cx="469744" cy="259045"/>
    <xdr:sp macro="" textlink="">
      <xdr:nvSpPr>
        <xdr:cNvPr id="142" name="債務償還比率該当値テキスト">
          <a:extLst>
            <a:ext uri="{FF2B5EF4-FFF2-40B4-BE49-F238E27FC236}">
              <a16:creationId xmlns:a16="http://schemas.microsoft.com/office/drawing/2014/main" id="{D50DB2EE-0B90-47E2-8AE0-5DCE831C1EA0}"/>
            </a:ext>
          </a:extLst>
        </xdr:cNvPr>
        <xdr:cNvSpPr txBox="1"/>
      </xdr:nvSpPr>
      <xdr:spPr>
        <a:xfrm>
          <a:off x="14846300" y="617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62307</xdr:rowOff>
    </xdr:from>
    <xdr:to>
      <xdr:col>72</xdr:col>
      <xdr:colOff>123825</xdr:colOff>
      <xdr:row>31</xdr:row>
      <xdr:rowOff>163907</xdr:rowOff>
    </xdr:to>
    <xdr:sp macro="" textlink="">
      <xdr:nvSpPr>
        <xdr:cNvPr id="143" name="楕円 142">
          <a:extLst>
            <a:ext uri="{FF2B5EF4-FFF2-40B4-BE49-F238E27FC236}">
              <a16:creationId xmlns:a16="http://schemas.microsoft.com/office/drawing/2014/main" id="{8829776A-982A-45CA-810E-29B99E818A41}"/>
            </a:ext>
          </a:extLst>
        </xdr:cNvPr>
        <xdr:cNvSpPr/>
      </xdr:nvSpPr>
      <xdr:spPr>
        <a:xfrm>
          <a:off x="14033500" y="61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113107</xdr:rowOff>
    </xdr:from>
    <xdr:to>
      <xdr:col>76</xdr:col>
      <xdr:colOff>22225</xdr:colOff>
      <xdr:row>31</xdr:row>
      <xdr:rowOff>165043</xdr:rowOff>
    </xdr:to>
    <xdr:cxnSp macro="">
      <xdr:nvCxnSpPr>
        <xdr:cNvPr id="144" name="直線コネクタ 143">
          <a:extLst>
            <a:ext uri="{FF2B5EF4-FFF2-40B4-BE49-F238E27FC236}">
              <a16:creationId xmlns:a16="http://schemas.microsoft.com/office/drawing/2014/main" id="{8662AB31-231C-4349-B7A4-395194BCC56D}"/>
            </a:ext>
          </a:extLst>
        </xdr:cNvPr>
        <xdr:cNvCxnSpPr/>
      </xdr:nvCxnSpPr>
      <xdr:spPr>
        <a:xfrm>
          <a:off x="14084300" y="6199582"/>
          <a:ext cx="711200" cy="5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95271</xdr:rowOff>
    </xdr:from>
    <xdr:to>
      <xdr:col>68</xdr:col>
      <xdr:colOff>123825</xdr:colOff>
      <xdr:row>30</xdr:row>
      <xdr:rowOff>25421</xdr:rowOff>
    </xdr:to>
    <xdr:sp macro="" textlink="">
      <xdr:nvSpPr>
        <xdr:cNvPr id="145" name="楕円 144">
          <a:extLst>
            <a:ext uri="{FF2B5EF4-FFF2-40B4-BE49-F238E27FC236}">
              <a16:creationId xmlns:a16="http://schemas.microsoft.com/office/drawing/2014/main" id="{50D72B11-50C5-4718-8F91-B83D64753D71}"/>
            </a:ext>
          </a:extLst>
        </xdr:cNvPr>
        <xdr:cNvSpPr/>
      </xdr:nvSpPr>
      <xdr:spPr>
        <a:xfrm>
          <a:off x="13271500" y="58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146071</xdr:rowOff>
    </xdr:from>
    <xdr:to>
      <xdr:col>72</xdr:col>
      <xdr:colOff>73025</xdr:colOff>
      <xdr:row>31</xdr:row>
      <xdr:rowOff>113107</xdr:rowOff>
    </xdr:to>
    <xdr:cxnSp macro="">
      <xdr:nvCxnSpPr>
        <xdr:cNvPr id="146" name="直線コネクタ 145">
          <a:extLst>
            <a:ext uri="{FF2B5EF4-FFF2-40B4-BE49-F238E27FC236}">
              <a16:creationId xmlns:a16="http://schemas.microsoft.com/office/drawing/2014/main" id="{5320AF22-A4F8-4C4F-B1C5-49C362313E47}"/>
            </a:ext>
          </a:extLst>
        </xdr:cNvPr>
        <xdr:cNvCxnSpPr/>
      </xdr:nvCxnSpPr>
      <xdr:spPr>
        <a:xfrm>
          <a:off x="13322300" y="5889646"/>
          <a:ext cx="762000" cy="30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105008</xdr:rowOff>
    </xdr:from>
    <xdr:to>
      <xdr:col>64</xdr:col>
      <xdr:colOff>123825</xdr:colOff>
      <xdr:row>32</xdr:row>
      <xdr:rowOff>35158</xdr:rowOff>
    </xdr:to>
    <xdr:sp macro="" textlink="">
      <xdr:nvSpPr>
        <xdr:cNvPr id="147" name="楕円 146">
          <a:extLst>
            <a:ext uri="{FF2B5EF4-FFF2-40B4-BE49-F238E27FC236}">
              <a16:creationId xmlns:a16="http://schemas.microsoft.com/office/drawing/2014/main" id="{7730889A-E150-4084-A105-E141BF6A3C14}"/>
            </a:ext>
          </a:extLst>
        </xdr:cNvPr>
        <xdr:cNvSpPr/>
      </xdr:nvSpPr>
      <xdr:spPr>
        <a:xfrm>
          <a:off x="12509500" y="61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146071</xdr:rowOff>
    </xdr:from>
    <xdr:to>
      <xdr:col>68</xdr:col>
      <xdr:colOff>73025</xdr:colOff>
      <xdr:row>31</xdr:row>
      <xdr:rowOff>155808</xdr:rowOff>
    </xdr:to>
    <xdr:cxnSp macro="">
      <xdr:nvCxnSpPr>
        <xdr:cNvPr id="148" name="直線コネクタ 147">
          <a:extLst>
            <a:ext uri="{FF2B5EF4-FFF2-40B4-BE49-F238E27FC236}">
              <a16:creationId xmlns:a16="http://schemas.microsoft.com/office/drawing/2014/main" id="{18E71BA4-44D2-4072-9B26-7E89B7FD370F}"/>
            </a:ext>
          </a:extLst>
        </xdr:cNvPr>
        <xdr:cNvCxnSpPr/>
      </xdr:nvCxnSpPr>
      <xdr:spPr>
        <a:xfrm flipV="1">
          <a:off x="12560300" y="5889646"/>
          <a:ext cx="762000" cy="35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99610</xdr:rowOff>
    </xdr:from>
    <xdr:to>
      <xdr:col>60</xdr:col>
      <xdr:colOff>123825</xdr:colOff>
      <xdr:row>32</xdr:row>
      <xdr:rowOff>29760</xdr:rowOff>
    </xdr:to>
    <xdr:sp macro="" textlink="">
      <xdr:nvSpPr>
        <xdr:cNvPr id="149" name="楕円 148">
          <a:extLst>
            <a:ext uri="{FF2B5EF4-FFF2-40B4-BE49-F238E27FC236}">
              <a16:creationId xmlns:a16="http://schemas.microsoft.com/office/drawing/2014/main" id="{6E87095A-D444-45DD-8BEA-C7F4E9CB822E}"/>
            </a:ext>
          </a:extLst>
        </xdr:cNvPr>
        <xdr:cNvSpPr/>
      </xdr:nvSpPr>
      <xdr:spPr>
        <a:xfrm>
          <a:off x="11747500" y="61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150410</xdr:rowOff>
    </xdr:from>
    <xdr:to>
      <xdr:col>64</xdr:col>
      <xdr:colOff>73025</xdr:colOff>
      <xdr:row>31</xdr:row>
      <xdr:rowOff>155808</xdr:rowOff>
    </xdr:to>
    <xdr:cxnSp macro="">
      <xdr:nvCxnSpPr>
        <xdr:cNvPr id="150" name="直線コネクタ 149">
          <a:extLst>
            <a:ext uri="{FF2B5EF4-FFF2-40B4-BE49-F238E27FC236}">
              <a16:creationId xmlns:a16="http://schemas.microsoft.com/office/drawing/2014/main" id="{AA9F4D02-EB69-4D69-A03F-4AC661A89C2F}"/>
            </a:ext>
          </a:extLst>
        </xdr:cNvPr>
        <xdr:cNvCxnSpPr/>
      </xdr:nvCxnSpPr>
      <xdr:spPr>
        <a:xfrm>
          <a:off x="11798300" y="6236885"/>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1" name="n_1aveValue債務償還比率">
          <a:extLst>
            <a:ext uri="{FF2B5EF4-FFF2-40B4-BE49-F238E27FC236}">
              <a16:creationId xmlns:a16="http://schemas.microsoft.com/office/drawing/2014/main" id="{DE5A3509-BBF2-4E58-940E-B4F98ECA4A6C}"/>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2" name="n_2aveValue債務償還比率">
          <a:extLst>
            <a:ext uri="{FF2B5EF4-FFF2-40B4-BE49-F238E27FC236}">
              <a16:creationId xmlns:a16="http://schemas.microsoft.com/office/drawing/2014/main" id="{87221AA8-D2E8-4A95-830B-C64F9065686D}"/>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3" name="n_3aveValue債務償還比率">
          <a:extLst>
            <a:ext uri="{FF2B5EF4-FFF2-40B4-BE49-F238E27FC236}">
              <a16:creationId xmlns:a16="http://schemas.microsoft.com/office/drawing/2014/main" id="{01264307-0831-4A66-B0B5-5D74781A24BA}"/>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4" name="n_4aveValue債務償還比率">
          <a:extLst>
            <a:ext uri="{FF2B5EF4-FFF2-40B4-BE49-F238E27FC236}">
              <a16:creationId xmlns:a16="http://schemas.microsoft.com/office/drawing/2014/main" id="{11D6FE9C-19B4-4A2F-B043-F66536112C74}"/>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155034</xdr:rowOff>
    </xdr:from>
    <xdr:ext cx="469744" cy="259045"/>
    <xdr:sp macro="" textlink="">
      <xdr:nvSpPr>
        <xdr:cNvPr id="155" name="n_1mainValue債務償還比率">
          <a:extLst>
            <a:ext uri="{FF2B5EF4-FFF2-40B4-BE49-F238E27FC236}">
              <a16:creationId xmlns:a16="http://schemas.microsoft.com/office/drawing/2014/main" id="{7F71685D-EFB0-46CE-839C-883AE019B355}"/>
            </a:ext>
          </a:extLst>
        </xdr:cNvPr>
        <xdr:cNvSpPr txBox="1"/>
      </xdr:nvSpPr>
      <xdr:spPr>
        <a:xfrm>
          <a:off x="13836727" y="624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16548</xdr:rowOff>
    </xdr:from>
    <xdr:ext cx="469744" cy="259045"/>
    <xdr:sp macro="" textlink="">
      <xdr:nvSpPr>
        <xdr:cNvPr id="156" name="n_2mainValue債務償還比率">
          <a:extLst>
            <a:ext uri="{FF2B5EF4-FFF2-40B4-BE49-F238E27FC236}">
              <a16:creationId xmlns:a16="http://schemas.microsoft.com/office/drawing/2014/main" id="{DE762554-B934-4260-A09E-913B8B0A3D87}"/>
            </a:ext>
          </a:extLst>
        </xdr:cNvPr>
        <xdr:cNvSpPr txBox="1"/>
      </xdr:nvSpPr>
      <xdr:spPr>
        <a:xfrm>
          <a:off x="13087427" y="593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26285</xdr:rowOff>
    </xdr:from>
    <xdr:ext cx="469744" cy="259045"/>
    <xdr:sp macro="" textlink="">
      <xdr:nvSpPr>
        <xdr:cNvPr id="157" name="n_3mainValue債務償還比率">
          <a:extLst>
            <a:ext uri="{FF2B5EF4-FFF2-40B4-BE49-F238E27FC236}">
              <a16:creationId xmlns:a16="http://schemas.microsoft.com/office/drawing/2014/main" id="{61105ED4-A385-4B80-B8F1-A8C51F7D324A}"/>
            </a:ext>
          </a:extLst>
        </xdr:cNvPr>
        <xdr:cNvSpPr txBox="1"/>
      </xdr:nvSpPr>
      <xdr:spPr>
        <a:xfrm>
          <a:off x="12325427" y="628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20887</xdr:rowOff>
    </xdr:from>
    <xdr:ext cx="469744" cy="259045"/>
    <xdr:sp macro="" textlink="">
      <xdr:nvSpPr>
        <xdr:cNvPr id="158" name="n_4mainValue債務償還比率">
          <a:extLst>
            <a:ext uri="{FF2B5EF4-FFF2-40B4-BE49-F238E27FC236}">
              <a16:creationId xmlns:a16="http://schemas.microsoft.com/office/drawing/2014/main" id="{45C333F9-F443-4CA3-B348-A9C3761920B1}"/>
            </a:ext>
          </a:extLst>
        </xdr:cNvPr>
        <xdr:cNvSpPr txBox="1"/>
      </xdr:nvSpPr>
      <xdr:spPr>
        <a:xfrm>
          <a:off x="11563427" y="627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450494E5-ED5B-4277-84BA-8D6F37828B0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C80EB8D4-A3FA-4009-9DA6-9C49BDE667B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0C8FC4A-0BB7-4E2D-BFAF-0B2E8C5A65A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C81DBFD0-2BA1-4725-9331-FC9D0E6AA56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A6BBD578-AE4A-438D-9EEA-46F3BE2E0AF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D0830CD9-FB1E-4D19-815B-6C54CCFACE3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A25EEE-E4C2-45D6-AE04-053231E1539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F032D9-90BF-42C6-847D-5513608E91D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10BCAB6-33A5-4F57-BF73-EDA03B3C89E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EF7B6F-0454-4B54-8A75-1FFCB973B5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2DFCEA-1BDD-45DE-9917-A6E95D49FB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2B2E68-4365-442C-A6FB-2917ABA2D79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246557-C837-4922-A892-5E86AC43D1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51658C-B30D-410B-968D-08515070737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A107BE-DEA2-46FD-8D95-616680C751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7D8A61-426B-499E-B0A0-198CBA8B280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69,219
66,662
24.35
31,443,355
30,605,618
707,983
15,971,968
27,778,035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CB0AED4-7FA0-40FE-9FFF-11A80FCDF25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264577-592F-4EAE-BD7E-5F3F629FF8C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689043-28B1-43F8-9835-574A7856AF7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65E99C-05BA-4655-B950-E6027F2CA3A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A1E6912-9E1D-473B-AF2F-883AD72FD19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EBF2EF0-BAC4-4AC5-9910-AE8434F08DC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943BA7-ED56-4E40-AA69-ABC3250F8A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643E3A-157D-43F4-B3E6-23C2F6790A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32560D-1BB3-4E71-A80B-180132FE128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B44CDF4-5A8F-40B6-9436-7F17355D18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12784F-F9B8-49B5-BE56-42E4C21805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D3CA60-9EB6-4960-93A4-FF7A369673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0A239F-4084-4A72-8E3B-1FE3DD266BB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7D913A-8292-43BD-B401-3B8F91325E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76D9CD-CF6A-4E27-A456-134873E666C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CE98DB-6284-459E-9CB7-3923CDF9E97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9C960F1-95D6-473F-8E91-593C0872A36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48C5A86-57D0-4426-B8F5-5E2E52EF5A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D6DD61B-F7AD-43EA-9945-409C9126F7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539242-AFE5-460A-86F5-3C50FBABE32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325AB3-9DD8-4901-BED4-FE8564F16C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8C9C2C2-9E8C-4027-9D05-41D61EDDC1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FB40F4-CD84-4FB5-A728-92BD8E3F432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4D3D70-D457-402B-89E0-85FFF036530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65A99D-3E13-4FDE-ACE1-4A22B6F7B9D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DBF6DD9-2C50-4A18-A41D-A1166FFC23A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40E4169-3021-451B-8240-B7238AF77E2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A1018F4-1F52-4C15-92B1-629077FED82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5F5312-366B-40D1-905E-725F8AFBC0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71EB45D-D5BC-41B1-9192-D5BFEAF7405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396FC39-A744-492F-BE56-A660DF2EEFC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F19EF7A-5496-49B6-BF0A-0B6A1838E21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E7FCA9E-6D34-4A17-AD26-07736808409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F146455-0C64-4816-A611-9189BCC9BA4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A2D3FB1-6F1B-4CF2-ADE2-1742A831B27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B2F0DB2-F797-423E-8D27-F70DAF3BA54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3E2A8F7-32DF-413A-BF90-A555E83EC6D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FE921AF-05C5-466E-899A-7EFF3BCFB51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DA30B28-D4B1-4CE9-B1C5-B211C6EE8C3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F063275-A860-4268-8A1C-489BA345C3B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B9C1F4E-8C61-4F26-A4E6-FFBFB3D7054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22942F2-FE5F-48F0-974C-3952A003BB5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5F6353B-208B-4B7E-8292-95BA66AD24F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089C03E-E1B5-42EF-BE2A-8AD1CD59835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9C17B0B-66FE-4D21-BDB1-7CA49E07E1A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E0C969BA-AF4E-47DB-B36E-8FD95C5BFA5E}"/>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C67AEB80-563E-4A7C-8470-2662D9F7DBF8}"/>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869CA784-F795-44B5-A2AB-91A98064CCD8}"/>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5484A7E9-6505-46E5-8F14-4603B4B9ACAD}"/>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82A61EA5-3600-41F0-9A8C-5CF1A3EDF9B5}"/>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B4BA0752-51AB-40AF-BA08-391A67E6B641}"/>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95DCE22D-8019-4F1F-AE16-AD5B861E0597}"/>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D18DCB79-E284-48BC-B0EB-6F2A6148D6E9}"/>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F73D5ED-2A31-44BE-9B6E-F81F14DE1A84}"/>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81280</xdr:rowOff>
    </xdr:to>
    <xdr:sp macro="" textlink="">
      <xdr:nvSpPr>
        <xdr:cNvPr id="66" name="フローチャート: 判断 65">
          <a:extLst>
            <a:ext uri="{FF2B5EF4-FFF2-40B4-BE49-F238E27FC236}">
              <a16:creationId xmlns:a16="http://schemas.microsoft.com/office/drawing/2014/main" id="{A3825EC3-A983-4D5C-B563-107F17D76525}"/>
            </a:ext>
          </a:extLst>
        </xdr:cNvPr>
        <xdr:cNvSpPr/>
      </xdr:nvSpPr>
      <xdr:spPr>
        <a:xfrm>
          <a:off x="196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009F0548-606D-45DB-8FC8-AE1A0D413167}"/>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C0D4C67-A50E-4C3C-AAAA-A88BC08469A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023E559-B839-4497-8425-A87AC78D302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E41B9C5-F866-4035-800F-A68B18650D8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03B7AFF-F309-4622-BE8A-34D5A886561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550276E-83A2-49F0-8596-7D49827A6C5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74930</xdr:rowOff>
    </xdr:from>
    <xdr:to>
      <xdr:col>15</xdr:col>
      <xdr:colOff>101600</xdr:colOff>
      <xdr:row>39</xdr:row>
      <xdr:rowOff>5080</xdr:rowOff>
    </xdr:to>
    <xdr:sp macro="" textlink="">
      <xdr:nvSpPr>
        <xdr:cNvPr id="73" name="楕円 72">
          <a:extLst>
            <a:ext uri="{FF2B5EF4-FFF2-40B4-BE49-F238E27FC236}">
              <a16:creationId xmlns:a16="http://schemas.microsoft.com/office/drawing/2014/main" id="{2E12399E-A413-4D75-BF5D-0E81AE75CF42}"/>
            </a:ext>
          </a:extLst>
        </xdr:cNvPr>
        <xdr:cNvSpPr/>
      </xdr:nvSpPr>
      <xdr:spPr>
        <a:xfrm>
          <a:off x="2857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74" name="楕円 73">
          <a:extLst>
            <a:ext uri="{FF2B5EF4-FFF2-40B4-BE49-F238E27FC236}">
              <a16:creationId xmlns:a16="http://schemas.microsoft.com/office/drawing/2014/main" id="{9D4A0CF9-9C48-4F70-9249-5474A4C29396}"/>
            </a:ext>
          </a:extLst>
        </xdr:cNvPr>
        <xdr:cNvSpPr/>
      </xdr:nvSpPr>
      <xdr:spPr>
        <a:xfrm>
          <a:off x="196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125730</xdr:rowOff>
    </xdr:to>
    <xdr:cxnSp macro="">
      <xdr:nvCxnSpPr>
        <xdr:cNvPr id="75" name="直線コネクタ 74">
          <a:extLst>
            <a:ext uri="{FF2B5EF4-FFF2-40B4-BE49-F238E27FC236}">
              <a16:creationId xmlns:a16="http://schemas.microsoft.com/office/drawing/2014/main" id="{17282784-0587-420C-90EE-0937FF4C6230}"/>
            </a:ext>
          </a:extLst>
        </xdr:cNvPr>
        <xdr:cNvCxnSpPr/>
      </xdr:nvCxnSpPr>
      <xdr:spPr>
        <a:xfrm>
          <a:off x="2019300" y="657415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143510</xdr:rowOff>
    </xdr:from>
    <xdr:to>
      <xdr:col>6</xdr:col>
      <xdr:colOff>38100</xdr:colOff>
      <xdr:row>38</xdr:row>
      <xdr:rowOff>73660</xdr:rowOff>
    </xdr:to>
    <xdr:sp macro="" textlink="">
      <xdr:nvSpPr>
        <xdr:cNvPr id="76" name="楕円 75">
          <a:extLst>
            <a:ext uri="{FF2B5EF4-FFF2-40B4-BE49-F238E27FC236}">
              <a16:creationId xmlns:a16="http://schemas.microsoft.com/office/drawing/2014/main" id="{0958BAB9-BF0E-4D92-9E1C-657A344DC7D6}"/>
            </a:ext>
          </a:extLst>
        </xdr:cNvPr>
        <xdr:cNvSpPr/>
      </xdr:nvSpPr>
      <xdr:spPr>
        <a:xfrm>
          <a:off x="1079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22860</xdr:rowOff>
    </xdr:from>
    <xdr:to>
      <xdr:col>10</xdr:col>
      <xdr:colOff>114300</xdr:colOff>
      <xdr:row>38</xdr:row>
      <xdr:rowOff>59055</xdr:rowOff>
    </xdr:to>
    <xdr:cxnSp macro="">
      <xdr:nvCxnSpPr>
        <xdr:cNvPr id="77" name="直線コネクタ 76">
          <a:extLst>
            <a:ext uri="{FF2B5EF4-FFF2-40B4-BE49-F238E27FC236}">
              <a16:creationId xmlns:a16="http://schemas.microsoft.com/office/drawing/2014/main" id="{97DAF3A2-CF35-4487-8072-B037DF579300}"/>
            </a:ext>
          </a:extLst>
        </xdr:cNvPr>
        <xdr:cNvCxnSpPr/>
      </xdr:nvCxnSpPr>
      <xdr:spPr>
        <a:xfrm>
          <a:off x="1130300" y="65379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78" name="n_1aveValue【道路】&#10;有形固定資産減価償却率">
          <a:extLst>
            <a:ext uri="{FF2B5EF4-FFF2-40B4-BE49-F238E27FC236}">
              <a16:creationId xmlns:a16="http://schemas.microsoft.com/office/drawing/2014/main" id="{CB6F1883-F4B9-43B6-BC1E-39FCE786EFCD}"/>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79" name="n_2aveValue【道路】&#10;有形固定資産減価償却率">
          <a:extLst>
            <a:ext uri="{FF2B5EF4-FFF2-40B4-BE49-F238E27FC236}">
              <a16:creationId xmlns:a16="http://schemas.microsoft.com/office/drawing/2014/main" id="{1DF13A1E-1906-4B4D-A66A-1BBFBB711901}"/>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97807</xdr:rowOff>
    </xdr:from>
    <xdr:ext cx="405111" cy="259045"/>
    <xdr:sp macro="" textlink="">
      <xdr:nvSpPr>
        <xdr:cNvPr id="80" name="n_3aveValue【道路】&#10;有形固定資産減価償却率">
          <a:extLst>
            <a:ext uri="{FF2B5EF4-FFF2-40B4-BE49-F238E27FC236}">
              <a16:creationId xmlns:a16="http://schemas.microsoft.com/office/drawing/2014/main" id="{3DD4635B-EEC2-415C-AF43-BAC2B50EFA9B}"/>
            </a:ext>
          </a:extLst>
        </xdr:cNvPr>
        <xdr:cNvSpPr txBox="1"/>
      </xdr:nvSpPr>
      <xdr:spPr>
        <a:xfrm>
          <a:off x="1816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81" name="n_4aveValue【道路】&#10;有形固定資産減価償却率">
          <a:extLst>
            <a:ext uri="{FF2B5EF4-FFF2-40B4-BE49-F238E27FC236}">
              <a16:creationId xmlns:a16="http://schemas.microsoft.com/office/drawing/2014/main" id="{5CF66D58-85F5-4DE6-92B4-9C9E03BFA818}"/>
            </a:ext>
          </a:extLst>
        </xdr:cNvPr>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2" name="n_2mainValue【道路】&#10;有形固定資産減価償却率">
          <a:extLst>
            <a:ext uri="{FF2B5EF4-FFF2-40B4-BE49-F238E27FC236}">
              <a16:creationId xmlns:a16="http://schemas.microsoft.com/office/drawing/2014/main" id="{A831AD6A-F7BD-4A3B-A961-C6A05B7E9B84}"/>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3" name="n_3mainValue【道路】&#10;有形固定資産減価償却率">
          <a:extLst>
            <a:ext uri="{FF2B5EF4-FFF2-40B4-BE49-F238E27FC236}">
              <a16:creationId xmlns:a16="http://schemas.microsoft.com/office/drawing/2014/main" id="{259EB83A-6766-4DCC-81D4-948303C8E99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84" name="n_4mainValue【道路】&#10;有形固定資産減価償却率">
          <a:extLst>
            <a:ext uri="{FF2B5EF4-FFF2-40B4-BE49-F238E27FC236}">
              <a16:creationId xmlns:a16="http://schemas.microsoft.com/office/drawing/2014/main" id="{98F757F9-A890-4979-AF98-6DE2DEE86604}"/>
            </a:ext>
          </a:extLst>
        </xdr:cNvPr>
        <xdr:cNvSpPr txBox="1"/>
      </xdr:nvSpPr>
      <xdr:spPr>
        <a:xfrm>
          <a:off x="927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5FD3149D-07AE-4648-8E32-63F164DE0FF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B35116E4-3F5A-4ED5-9327-5D5E4214CE3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C5D90EC8-0A90-4DBF-AC91-7E6F5F24544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851F6215-194A-4C9E-822D-A7C37342BE1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2405666B-2C94-4C49-872E-C874102318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6B1BFABD-5ABE-4178-9E22-C8CF6658FF7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BF529703-D689-472F-B062-A1DC9070C56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308BDF94-376F-4312-B272-69DF9698307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3934AA85-A4BB-40A3-8205-08A640F9B97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DAA8040C-0BB4-4001-BE06-9BEAFC8B613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3BFF6874-5893-479F-9678-FC297B1495E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3C49A928-5B36-494D-9CBA-2D44FFF0860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B3F6A1C3-E351-4381-854E-5A4527DD737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3C8A8AE3-3DD8-4AD5-AE9C-6EBE57DA514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D94BC6DD-49E5-4627-AEF7-7CC6E4FF580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99FD8D89-2ECF-45FF-B351-D4D43B13F8A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30D0BB07-7005-4EF1-8910-CB96C2C7B57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579A8CF0-1216-45D3-BC81-ABC32BD2BAF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C217CED8-D17A-4E6B-8AA9-EDC2952EBD2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a:extLst>
            <a:ext uri="{FF2B5EF4-FFF2-40B4-BE49-F238E27FC236}">
              <a16:creationId xmlns:a16="http://schemas.microsoft.com/office/drawing/2014/main" id="{8FD57E06-7259-4266-A1A2-2205842EF10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D3D68E58-A015-42B3-B6DC-ABB58470019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a:extLst>
            <a:ext uri="{FF2B5EF4-FFF2-40B4-BE49-F238E27FC236}">
              <a16:creationId xmlns:a16="http://schemas.microsoft.com/office/drawing/2014/main" id="{78CE7D21-1BED-4A8A-A7F7-A8851F7CA71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8F6F0C9B-A02E-43FB-90B1-0BEF6CA44FB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08" name="直線コネクタ 107">
          <a:extLst>
            <a:ext uri="{FF2B5EF4-FFF2-40B4-BE49-F238E27FC236}">
              <a16:creationId xmlns:a16="http://schemas.microsoft.com/office/drawing/2014/main" id="{E3B73624-BA7C-42B5-AEE9-9EE765CCBEB7}"/>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09" name="【道路】&#10;一人当たり延長最小値テキスト">
          <a:extLst>
            <a:ext uri="{FF2B5EF4-FFF2-40B4-BE49-F238E27FC236}">
              <a16:creationId xmlns:a16="http://schemas.microsoft.com/office/drawing/2014/main" id="{CB4771E5-3B44-4BF7-8B9C-C5973E8F951D}"/>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0" name="直線コネクタ 109">
          <a:extLst>
            <a:ext uri="{FF2B5EF4-FFF2-40B4-BE49-F238E27FC236}">
              <a16:creationId xmlns:a16="http://schemas.microsoft.com/office/drawing/2014/main" id="{834EB9A1-3C1E-4C05-A172-BBAA0A5F7571}"/>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1" name="【道路】&#10;一人当たり延長最大値テキスト">
          <a:extLst>
            <a:ext uri="{FF2B5EF4-FFF2-40B4-BE49-F238E27FC236}">
              <a16:creationId xmlns:a16="http://schemas.microsoft.com/office/drawing/2014/main" id="{CA09A829-A6AC-435A-8BE2-8A53F20001E8}"/>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2" name="直線コネクタ 111">
          <a:extLst>
            <a:ext uri="{FF2B5EF4-FFF2-40B4-BE49-F238E27FC236}">
              <a16:creationId xmlns:a16="http://schemas.microsoft.com/office/drawing/2014/main" id="{D9DF7670-CF34-4AE5-A2F4-21CF3C37C322}"/>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3" name="【道路】&#10;一人当たり延長平均値テキスト">
          <a:extLst>
            <a:ext uri="{FF2B5EF4-FFF2-40B4-BE49-F238E27FC236}">
              <a16:creationId xmlns:a16="http://schemas.microsoft.com/office/drawing/2014/main" id="{4B4C0966-7A7D-4071-8740-E6B0CA760E09}"/>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14" name="フローチャート: 判断 113">
          <a:extLst>
            <a:ext uri="{FF2B5EF4-FFF2-40B4-BE49-F238E27FC236}">
              <a16:creationId xmlns:a16="http://schemas.microsoft.com/office/drawing/2014/main" id="{ACE8AF72-2914-4C13-8447-2E1AD1B6B3D9}"/>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15" name="フローチャート: 判断 114">
          <a:extLst>
            <a:ext uri="{FF2B5EF4-FFF2-40B4-BE49-F238E27FC236}">
              <a16:creationId xmlns:a16="http://schemas.microsoft.com/office/drawing/2014/main" id="{8F0B68A9-5508-4DDB-B91C-39F93E2CAF45}"/>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16" name="フローチャート: 判断 115">
          <a:extLst>
            <a:ext uri="{FF2B5EF4-FFF2-40B4-BE49-F238E27FC236}">
              <a16:creationId xmlns:a16="http://schemas.microsoft.com/office/drawing/2014/main" id="{5F41DCAE-6CD4-47C1-9CD8-1C1AE589ECAF}"/>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17" name="フローチャート: 判断 116">
          <a:extLst>
            <a:ext uri="{FF2B5EF4-FFF2-40B4-BE49-F238E27FC236}">
              <a16:creationId xmlns:a16="http://schemas.microsoft.com/office/drawing/2014/main" id="{4DFD488F-EF38-497D-A5A5-67108DC79B90}"/>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18" name="フローチャート: 判断 117">
          <a:extLst>
            <a:ext uri="{FF2B5EF4-FFF2-40B4-BE49-F238E27FC236}">
              <a16:creationId xmlns:a16="http://schemas.microsoft.com/office/drawing/2014/main" id="{2F8B2DAB-72E7-4C75-8634-C24ECDCF30C0}"/>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76D4196-F90D-492A-BFB5-A0D8654A8A2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68D09E59-2ABC-435F-9F6C-B2403923182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55AFA80-0680-4DDB-B546-362DA36695A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6D3E8D8-6479-4C4B-B560-9D903074C1E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0F81E41-9583-4D48-8150-F7F1BD229BE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13398</xdr:rowOff>
    </xdr:from>
    <xdr:to>
      <xdr:col>46</xdr:col>
      <xdr:colOff>38100</xdr:colOff>
      <xdr:row>41</xdr:row>
      <xdr:rowOff>114998</xdr:rowOff>
    </xdr:to>
    <xdr:sp macro="" textlink="">
      <xdr:nvSpPr>
        <xdr:cNvPr id="124" name="楕円 123">
          <a:extLst>
            <a:ext uri="{FF2B5EF4-FFF2-40B4-BE49-F238E27FC236}">
              <a16:creationId xmlns:a16="http://schemas.microsoft.com/office/drawing/2014/main" id="{994C5C7A-B3B2-4397-884C-7701D5A00B24}"/>
            </a:ext>
          </a:extLst>
        </xdr:cNvPr>
        <xdr:cNvSpPr/>
      </xdr:nvSpPr>
      <xdr:spPr>
        <a:xfrm>
          <a:off x="8699500" y="704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5055</xdr:rowOff>
    </xdr:from>
    <xdr:to>
      <xdr:col>41</xdr:col>
      <xdr:colOff>101600</xdr:colOff>
      <xdr:row>41</xdr:row>
      <xdr:rowOff>106655</xdr:rowOff>
    </xdr:to>
    <xdr:sp macro="" textlink="">
      <xdr:nvSpPr>
        <xdr:cNvPr id="125" name="楕円 124">
          <a:extLst>
            <a:ext uri="{FF2B5EF4-FFF2-40B4-BE49-F238E27FC236}">
              <a16:creationId xmlns:a16="http://schemas.microsoft.com/office/drawing/2014/main" id="{E89DF391-9DD8-4B86-B4FA-7784403FCE63}"/>
            </a:ext>
          </a:extLst>
        </xdr:cNvPr>
        <xdr:cNvSpPr/>
      </xdr:nvSpPr>
      <xdr:spPr>
        <a:xfrm>
          <a:off x="7810500" y="703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55855</xdr:rowOff>
    </xdr:from>
    <xdr:to>
      <xdr:col>45</xdr:col>
      <xdr:colOff>177800</xdr:colOff>
      <xdr:row>41</xdr:row>
      <xdr:rowOff>64198</xdr:rowOff>
    </xdr:to>
    <xdr:cxnSp macro="">
      <xdr:nvCxnSpPr>
        <xdr:cNvPr id="126" name="直線コネクタ 125">
          <a:extLst>
            <a:ext uri="{FF2B5EF4-FFF2-40B4-BE49-F238E27FC236}">
              <a16:creationId xmlns:a16="http://schemas.microsoft.com/office/drawing/2014/main" id="{8B728715-242F-4468-B75A-D8B0F4973B29}"/>
            </a:ext>
          </a:extLst>
        </xdr:cNvPr>
        <xdr:cNvCxnSpPr/>
      </xdr:nvCxnSpPr>
      <xdr:spPr>
        <a:xfrm>
          <a:off x="7861300" y="7085305"/>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11988</xdr:rowOff>
    </xdr:from>
    <xdr:to>
      <xdr:col>36</xdr:col>
      <xdr:colOff>165100</xdr:colOff>
      <xdr:row>41</xdr:row>
      <xdr:rowOff>113588</xdr:rowOff>
    </xdr:to>
    <xdr:sp macro="" textlink="">
      <xdr:nvSpPr>
        <xdr:cNvPr id="127" name="楕円 126">
          <a:extLst>
            <a:ext uri="{FF2B5EF4-FFF2-40B4-BE49-F238E27FC236}">
              <a16:creationId xmlns:a16="http://schemas.microsoft.com/office/drawing/2014/main" id="{B9BA2410-8B9E-4AF5-963D-34EF8F78D90D}"/>
            </a:ext>
          </a:extLst>
        </xdr:cNvPr>
        <xdr:cNvSpPr/>
      </xdr:nvSpPr>
      <xdr:spPr>
        <a:xfrm>
          <a:off x="6921500" y="70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55855</xdr:rowOff>
    </xdr:from>
    <xdr:to>
      <xdr:col>41</xdr:col>
      <xdr:colOff>50800</xdr:colOff>
      <xdr:row>41</xdr:row>
      <xdr:rowOff>62788</xdr:rowOff>
    </xdr:to>
    <xdr:cxnSp macro="">
      <xdr:nvCxnSpPr>
        <xdr:cNvPr id="128" name="直線コネクタ 127">
          <a:extLst>
            <a:ext uri="{FF2B5EF4-FFF2-40B4-BE49-F238E27FC236}">
              <a16:creationId xmlns:a16="http://schemas.microsoft.com/office/drawing/2014/main" id="{C4E88B64-2675-4499-9E6F-FE3C910D2D88}"/>
            </a:ext>
          </a:extLst>
        </xdr:cNvPr>
        <xdr:cNvCxnSpPr/>
      </xdr:nvCxnSpPr>
      <xdr:spPr>
        <a:xfrm flipV="1">
          <a:off x="6972300" y="7085305"/>
          <a:ext cx="88900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29" name="n_1aveValue【道路】&#10;一人当たり延長">
          <a:extLst>
            <a:ext uri="{FF2B5EF4-FFF2-40B4-BE49-F238E27FC236}">
              <a16:creationId xmlns:a16="http://schemas.microsoft.com/office/drawing/2014/main" id="{A94F0EA7-CC96-4D3B-A2D8-8702529CBFEE}"/>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30" name="n_2aveValue【道路】&#10;一人当たり延長">
          <a:extLst>
            <a:ext uri="{FF2B5EF4-FFF2-40B4-BE49-F238E27FC236}">
              <a16:creationId xmlns:a16="http://schemas.microsoft.com/office/drawing/2014/main" id="{ED95B39B-E12B-446A-BF43-A368DD831C4F}"/>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31" name="n_3aveValue【道路】&#10;一人当たり延長">
          <a:extLst>
            <a:ext uri="{FF2B5EF4-FFF2-40B4-BE49-F238E27FC236}">
              <a16:creationId xmlns:a16="http://schemas.microsoft.com/office/drawing/2014/main" id="{43A61182-B839-40D8-A762-848AC8ED8B0A}"/>
            </a:ext>
          </a:extLst>
        </xdr:cNvPr>
        <xdr:cNvSpPr txBox="1"/>
      </xdr:nvSpPr>
      <xdr:spPr>
        <a:xfrm>
          <a:off x="7594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macro="" textlink="">
      <xdr:nvSpPr>
        <xdr:cNvPr id="132" name="n_4aveValue【道路】&#10;一人当たり延長">
          <a:extLst>
            <a:ext uri="{FF2B5EF4-FFF2-40B4-BE49-F238E27FC236}">
              <a16:creationId xmlns:a16="http://schemas.microsoft.com/office/drawing/2014/main" id="{25895EA6-7965-4615-9D8A-1F4AEB601FF8}"/>
            </a:ext>
          </a:extLst>
        </xdr:cNvPr>
        <xdr:cNvSpPr txBox="1"/>
      </xdr:nvSpPr>
      <xdr:spPr>
        <a:xfrm>
          <a:off x="6705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106125</xdr:rowOff>
    </xdr:from>
    <xdr:ext cx="469744" cy="259045"/>
    <xdr:sp macro="" textlink="">
      <xdr:nvSpPr>
        <xdr:cNvPr id="133" name="n_2mainValue【道路】&#10;一人当たり延長">
          <a:extLst>
            <a:ext uri="{FF2B5EF4-FFF2-40B4-BE49-F238E27FC236}">
              <a16:creationId xmlns:a16="http://schemas.microsoft.com/office/drawing/2014/main" id="{E3D70CD5-6EC4-4EE9-95FF-A2F29B8891B3}"/>
            </a:ext>
          </a:extLst>
        </xdr:cNvPr>
        <xdr:cNvSpPr txBox="1"/>
      </xdr:nvSpPr>
      <xdr:spPr>
        <a:xfrm>
          <a:off x="8515427" y="713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97782</xdr:rowOff>
    </xdr:from>
    <xdr:ext cx="469744" cy="259045"/>
    <xdr:sp macro="" textlink="">
      <xdr:nvSpPr>
        <xdr:cNvPr id="134" name="n_3mainValue【道路】&#10;一人当たり延長">
          <a:extLst>
            <a:ext uri="{FF2B5EF4-FFF2-40B4-BE49-F238E27FC236}">
              <a16:creationId xmlns:a16="http://schemas.microsoft.com/office/drawing/2014/main" id="{6257546E-9600-4FD0-8451-02EE64C2FCBB}"/>
            </a:ext>
          </a:extLst>
        </xdr:cNvPr>
        <xdr:cNvSpPr txBox="1"/>
      </xdr:nvSpPr>
      <xdr:spPr>
        <a:xfrm>
          <a:off x="7626427" y="712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104715</xdr:rowOff>
    </xdr:from>
    <xdr:ext cx="469744" cy="259045"/>
    <xdr:sp macro="" textlink="">
      <xdr:nvSpPr>
        <xdr:cNvPr id="135" name="n_4mainValue【道路】&#10;一人当たり延長">
          <a:extLst>
            <a:ext uri="{FF2B5EF4-FFF2-40B4-BE49-F238E27FC236}">
              <a16:creationId xmlns:a16="http://schemas.microsoft.com/office/drawing/2014/main" id="{9BBD622F-44A7-44B4-9433-7EEE6E9EEFE8}"/>
            </a:ext>
          </a:extLst>
        </xdr:cNvPr>
        <xdr:cNvSpPr txBox="1"/>
      </xdr:nvSpPr>
      <xdr:spPr>
        <a:xfrm>
          <a:off x="6737427" y="713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BB458D90-0858-4137-B431-E788471667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E3CA6FAE-BC96-4666-9619-0200B5DFA2B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5054C64D-C53F-4DB3-AE85-0C08063575F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A0C4E58E-3161-4462-B7D9-5F298CBF373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A14FCA32-5943-49AE-B04D-28686292A73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F4610F8E-F296-4FC9-A601-5EFC783AA8A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43D9F869-F84D-401E-BA84-792E3CFB12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574D20C9-81DF-43FF-88DF-C19E3CE96DA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26AE769E-11DC-42B9-890B-A8C7575F1C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33241701-70EF-4E07-9614-432AC9FC399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a:extLst>
            <a:ext uri="{FF2B5EF4-FFF2-40B4-BE49-F238E27FC236}">
              <a16:creationId xmlns:a16="http://schemas.microsoft.com/office/drawing/2014/main" id="{FAA6C34D-6211-4B35-B40A-9B26A5EC6CC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973D4DB8-04CC-4F9F-9E1D-08EC91E2D94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a:extLst>
            <a:ext uri="{FF2B5EF4-FFF2-40B4-BE49-F238E27FC236}">
              <a16:creationId xmlns:a16="http://schemas.microsoft.com/office/drawing/2014/main" id="{9AF06D68-B832-466D-A54C-04EBC485B0F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1A106FA3-9974-436F-8623-44437403C65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B2F9B56D-90A6-4D38-BC2A-D8F8DFD0C41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9510D16E-C90F-439D-BADB-7CF12CBBCBC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41563E90-7122-4E90-9A3E-B00BEC1C1D1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88B7ABDE-E38E-4F19-9E6D-C27BC0F6CC9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25705F68-14E4-4372-B4F8-8905BDCE5B6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D572225F-A04A-441B-A40E-B3D916AE96A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D83F8442-EC94-456A-B5B7-DEF1F295E8E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6A377B34-CFA9-4CB5-9373-EC4433EDEB0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a:extLst>
            <a:ext uri="{FF2B5EF4-FFF2-40B4-BE49-F238E27FC236}">
              <a16:creationId xmlns:a16="http://schemas.microsoft.com/office/drawing/2014/main" id="{F701A9E3-2830-40A7-A3B8-3D6CC36C74F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04623401-AEEF-4B46-8F21-72ABCC832A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a:extLst>
            <a:ext uri="{FF2B5EF4-FFF2-40B4-BE49-F238E27FC236}">
              <a16:creationId xmlns:a16="http://schemas.microsoft.com/office/drawing/2014/main" id="{1F79EB96-8D1C-4FAC-B164-769DF822F4A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61" name="直線コネクタ 160">
          <a:extLst>
            <a:ext uri="{FF2B5EF4-FFF2-40B4-BE49-F238E27FC236}">
              <a16:creationId xmlns:a16="http://schemas.microsoft.com/office/drawing/2014/main" id="{07DE23B9-02EB-4490-BE16-820829CFE0BC}"/>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62" name="【橋りょう・トンネル】&#10;有形固定資産減価償却率最小値テキスト">
          <a:extLst>
            <a:ext uri="{FF2B5EF4-FFF2-40B4-BE49-F238E27FC236}">
              <a16:creationId xmlns:a16="http://schemas.microsoft.com/office/drawing/2014/main" id="{C05EDB2D-186D-4EA9-9DD2-B35C31BF5654}"/>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63" name="直線コネクタ 162">
          <a:extLst>
            <a:ext uri="{FF2B5EF4-FFF2-40B4-BE49-F238E27FC236}">
              <a16:creationId xmlns:a16="http://schemas.microsoft.com/office/drawing/2014/main" id="{86661174-269B-4F5B-9EC9-3E80F4C374B9}"/>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64" name="【橋りょう・トンネル】&#10;有形固定資産減価償却率最大値テキスト">
          <a:extLst>
            <a:ext uri="{FF2B5EF4-FFF2-40B4-BE49-F238E27FC236}">
              <a16:creationId xmlns:a16="http://schemas.microsoft.com/office/drawing/2014/main" id="{058FC5D5-EDCC-4D1D-9093-3935FD7D1EB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65" name="直線コネクタ 164">
          <a:extLst>
            <a:ext uri="{FF2B5EF4-FFF2-40B4-BE49-F238E27FC236}">
              <a16:creationId xmlns:a16="http://schemas.microsoft.com/office/drawing/2014/main" id="{0900CF00-15E3-45DD-B4BC-8C79DF375E94}"/>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66" name="【橋りょう・トンネル】&#10;有形固定資産減価償却率平均値テキスト">
          <a:extLst>
            <a:ext uri="{FF2B5EF4-FFF2-40B4-BE49-F238E27FC236}">
              <a16:creationId xmlns:a16="http://schemas.microsoft.com/office/drawing/2014/main" id="{3FF9B41F-44CA-4ED8-974C-BC99267DB093}"/>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67" name="フローチャート: 判断 166">
          <a:extLst>
            <a:ext uri="{FF2B5EF4-FFF2-40B4-BE49-F238E27FC236}">
              <a16:creationId xmlns:a16="http://schemas.microsoft.com/office/drawing/2014/main" id="{39EDA43D-F4C2-4E55-A032-AE3F4A70C39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68" name="フローチャート: 判断 167">
          <a:extLst>
            <a:ext uri="{FF2B5EF4-FFF2-40B4-BE49-F238E27FC236}">
              <a16:creationId xmlns:a16="http://schemas.microsoft.com/office/drawing/2014/main" id="{8E2F838A-1349-4991-A104-0C052DB054FF}"/>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69" name="フローチャート: 判断 168">
          <a:extLst>
            <a:ext uri="{FF2B5EF4-FFF2-40B4-BE49-F238E27FC236}">
              <a16:creationId xmlns:a16="http://schemas.microsoft.com/office/drawing/2014/main" id="{185F2086-CD46-4DC9-B9F3-02152CCEB3B3}"/>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70" name="フローチャート: 判断 169">
          <a:extLst>
            <a:ext uri="{FF2B5EF4-FFF2-40B4-BE49-F238E27FC236}">
              <a16:creationId xmlns:a16="http://schemas.microsoft.com/office/drawing/2014/main" id="{3FB07E40-249A-48C9-8439-DDDA2B9D94B6}"/>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71" name="フローチャート: 判断 170">
          <a:extLst>
            <a:ext uri="{FF2B5EF4-FFF2-40B4-BE49-F238E27FC236}">
              <a16:creationId xmlns:a16="http://schemas.microsoft.com/office/drawing/2014/main" id="{D27175EC-11EF-4609-9D43-5339BC3C12CB}"/>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96B75C9-3BF0-4358-89C8-697E5F5295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976B191-BE82-41AD-8B92-7ABE5F80F42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7C587D7A-CFB6-4760-8737-EA2AFB4751D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672F30A5-F984-452A-ABFA-94BC29469A8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7ACEAB59-6763-4322-A2C7-45ECEDC0AF5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117384</xdr:rowOff>
    </xdr:from>
    <xdr:to>
      <xdr:col>15</xdr:col>
      <xdr:colOff>101600</xdr:colOff>
      <xdr:row>61</xdr:row>
      <xdr:rowOff>47534</xdr:rowOff>
    </xdr:to>
    <xdr:sp macro="" textlink="">
      <xdr:nvSpPr>
        <xdr:cNvPr id="177" name="楕円 176">
          <a:extLst>
            <a:ext uri="{FF2B5EF4-FFF2-40B4-BE49-F238E27FC236}">
              <a16:creationId xmlns:a16="http://schemas.microsoft.com/office/drawing/2014/main" id="{91531380-4756-4179-AF22-F832583DF4DA}"/>
            </a:ext>
          </a:extLst>
        </xdr:cNvPr>
        <xdr:cNvSpPr/>
      </xdr:nvSpPr>
      <xdr:spPr>
        <a:xfrm>
          <a:off x="2857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78" name="楕円 177">
          <a:extLst>
            <a:ext uri="{FF2B5EF4-FFF2-40B4-BE49-F238E27FC236}">
              <a16:creationId xmlns:a16="http://schemas.microsoft.com/office/drawing/2014/main" id="{BE3A1192-8EF1-45B8-86D5-41C931C66FED}"/>
            </a:ext>
          </a:extLst>
        </xdr:cNvPr>
        <xdr:cNvSpPr/>
      </xdr:nvSpPr>
      <xdr:spPr>
        <a:xfrm>
          <a:off x="1968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168184</xdr:rowOff>
    </xdr:from>
    <xdr:to>
      <xdr:col>15</xdr:col>
      <xdr:colOff>50800</xdr:colOff>
      <xdr:row>61</xdr:row>
      <xdr:rowOff>13063</xdr:rowOff>
    </xdr:to>
    <xdr:cxnSp macro="">
      <xdr:nvCxnSpPr>
        <xdr:cNvPr id="179" name="直線コネクタ 178">
          <a:extLst>
            <a:ext uri="{FF2B5EF4-FFF2-40B4-BE49-F238E27FC236}">
              <a16:creationId xmlns:a16="http://schemas.microsoft.com/office/drawing/2014/main" id="{B3008CC9-0908-430D-B222-5604E8A9CC89}"/>
            </a:ext>
          </a:extLst>
        </xdr:cNvPr>
        <xdr:cNvCxnSpPr/>
      </xdr:nvCxnSpPr>
      <xdr:spPr>
        <a:xfrm flipV="1">
          <a:off x="2019300" y="104551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112485</xdr:rowOff>
    </xdr:from>
    <xdr:to>
      <xdr:col>6</xdr:col>
      <xdr:colOff>38100</xdr:colOff>
      <xdr:row>61</xdr:row>
      <xdr:rowOff>42635</xdr:rowOff>
    </xdr:to>
    <xdr:sp macro="" textlink="">
      <xdr:nvSpPr>
        <xdr:cNvPr id="180" name="楕円 179">
          <a:extLst>
            <a:ext uri="{FF2B5EF4-FFF2-40B4-BE49-F238E27FC236}">
              <a16:creationId xmlns:a16="http://schemas.microsoft.com/office/drawing/2014/main" id="{1BE6B17C-904B-4472-928B-F11BD8098DAC}"/>
            </a:ext>
          </a:extLst>
        </xdr:cNvPr>
        <xdr:cNvSpPr/>
      </xdr:nvSpPr>
      <xdr:spPr>
        <a:xfrm>
          <a:off x="1079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163285</xdr:rowOff>
    </xdr:from>
    <xdr:to>
      <xdr:col>10</xdr:col>
      <xdr:colOff>114300</xdr:colOff>
      <xdr:row>61</xdr:row>
      <xdr:rowOff>13063</xdr:rowOff>
    </xdr:to>
    <xdr:cxnSp macro="">
      <xdr:nvCxnSpPr>
        <xdr:cNvPr id="181" name="直線コネクタ 180">
          <a:extLst>
            <a:ext uri="{FF2B5EF4-FFF2-40B4-BE49-F238E27FC236}">
              <a16:creationId xmlns:a16="http://schemas.microsoft.com/office/drawing/2014/main" id="{2093DAEB-28A6-4791-9CA9-9C43E927AD78}"/>
            </a:ext>
          </a:extLst>
        </xdr:cNvPr>
        <xdr:cNvCxnSpPr/>
      </xdr:nvCxnSpPr>
      <xdr:spPr>
        <a:xfrm>
          <a:off x="1130300" y="1045028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id="{5D3ED615-504E-4712-8FB1-903F8D6439C9}"/>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id="{E34969A8-C1EE-4398-8559-250D73594D19}"/>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id="{5B788392-042D-4A2C-A2A8-368F3695DA97}"/>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185" name="n_4aveValue【橋りょう・トンネル】&#10;有形固定資産減価償却率">
          <a:extLst>
            <a:ext uri="{FF2B5EF4-FFF2-40B4-BE49-F238E27FC236}">
              <a16:creationId xmlns:a16="http://schemas.microsoft.com/office/drawing/2014/main" id="{678234FF-3A66-439B-8327-16DB01CA6092}"/>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64061</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7285238E-3884-4593-ADFD-4439D4F8AF30}"/>
            </a:ext>
          </a:extLst>
        </xdr:cNvPr>
        <xdr:cNvSpPr txBox="1"/>
      </xdr:nvSpPr>
      <xdr:spPr>
        <a:xfrm>
          <a:off x="2705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87" name="n_3mainValue【橋りょう・トンネル】&#10;有形固定資産減価償却率">
          <a:extLst>
            <a:ext uri="{FF2B5EF4-FFF2-40B4-BE49-F238E27FC236}">
              <a16:creationId xmlns:a16="http://schemas.microsoft.com/office/drawing/2014/main" id="{EC391276-DCFD-4EC4-8A33-17362C232516}"/>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59162</xdr:rowOff>
    </xdr:from>
    <xdr:ext cx="405111" cy="259045"/>
    <xdr:sp macro="" textlink="">
      <xdr:nvSpPr>
        <xdr:cNvPr id="188" name="n_4mainValue【橋りょう・トンネル】&#10;有形固定資産減価償却率">
          <a:extLst>
            <a:ext uri="{FF2B5EF4-FFF2-40B4-BE49-F238E27FC236}">
              <a16:creationId xmlns:a16="http://schemas.microsoft.com/office/drawing/2014/main" id="{A062ADE2-0B68-4A73-80D8-1B9C17B3C09B}"/>
            </a:ext>
          </a:extLst>
        </xdr:cNvPr>
        <xdr:cNvSpPr txBox="1"/>
      </xdr:nvSpPr>
      <xdr:spPr>
        <a:xfrm>
          <a:off x="927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FE4ACDD7-13B6-4BC4-9B28-6A5EF38DDF5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822E3B00-5BB2-4FCE-90E9-D21A828E32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54D4CCCD-DBCA-4147-86AC-019125561C9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85546469-30BA-48E9-B8A0-AD3D95F15A0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E2A573D9-AF07-4528-9951-18D64E171E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955EFEDB-4797-4A1E-9366-24D2AD4151D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3895A624-86A3-4697-AF1C-E71CB5CA3E4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87182B72-B67D-49B3-B249-C4FD5352A99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5531CD30-0876-4230-9A34-7B3722B71BC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1432027A-59BE-4F1A-BFA8-92C22883FAC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id="{41260FF9-BE8F-4DA2-AA34-7D2F3A6A10B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a:extLst>
            <a:ext uri="{FF2B5EF4-FFF2-40B4-BE49-F238E27FC236}">
              <a16:creationId xmlns:a16="http://schemas.microsoft.com/office/drawing/2014/main" id="{A018B2BE-2A65-4B3C-83DD-40AFFD45DF8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id="{DE6FE67E-419E-49CC-ADD6-D30E4E93A83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a:extLst>
            <a:ext uri="{FF2B5EF4-FFF2-40B4-BE49-F238E27FC236}">
              <a16:creationId xmlns:a16="http://schemas.microsoft.com/office/drawing/2014/main" id="{0E8EE8AD-2D64-432B-B2DC-BAB3B787D5F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25B58F78-4074-49E1-A73C-1BD2156DC48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a:extLst>
            <a:ext uri="{FF2B5EF4-FFF2-40B4-BE49-F238E27FC236}">
              <a16:creationId xmlns:a16="http://schemas.microsoft.com/office/drawing/2014/main" id="{69FE6A08-2B5F-49EA-815B-ADA2326A5B6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6DD1335F-EA96-4AB9-89A2-919001EAC4F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a:extLst>
            <a:ext uri="{FF2B5EF4-FFF2-40B4-BE49-F238E27FC236}">
              <a16:creationId xmlns:a16="http://schemas.microsoft.com/office/drawing/2014/main" id="{2A87E93C-F8FE-4429-B158-5D6704C0B6A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58AA41C0-162E-4C59-88A1-E84AE87C417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8" name="テキスト ボックス 207">
          <a:extLst>
            <a:ext uri="{FF2B5EF4-FFF2-40B4-BE49-F238E27FC236}">
              <a16:creationId xmlns:a16="http://schemas.microsoft.com/office/drawing/2014/main" id="{838903D9-6BD9-4B93-8596-DAE5AEC23A3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C7488DC2-44DE-4F64-ABFF-131621A3B4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4B17109D-C744-41F7-838A-FF2BA696CDA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1193A84C-388A-4C6A-BB15-9FEE6E8B415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12" name="直線コネクタ 211">
          <a:extLst>
            <a:ext uri="{FF2B5EF4-FFF2-40B4-BE49-F238E27FC236}">
              <a16:creationId xmlns:a16="http://schemas.microsoft.com/office/drawing/2014/main" id="{C9519C41-EBC2-4234-A4C0-211534B5B04E}"/>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13" name="【橋りょう・トンネル】&#10;一人当たり有形固定資産（償却資産）額最小値テキスト">
          <a:extLst>
            <a:ext uri="{FF2B5EF4-FFF2-40B4-BE49-F238E27FC236}">
              <a16:creationId xmlns:a16="http://schemas.microsoft.com/office/drawing/2014/main" id="{D53A50E7-DB63-4D3D-AB5C-6CCD7C2D952E}"/>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14" name="直線コネクタ 213">
          <a:extLst>
            <a:ext uri="{FF2B5EF4-FFF2-40B4-BE49-F238E27FC236}">
              <a16:creationId xmlns:a16="http://schemas.microsoft.com/office/drawing/2014/main" id="{4165D31C-1321-4F57-AA82-7C96968F3A7E}"/>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0E661ADE-5702-4809-98DC-5251E0FAC837}"/>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16" name="直線コネクタ 215">
          <a:extLst>
            <a:ext uri="{FF2B5EF4-FFF2-40B4-BE49-F238E27FC236}">
              <a16:creationId xmlns:a16="http://schemas.microsoft.com/office/drawing/2014/main" id="{5CBD1A80-2138-41A5-9D88-12BEAF39F16E}"/>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7D0B14FD-5124-408E-824D-2793304DCE31}"/>
            </a:ext>
          </a:extLst>
        </xdr:cNvPr>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18" name="フローチャート: 判断 217">
          <a:extLst>
            <a:ext uri="{FF2B5EF4-FFF2-40B4-BE49-F238E27FC236}">
              <a16:creationId xmlns:a16="http://schemas.microsoft.com/office/drawing/2014/main" id="{9E95A0CF-49C5-4934-AEDF-3B0338B5F503}"/>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19" name="フローチャート: 判断 218">
          <a:extLst>
            <a:ext uri="{FF2B5EF4-FFF2-40B4-BE49-F238E27FC236}">
              <a16:creationId xmlns:a16="http://schemas.microsoft.com/office/drawing/2014/main" id="{CC7FF037-BCFB-4D67-B315-85C0DEC4E1E3}"/>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20" name="フローチャート: 判断 219">
          <a:extLst>
            <a:ext uri="{FF2B5EF4-FFF2-40B4-BE49-F238E27FC236}">
              <a16:creationId xmlns:a16="http://schemas.microsoft.com/office/drawing/2014/main" id="{CC444045-E412-4C50-9720-29B9D30CEF4A}"/>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21" name="フローチャート: 判断 220">
          <a:extLst>
            <a:ext uri="{FF2B5EF4-FFF2-40B4-BE49-F238E27FC236}">
              <a16:creationId xmlns:a16="http://schemas.microsoft.com/office/drawing/2014/main" id="{E06DFE34-45CF-4B91-A4CF-DDE603FC9765}"/>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22" name="フローチャート: 判断 221">
          <a:extLst>
            <a:ext uri="{FF2B5EF4-FFF2-40B4-BE49-F238E27FC236}">
              <a16:creationId xmlns:a16="http://schemas.microsoft.com/office/drawing/2014/main" id="{8DE4A140-D344-4EE8-8DBB-1BA72EC8AAFF}"/>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FF364961-1CD2-41A5-9CA2-F20456C168B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53F61A24-879F-4A4C-B96F-5C98AB3B53A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C5ED0EF9-4A9D-4CF1-994F-7956E8A4703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676F7527-48AD-4367-BF68-D798CA4E788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7FFA3886-F5E7-48BF-949C-1B1D3D17CB6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15527</xdr:rowOff>
    </xdr:from>
    <xdr:to>
      <xdr:col>46</xdr:col>
      <xdr:colOff>38100</xdr:colOff>
      <xdr:row>64</xdr:row>
      <xdr:rowOff>117127</xdr:rowOff>
    </xdr:to>
    <xdr:sp macro="" textlink="">
      <xdr:nvSpPr>
        <xdr:cNvPr id="228" name="楕円 227">
          <a:extLst>
            <a:ext uri="{FF2B5EF4-FFF2-40B4-BE49-F238E27FC236}">
              <a16:creationId xmlns:a16="http://schemas.microsoft.com/office/drawing/2014/main" id="{35CC1939-443A-4809-9FF4-A49C20C552B3}"/>
            </a:ext>
          </a:extLst>
        </xdr:cNvPr>
        <xdr:cNvSpPr/>
      </xdr:nvSpPr>
      <xdr:spPr>
        <a:xfrm>
          <a:off x="8699500" y="1098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15966</xdr:rowOff>
    </xdr:from>
    <xdr:to>
      <xdr:col>41</xdr:col>
      <xdr:colOff>101600</xdr:colOff>
      <xdr:row>64</xdr:row>
      <xdr:rowOff>117566</xdr:rowOff>
    </xdr:to>
    <xdr:sp macro="" textlink="">
      <xdr:nvSpPr>
        <xdr:cNvPr id="229" name="楕円 228">
          <a:extLst>
            <a:ext uri="{FF2B5EF4-FFF2-40B4-BE49-F238E27FC236}">
              <a16:creationId xmlns:a16="http://schemas.microsoft.com/office/drawing/2014/main" id="{8F260EA3-6ACF-40EC-B2A0-C54D1E0D2872}"/>
            </a:ext>
          </a:extLst>
        </xdr:cNvPr>
        <xdr:cNvSpPr/>
      </xdr:nvSpPr>
      <xdr:spPr>
        <a:xfrm>
          <a:off x="7810500" y="109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66327</xdr:rowOff>
    </xdr:from>
    <xdr:to>
      <xdr:col>45</xdr:col>
      <xdr:colOff>177800</xdr:colOff>
      <xdr:row>64</xdr:row>
      <xdr:rowOff>66766</xdr:rowOff>
    </xdr:to>
    <xdr:cxnSp macro="">
      <xdr:nvCxnSpPr>
        <xdr:cNvPr id="230" name="直線コネクタ 229">
          <a:extLst>
            <a:ext uri="{FF2B5EF4-FFF2-40B4-BE49-F238E27FC236}">
              <a16:creationId xmlns:a16="http://schemas.microsoft.com/office/drawing/2014/main" id="{3B11BF99-7A88-4F3B-B655-85FE3162A8B5}"/>
            </a:ext>
          </a:extLst>
        </xdr:cNvPr>
        <xdr:cNvCxnSpPr/>
      </xdr:nvCxnSpPr>
      <xdr:spPr>
        <a:xfrm flipV="1">
          <a:off x="7861300" y="11039127"/>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16042</xdr:rowOff>
    </xdr:from>
    <xdr:to>
      <xdr:col>36</xdr:col>
      <xdr:colOff>165100</xdr:colOff>
      <xdr:row>64</xdr:row>
      <xdr:rowOff>117642</xdr:rowOff>
    </xdr:to>
    <xdr:sp macro="" textlink="">
      <xdr:nvSpPr>
        <xdr:cNvPr id="231" name="楕円 230">
          <a:extLst>
            <a:ext uri="{FF2B5EF4-FFF2-40B4-BE49-F238E27FC236}">
              <a16:creationId xmlns:a16="http://schemas.microsoft.com/office/drawing/2014/main" id="{A9C661ED-EAE0-4A5D-9994-D973B2039F1D}"/>
            </a:ext>
          </a:extLst>
        </xdr:cNvPr>
        <xdr:cNvSpPr/>
      </xdr:nvSpPr>
      <xdr:spPr>
        <a:xfrm>
          <a:off x="6921500" y="109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66766</xdr:rowOff>
    </xdr:from>
    <xdr:to>
      <xdr:col>41</xdr:col>
      <xdr:colOff>50800</xdr:colOff>
      <xdr:row>64</xdr:row>
      <xdr:rowOff>66842</xdr:rowOff>
    </xdr:to>
    <xdr:cxnSp macro="">
      <xdr:nvCxnSpPr>
        <xdr:cNvPr id="232" name="直線コネクタ 231">
          <a:extLst>
            <a:ext uri="{FF2B5EF4-FFF2-40B4-BE49-F238E27FC236}">
              <a16:creationId xmlns:a16="http://schemas.microsoft.com/office/drawing/2014/main" id="{C9137A0A-340E-4853-A82A-7F7363C7EBBE}"/>
            </a:ext>
          </a:extLst>
        </xdr:cNvPr>
        <xdr:cNvCxnSpPr/>
      </xdr:nvCxnSpPr>
      <xdr:spPr>
        <a:xfrm flipV="1">
          <a:off x="6972300" y="1103956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id="{79E77673-11BA-40D4-835B-51206CBE0532}"/>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id="{B97DC34A-A43E-4C42-BCE8-FF2FB39A593E}"/>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5CF0C714-3213-4D17-8504-0B337580238D}"/>
            </a:ext>
          </a:extLst>
        </xdr:cNvPr>
        <xdr:cNvSpPr txBox="1"/>
      </xdr:nvSpPr>
      <xdr:spPr>
        <a:xfrm>
          <a:off x="7561795" y="10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36" name="n_4aveValue【橋りょう・トンネル】&#10;一人当たり有形固定資産（償却資産）額">
          <a:extLst>
            <a:ext uri="{FF2B5EF4-FFF2-40B4-BE49-F238E27FC236}">
              <a16:creationId xmlns:a16="http://schemas.microsoft.com/office/drawing/2014/main" id="{4CFA7593-E19C-45F0-9AA1-0FFF1F80EE31}"/>
            </a:ext>
          </a:extLst>
        </xdr:cNvPr>
        <xdr:cNvSpPr txBox="1"/>
      </xdr:nvSpPr>
      <xdr:spPr>
        <a:xfrm>
          <a:off x="6672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108254</xdr:rowOff>
    </xdr:from>
    <xdr:ext cx="469744" cy="259045"/>
    <xdr:sp macro="" textlink="">
      <xdr:nvSpPr>
        <xdr:cNvPr id="237" name="n_2mainValue【橋りょう・トンネル】&#10;一人当たり有形固定資産（償却資産）額">
          <a:extLst>
            <a:ext uri="{FF2B5EF4-FFF2-40B4-BE49-F238E27FC236}">
              <a16:creationId xmlns:a16="http://schemas.microsoft.com/office/drawing/2014/main" id="{8EF82F7E-88FF-4D87-B763-36DF8A87BB24}"/>
            </a:ext>
          </a:extLst>
        </xdr:cNvPr>
        <xdr:cNvSpPr txBox="1"/>
      </xdr:nvSpPr>
      <xdr:spPr>
        <a:xfrm>
          <a:off x="8515428" y="1108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108693</xdr:rowOff>
    </xdr:from>
    <xdr:ext cx="469744" cy="259045"/>
    <xdr:sp macro="" textlink="">
      <xdr:nvSpPr>
        <xdr:cNvPr id="238" name="n_3mainValue【橋りょう・トンネル】&#10;一人当たり有形固定資産（償却資産）額">
          <a:extLst>
            <a:ext uri="{FF2B5EF4-FFF2-40B4-BE49-F238E27FC236}">
              <a16:creationId xmlns:a16="http://schemas.microsoft.com/office/drawing/2014/main" id="{C3120193-74F7-4947-9314-8A74748889A4}"/>
            </a:ext>
          </a:extLst>
        </xdr:cNvPr>
        <xdr:cNvSpPr txBox="1"/>
      </xdr:nvSpPr>
      <xdr:spPr>
        <a:xfrm>
          <a:off x="7626428" y="1108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108769</xdr:rowOff>
    </xdr:from>
    <xdr:ext cx="469744" cy="259045"/>
    <xdr:sp macro="" textlink="">
      <xdr:nvSpPr>
        <xdr:cNvPr id="239" name="n_4mainValue【橋りょう・トンネル】&#10;一人当たり有形固定資産（償却資産）額">
          <a:extLst>
            <a:ext uri="{FF2B5EF4-FFF2-40B4-BE49-F238E27FC236}">
              <a16:creationId xmlns:a16="http://schemas.microsoft.com/office/drawing/2014/main" id="{9BEDBE89-72DF-4066-9685-E796188B3A7E}"/>
            </a:ext>
          </a:extLst>
        </xdr:cNvPr>
        <xdr:cNvSpPr txBox="1"/>
      </xdr:nvSpPr>
      <xdr:spPr>
        <a:xfrm>
          <a:off x="6737428" y="1108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2348F890-8944-4D26-A8BD-7F13E33AF7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5E68152A-2C84-4450-B6BA-E1AE4EC3A91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50FAA550-EC6A-4669-B34F-F260009F4C3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6DBD24D3-27C0-4DCC-8764-6C5F49EA362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72175E28-63E1-4ABF-94F4-DD10492C792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7F623A45-B527-44A1-8D80-3E7A712DF22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1FE94937-1C12-4158-8255-21A4A824E20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01135843-423E-4C41-90FD-81DB352942C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1E6635AF-A9F9-4F2D-99C8-56D5D34804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D55ABAB0-0FBD-4B96-84C0-B8A6C7581F8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a16="http://schemas.microsoft.com/office/drawing/2014/main" id="{3612F19E-D8CE-436F-98D2-1889C2AA6A4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6315D16A-6DB8-4BD7-8BF3-89737C979C4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a:extLst>
            <a:ext uri="{FF2B5EF4-FFF2-40B4-BE49-F238E27FC236}">
              <a16:creationId xmlns:a16="http://schemas.microsoft.com/office/drawing/2014/main" id="{0D28DEC2-3A6B-4F8C-8D34-5E62F0CFBF1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C3E26728-99EF-4C13-B33D-97EF7EB5263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BA93E586-72A6-464E-866A-515E6982615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11C0147C-6D04-4238-981D-4F65CE418DF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E9141D9F-837E-4E8B-943B-8039CAE7F6A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C329AD3B-769F-4BDA-9B23-DDBEF542F81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CFCF3A9E-418E-491B-BE59-56BEFC4461B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0220A523-8516-4BF1-B290-39A96B77DE7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a:extLst>
            <a:ext uri="{FF2B5EF4-FFF2-40B4-BE49-F238E27FC236}">
              <a16:creationId xmlns:a16="http://schemas.microsoft.com/office/drawing/2014/main" id="{72C47F3E-354B-4A54-A5BC-55760E6D9D9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4E1B8CD2-F057-49C8-99A1-1E924588891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2" name="テキスト ボックス 261">
          <a:extLst>
            <a:ext uri="{FF2B5EF4-FFF2-40B4-BE49-F238E27FC236}">
              <a16:creationId xmlns:a16="http://schemas.microsoft.com/office/drawing/2014/main" id="{92165520-B8E1-4BF0-BBEE-D035B1DC616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09B44AEE-AEEC-4B1B-B5CC-3CBC9044016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64" name="直線コネクタ 263">
          <a:extLst>
            <a:ext uri="{FF2B5EF4-FFF2-40B4-BE49-F238E27FC236}">
              <a16:creationId xmlns:a16="http://schemas.microsoft.com/office/drawing/2014/main" id="{40778006-B829-4D58-8D0A-C53A8ACE2D43}"/>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5" name="【公営住宅】&#10;有形固定資産減価償却率最小値テキスト">
          <a:extLst>
            <a:ext uri="{FF2B5EF4-FFF2-40B4-BE49-F238E27FC236}">
              <a16:creationId xmlns:a16="http://schemas.microsoft.com/office/drawing/2014/main" id="{C3ABEBE2-9E06-4467-BDC7-68905DD3C25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6" name="直線コネクタ 265">
          <a:extLst>
            <a:ext uri="{FF2B5EF4-FFF2-40B4-BE49-F238E27FC236}">
              <a16:creationId xmlns:a16="http://schemas.microsoft.com/office/drawing/2014/main" id="{8DDB5C8A-7D34-4F56-8981-C4BC87C104F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67" name="【公営住宅】&#10;有形固定資産減価償却率最大値テキスト">
          <a:extLst>
            <a:ext uri="{FF2B5EF4-FFF2-40B4-BE49-F238E27FC236}">
              <a16:creationId xmlns:a16="http://schemas.microsoft.com/office/drawing/2014/main" id="{24AA1E87-C3C5-474F-86E8-8AC81F2A9F95}"/>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68" name="直線コネクタ 267">
          <a:extLst>
            <a:ext uri="{FF2B5EF4-FFF2-40B4-BE49-F238E27FC236}">
              <a16:creationId xmlns:a16="http://schemas.microsoft.com/office/drawing/2014/main" id="{B668CCC2-7DB3-4300-B0FC-CB1E92D93982}"/>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62CB6FE0-BC19-4175-9A6D-3E18EB660F93}"/>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70" name="フローチャート: 判断 269">
          <a:extLst>
            <a:ext uri="{FF2B5EF4-FFF2-40B4-BE49-F238E27FC236}">
              <a16:creationId xmlns:a16="http://schemas.microsoft.com/office/drawing/2014/main" id="{DF562CE2-AAE4-4525-9C12-C6B833402C35}"/>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71" name="フローチャート: 判断 270">
          <a:extLst>
            <a:ext uri="{FF2B5EF4-FFF2-40B4-BE49-F238E27FC236}">
              <a16:creationId xmlns:a16="http://schemas.microsoft.com/office/drawing/2014/main" id="{84E6148C-FC3A-4A6B-90A9-DA3979EAB666}"/>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72" name="フローチャート: 判断 271">
          <a:extLst>
            <a:ext uri="{FF2B5EF4-FFF2-40B4-BE49-F238E27FC236}">
              <a16:creationId xmlns:a16="http://schemas.microsoft.com/office/drawing/2014/main" id="{33C65E69-4672-420B-95D5-8EACD3640117}"/>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73" name="フローチャート: 判断 272">
          <a:extLst>
            <a:ext uri="{FF2B5EF4-FFF2-40B4-BE49-F238E27FC236}">
              <a16:creationId xmlns:a16="http://schemas.microsoft.com/office/drawing/2014/main" id="{F3BA917C-D131-4B87-A84D-3E264823EF2D}"/>
            </a:ext>
          </a:extLst>
        </xdr:cNvPr>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74" name="フローチャート: 判断 273">
          <a:extLst>
            <a:ext uri="{FF2B5EF4-FFF2-40B4-BE49-F238E27FC236}">
              <a16:creationId xmlns:a16="http://schemas.microsoft.com/office/drawing/2014/main" id="{001E46CC-6BFA-4CE9-83D4-D8DE33E32886}"/>
            </a:ext>
          </a:extLst>
        </xdr:cNvPr>
        <xdr:cNvSpPr/>
      </xdr:nvSpPr>
      <xdr:spPr>
        <a:xfrm>
          <a:off x="1079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A3611C98-C109-4FED-81BB-E5BE158312D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BC103FAD-E10C-4353-8DD3-ABE57D1F495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57DDFCCA-B855-4E61-8272-751A02938C6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CD0CDB01-BB66-42EC-9F25-F7D15F6027A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571448FC-43BD-4216-85C5-FC3AE7C0C2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128270</xdr:rowOff>
    </xdr:from>
    <xdr:to>
      <xdr:col>15</xdr:col>
      <xdr:colOff>101600</xdr:colOff>
      <xdr:row>84</xdr:row>
      <xdr:rowOff>58420</xdr:rowOff>
    </xdr:to>
    <xdr:sp macro="" textlink="">
      <xdr:nvSpPr>
        <xdr:cNvPr id="280" name="楕円 279">
          <a:extLst>
            <a:ext uri="{FF2B5EF4-FFF2-40B4-BE49-F238E27FC236}">
              <a16:creationId xmlns:a16="http://schemas.microsoft.com/office/drawing/2014/main" id="{CCAD7960-92F6-461C-A323-B26F81712F13}"/>
            </a:ext>
          </a:extLst>
        </xdr:cNvPr>
        <xdr:cNvSpPr/>
      </xdr:nvSpPr>
      <xdr:spPr>
        <a:xfrm>
          <a:off x="2857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101600</xdr:rowOff>
    </xdr:from>
    <xdr:to>
      <xdr:col>10</xdr:col>
      <xdr:colOff>165100</xdr:colOff>
      <xdr:row>84</xdr:row>
      <xdr:rowOff>31750</xdr:rowOff>
    </xdr:to>
    <xdr:sp macro="" textlink="">
      <xdr:nvSpPr>
        <xdr:cNvPr id="281" name="楕円 280">
          <a:extLst>
            <a:ext uri="{FF2B5EF4-FFF2-40B4-BE49-F238E27FC236}">
              <a16:creationId xmlns:a16="http://schemas.microsoft.com/office/drawing/2014/main" id="{DCCC53BE-FFBB-4201-9D82-B70BA37A61FC}"/>
            </a:ext>
          </a:extLst>
        </xdr:cNvPr>
        <xdr:cNvSpPr/>
      </xdr:nvSpPr>
      <xdr:spPr>
        <a:xfrm>
          <a:off x="1968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152400</xdr:rowOff>
    </xdr:from>
    <xdr:to>
      <xdr:col>15</xdr:col>
      <xdr:colOff>50800</xdr:colOff>
      <xdr:row>84</xdr:row>
      <xdr:rowOff>7620</xdr:rowOff>
    </xdr:to>
    <xdr:cxnSp macro="">
      <xdr:nvCxnSpPr>
        <xdr:cNvPr id="282" name="直線コネクタ 281">
          <a:extLst>
            <a:ext uri="{FF2B5EF4-FFF2-40B4-BE49-F238E27FC236}">
              <a16:creationId xmlns:a16="http://schemas.microsoft.com/office/drawing/2014/main" id="{5D460D9A-51AF-449F-8E3C-77E2BB94A5A4}"/>
            </a:ext>
          </a:extLst>
        </xdr:cNvPr>
        <xdr:cNvCxnSpPr/>
      </xdr:nvCxnSpPr>
      <xdr:spPr>
        <a:xfrm>
          <a:off x="2019300" y="14382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74930</xdr:rowOff>
    </xdr:from>
    <xdr:to>
      <xdr:col>6</xdr:col>
      <xdr:colOff>38100</xdr:colOff>
      <xdr:row>84</xdr:row>
      <xdr:rowOff>5080</xdr:rowOff>
    </xdr:to>
    <xdr:sp macro="" textlink="">
      <xdr:nvSpPr>
        <xdr:cNvPr id="283" name="楕円 282">
          <a:extLst>
            <a:ext uri="{FF2B5EF4-FFF2-40B4-BE49-F238E27FC236}">
              <a16:creationId xmlns:a16="http://schemas.microsoft.com/office/drawing/2014/main" id="{28BA102A-EDC4-430D-BB94-10A7085B5BE7}"/>
            </a:ext>
          </a:extLst>
        </xdr:cNvPr>
        <xdr:cNvSpPr/>
      </xdr:nvSpPr>
      <xdr:spPr>
        <a:xfrm>
          <a:off x="1079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125730</xdr:rowOff>
    </xdr:from>
    <xdr:to>
      <xdr:col>10</xdr:col>
      <xdr:colOff>114300</xdr:colOff>
      <xdr:row>83</xdr:row>
      <xdr:rowOff>152400</xdr:rowOff>
    </xdr:to>
    <xdr:cxnSp macro="">
      <xdr:nvCxnSpPr>
        <xdr:cNvPr id="284" name="直線コネクタ 283">
          <a:extLst>
            <a:ext uri="{FF2B5EF4-FFF2-40B4-BE49-F238E27FC236}">
              <a16:creationId xmlns:a16="http://schemas.microsoft.com/office/drawing/2014/main" id="{3C8E7C09-B992-422B-8292-03468FDD42BB}"/>
            </a:ext>
          </a:extLst>
        </xdr:cNvPr>
        <xdr:cNvCxnSpPr/>
      </xdr:nvCxnSpPr>
      <xdr:spPr>
        <a:xfrm>
          <a:off x="1130300" y="14356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85" name="n_1aveValue【公営住宅】&#10;有形固定資産減価償却率">
          <a:extLst>
            <a:ext uri="{FF2B5EF4-FFF2-40B4-BE49-F238E27FC236}">
              <a16:creationId xmlns:a16="http://schemas.microsoft.com/office/drawing/2014/main" id="{1C6A946B-7B53-4FCB-A7CF-C826E76CCCD1}"/>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286" name="n_2aveValue【公営住宅】&#10;有形固定資産減価償却率">
          <a:extLst>
            <a:ext uri="{FF2B5EF4-FFF2-40B4-BE49-F238E27FC236}">
              <a16:creationId xmlns:a16="http://schemas.microsoft.com/office/drawing/2014/main" id="{21F86E71-FCC4-420F-AA55-67894EBCF54B}"/>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287" name="n_3aveValue【公営住宅】&#10;有形固定資産減価償却率">
          <a:extLst>
            <a:ext uri="{FF2B5EF4-FFF2-40B4-BE49-F238E27FC236}">
              <a16:creationId xmlns:a16="http://schemas.microsoft.com/office/drawing/2014/main" id="{0365E745-D274-4996-81A2-09402944C529}"/>
            </a:ext>
          </a:extLst>
        </xdr:cNvPr>
        <xdr:cNvSpPr txBox="1"/>
      </xdr:nvSpPr>
      <xdr:spPr>
        <a:xfrm>
          <a:off x="1816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80663</xdr:rowOff>
    </xdr:from>
    <xdr:ext cx="405111" cy="259045"/>
    <xdr:sp macro="" textlink="">
      <xdr:nvSpPr>
        <xdr:cNvPr id="288" name="n_4aveValue【公営住宅】&#10;有形固定資産減価償却率">
          <a:extLst>
            <a:ext uri="{FF2B5EF4-FFF2-40B4-BE49-F238E27FC236}">
              <a16:creationId xmlns:a16="http://schemas.microsoft.com/office/drawing/2014/main" id="{7342BFB3-979B-4C09-85D2-5A73615C8A9D}"/>
            </a:ext>
          </a:extLst>
        </xdr:cNvPr>
        <xdr:cNvSpPr txBox="1"/>
      </xdr:nvSpPr>
      <xdr:spPr>
        <a:xfrm>
          <a:off x="9277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49547</xdr:rowOff>
    </xdr:from>
    <xdr:ext cx="405111" cy="259045"/>
    <xdr:sp macro="" textlink="">
      <xdr:nvSpPr>
        <xdr:cNvPr id="289" name="n_2mainValue【公営住宅】&#10;有形固定資産減価償却率">
          <a:extLst>
            <a:ext uri="{FF2B5EF4-FFF2-40B4-BE49-F238E27FC236}">
              <a16:creationId xmlns:a16="http://schemas.microsoft.com/office/drawing/2014/main" id="{D470C48A-2B9B-41EF-94DB-45C7F9CD7F36}"/>
            </a:ext>
          </a:extLst>
        </xdr:cNvPr>
        <xdr:cNvSpPr txBox="1"/>
      </xdr:nvSpPr>
      <xdr:spPr>
        <a:xfrm>
          <a:off x="2705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22877</xdr:rowOff>
    </xdr:from>
    <xdr:ext cx="405111" cy="259045"/>
    <xdr:sp macro="" textlink="">
      <xdr:nvSpPr>
        <xdr:cNvPr id="290" name="n_3mainValue【公営住宅】&#10;有形固定資産減価償却率">
          <a:extLst>
            <a:ext uri="{FF2B5EF4-FFF2-40B4-BE49-F238E27FC236}">
              <a16:creationId xmlns:a16="http://schemas.microsoft.com/office/drawing/2014/main" id="{6BA5DB2F-288B-4389-AE48-E758D5CEC6D4}"/>
            </a:ext>
          </a:extLst>
        </xdr:cNvPr>
        <xdr:cNvSpPr txBox="1"/>
      </xdr:nvSpPr>
      <xdr:spPr>
        <a:xfrm>
          <a:off x="1816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167657</xdr:rowOff>
    </xdr:from>
    <xdr:ext cx="405111" cy="259045"/>
    <xdr:sp macro="" textlink="">
      <xdr:nvSpPr>
        <xdr:cNvPr id="291" name="n_4mainValue【公営住宅】&#10;有形固定資産減価償却率">
          <a:extLst>
            <a:ext uri="{FF2B5EF4-FFF2-40B4-BE49-F238E27FC236}">
              <a16:creationId xmlns:a16="http://schemas.microsoft.com/office/drawing/2014/main" id="{EA56E893-6D4F-41E3-8057-0C11148EF2C8}"/>
            </a:ext>
          </a:extLst>
        </xdr:cNvPr>
        <xdr:cNvSpPr txBox="1"/>
      </xdr:nvSpPr>
      <xdr:spPr>
        <a:xfrm>
          <a:off x="927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FC947A07-E24A-4E9A-9ED7-9867E07839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D77FEF51-1F57-48A5-9F28-4A880513DCD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27F11665-6C42-4C7D-B9A7-60C6FD81DD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60A97B8A-B7E8-4353-9DC8-2A592B7EFD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466AEF57-5D1E-487F-8BF3-2BDB7440F4F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3924AFF6-4C1E-4729-9734-4B8ABA7DDD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DC39F025-171D-45CB-B9D9-4FDE9C2E8E1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7DA074EF-608A-4E13-8033-34E2BD1486B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76131F47-FBC2-4B5A-9B75-4E886591924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5488335D-735F-499D-85E6-9C900F10BC5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a:extLst>
            <a:ext uri="{FF2B5EF4-FFF2-40B4-BE49-F238E27FC236}">
              <a16:creationId xmlns:a16="http://schemas.microsoft.com/office/drawing/2014/main" id="{61F3EDB1-B92D-4705-A944-F1717BB780E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a:extLst>
            <a:ext uri="{FF2B5EF4-FFF2-40B4-BE49-F238E27FC236}">
              <a16:creationId xmlns:a16="http://schemas.microsoft.com/office/drawing/2014/main" id="{9C715442-07DC-46DB-BB59-1CF66837CB1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a:extLst>
            <a:ext uri="{FF2B5EF4-FFF2-40B4-BE49-F238E27FC236}">
              <a16:creationId xmlns:a16="http://schemas.microsoft.com/office/drawing/2014/main" id="{E85B6C90-8F7B-433E-AD08-22D829800E6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a:extLst>
            <a:ext uri="{FF2B5EF4-FFF2-40B4-BE49-F238E27FC236}">
              <a16:creationId xmlns:a16="http://schemas.microsoft.com/office/drawing/2014/main" id="{58ABEC65-2F8C-4CD5-80C5-8BC972FFDFD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9759B6C0-C5E9-49D8-AD3B-596F8ABC4E4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AA149924-3015-416E-A104-8AD59B22AE9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a:extLst>
            <a:ext uri="{FF2B5EF4-FFF2-40B4-BE49-F238E27FC236}">
              <a16:creationId xmlns:a16="http://schemas.microsoft.com/office/drawing/2014/main" id="{B4F51782-09BD-428C-AD30-76B1A18DFFF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a:extLst>
            <a:ext uri="{FF2B5EF4-FFF2-40B4-BE49-F238E27FC236}">
              <a16:creationId xmlns:a16="http://schemas.microsoft.com/office/drawing/2014/main" id="{8572C340-AC77-446A-9033-3A71A9BD6A7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a:extLst>
            <a:ext uri="{FF2B5EF4-FFF2-40B4-BE49-F238E27FC236}">
              <a16:creationId xmlns:a16="http://schemas.microsoft.com/office/drawing/2014/main" id="{847D7237-2D5B-4AA4-ADC3-32ACF20EF00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a:extLst>
            <a:ext uri="{FF2B5EF4-FFF2-40B4-BE49-F238E27FC236}">
              <a16:creationId xmlns:a16="http://schemas.microsoft.com/office/drawing/2014/main" id="{80628FBB-A7F3-45FB-BA96-6C8A1B65B5A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6181C69C-4AA4-460F-948C-6FA4215713B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id="{E87E2C84-00ED-4D94-814D-C436F121760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a:extLst>
            <a:ext uri="{FF2B5EF4-FFF2-40B4-BE49-F238E27FC236}">
              <a16:creationId xmlns:a16="http://schemas.microsoft.com/office/drawing/2014/main" id="{656604CC-27CD-465C-98D7-F8BDADD3C6A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15" name="直線コネクタ 314">
          <a:extLst>
            <a:ext uri="{FF2B5EF4-FFF2-40B4-BE49-F238E27FC236}">
              <a16:creationId xmlns:a16="http://schemas.microsoft.com/office/drawing/2014/main" id="{691B2165-48ED-4F84-81D9-849D3173DDF1}"/>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16" name="【公営住宅】&#10;一人当たり面積最小値テキスト">
          <a:extLst>
            <a:ext uri="{FF2B5EF4-FFF2-40B4-BE49-F238E27FC236}">
              <a16:creationId xmlns:a16="http://schemas.microsoft.com/office/drawing/2014/main" id="{E5189313-DA7B-4398-93F1-54C7DF25427F}"/>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17" name="直線コネクタ 316">
          <a:extLst>
            <a:ext uri="{FF2B5EF4-FFF2-40B4-BE49-F238E27FC236}">
              <a16:creationId xmlns:a16="http://schemas.microsoft.com/office/drawing/2014/main" id="{43B6163B-41EF-406C-9B4B-2841093E5B2F}"/>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18" name="【公営住宅】&#10;一人当たり面積最大値テキスト">
          <a:extLst>
            <a:ext uri="{FF2B5EF4-FFF2-40B4-BE49-F238E27FC236}">
              <a16:creationId xmlns:a16="http://schemas.microsoft.com/office/drawing/2014/main" id="{9F53C8FB-34D9-40C7-9BC2-C6036C23D822}"/>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19" name="直線コネクタ 318">
          <a:extLst>
            <a:ext uri="{FF2B5EF4-FFF2-40B4-BE49-F238E27FC236}">
              <a16:creationId xmlns:a16="http://schemas.microsoft.com/office/drawing/2014/main" id="{3B7E8C94-B00A-4208-A5CB-0D6CA72034DF}"/>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20" name="【公営住宅】&#10;一人当たり面積平均値テキスト">
          <a:extLst>
            <a:ext uri="{FF2B5EF4-FFF2-40B4-BE49-F238E27FC236}">
              <a16:creationId xmlns:a16="http://schemas.microsoft.com/office/drawing/2014/main" id="{F4AC771A-0BC5-4A42-A89B-23D60B9037C6}"/>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21" name="フローチャート: 判断 320">
          <a:extLst>
            <a:ext uri="{FF2B5EF4-FFF2-40B4-BE49-F238E27FC236}">
              <a16:creationId xmlns:a16="http://schemas.microsoft.com/office/drawing/2014/main" id="{A95266D5-FD36-4285-B25A-8D4C1DE0A0AC}"/>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22" name="フローチャート: 判断 321">
          <a:extLst>
            <a:ext uri="{FF2B5EF4-FFF2-40B4-BE49-F238E27FC236}">
              <a16:creationId xmlns:a16="http://schemas.microsoft.com/office/drawing/2014/main" id="{98EF5AD2-9126-4350-86C8-70184B60E1BD}"/>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23" name="フローチャート: 判断 322">
          <a:extLst>
            <a:ext uri="{FF2B5EF4-FFF2-40B4-BE49-F238E27FC236}">
              <a16:creationId xmlns:a16="http://schemas.microsoft.com/office/drawing/2014/main" id="{F0DE8BAA-7461-48BC-A504-BA8960D1AEDA}"/>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116078</xdr:rowOff>
    </xdr:from>
    <xdr:to>
      <xdr:col>41</xdr:col>
      <xdr:colOff>101600</xdr:colOff>
      <xdr:row>85</xdr:row>
      <xdr:rowOff>46228</xdr:rowOff>
    </xdr:to>
    <xdr:sp macro="" textlink="">
      <xdr:nvSpPr>
        <xdr:cNvPr id="324" name="フローチャート: 判断 323">
          <a:extLst>
            <a:ext uri="{FF2B5EF4-FFF2-40B4-BE49-F238E27FC236}">
              <a16:creationId xmlns:a16="http://schemas.microsoft.com/office/drawing/2014/main" id="{51EE2AC2-2288-4FAE-8B24-1EB30E5A11F2}"/>
            </a:ext>
          </a:extLst>
        </xdr:cNvPr>
        <xdr:cNvSpPr/>
      </xdr:nvSpPr>
      <xdr:spPr>
        <a:xfrm>
          <a:off x="7810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122555</xdr:rowOff>
    </xdr:from>
    <xdr:to>
      <xdr:col>36</xdr:col>
      <xdr:colOff>165100</xdr:colOff>
      <xdr:row>85</xdr:row>
      <xdr:rowOff>52705</xdr:rowOff>
    </xdr:to>
    <xdr:sp macro="" textlink="">
      <xdr:nvSpPr>
        <xdr:cNvPr id="325" name="フローチャート: 判断 324">
          <a:extLst>
            <a:ext uri="{FF2B5EF4-FFF2-40B4-BE49-F238E27FC236}">
              <a16:creationId xmlns:a16="http://schemas.microsoft.com/office/drawing/2014/main" id="{4E1598D1-E382-4EF1-9C8D-663759B7D7DF}"/>
            </a:ext>
          </a:extLst>
        </xdr:cNvPr>
        <xdr:cNvSpPr/>
      </xdr:nvSpPr>
      <xdr:spPr>
        <a:xfrm>
          <a:off x="69215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3D6E0E97-0005-4840-92CD-634ED417559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8A1BDB89-B4A0-4291-954A-73420607412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86EE898A-DF64-4EE4-908F-ED588430843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79BC72E0-1B5E-4F68-891B-4A7BA16BC19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3C72D5F-7EF1-4037-8990-720B4C2A892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38736</xdr:rowOff>
    </xdr:from>
    <xdr:to>
      <xdr:col>46</xdr:col>
      <xdr:colOff>38100</xdr:colOff>
      <xdr:row>86</xdr:row>
      <xdr:rowOff>140336</xdr:rowOff>
    </xdr:to>
    <xdr:sp macro="" textlink="">
      <xdr:nvSpPr>
        <xdr:cNvPr id="331" name="楕円 330">
          <a:extLst>
            <a:ext uri="{FF2B5EF4-FFF2-40B4-BE49-F238E27FC236}">
              <a16:creationId xmlns:a16="http://schemas.microsoft.com/office/drawing/2014/main" id="{360F91EB-DB34-4665-B104-78E960A6CA85}"/>
            </a:ext>
          </a:extLst>
        </xdr:cNvPr>
        <xdr:cNvSpPr/>
      </xdr:nvSpPr>
      <xdr:spPr>
        <a:xfrm>
          <a:off x="8699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167894</xdr:rowOff>
    </xdr:from>
    <xdr:to>
      <xdr:col>41</xdr:col>
      <xdr:colOff>101600</xdr:colOff>
      <xdr:row>85</xdr:row>
      <xdr:rowOff>98044</xdr:rowOff>
    </xdr:to>
    <xdr:sp macro="" textlink="">
      <xdr:nvSpPr>
        <xdr:cNvPr id="332" name="楕円 331">
          <a:extLst>
            <a:ext uri="{FF2B5EF4-FFF2-40B4-BE49-F238E27FC236}">
              <a16:creationId xmlns:a16="http://schemas.microsoft.com/office/drawing/2014/main" id="{FA6CF3D8-CE11-47DF-890A-B6BA66615A63}"/>
            </a:ext>
          </a:extLst>
        </xdr:cNvPr>
        <xdr:cNvSpPr/>
      </xdr:nvSpPr>
      <xdr:spPr>
        <a:xfrm>
          <a:off x="7810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47244</xdr:rowOff>
    </xdr:from>
    <xdr:to>
      <xdr:col>45</xdr:col>
      <xdr:colOff>177800</xdr:colOff>
      <xdr:row>86</xdr:row>
      <xdr:rowOff>89536</xdr:rowOff>
    </xdr:to>
    <xdr:cxnSp macro="">
      <xdr:nvCxnSpPr>
        <xdr:cNvPr id="333" name="直線コネクタ 332">
          <a:extLst>
            <a:ext uri="{FF2B5EF4-FFF2-40B4-BE49-F238E27FC236}">
              <a16:creationId xmlns:a16="http://schemas.microsoft.com/office/drawing/2014/main" id="{A791B7CC-9EA8-4FA7-9724-C880C2474632}"/>
            </a:ext>
          </a:extLst>
        </xdr:cNvPr>
        <xdr:cNvCxnSpPr/>
      </xdr:nvCxnSpPr>
      <xdr:spPr>
        <a:xfrm>
          <a:off x="7861300" y="14620494"/>
          <a:ext cx="889000" cy="2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34" name="楕円 333">
          <a:extLst>
            <a:ext uri="{FF2B5EF4-FFF2-40B4-BE49-F238E27FC236}">
              <a16:creationId xmlns:a16="http://schemas.microsoft.com/office/drawing/2014/main" id="{0910D914-D545-45DC-8377-9EDB6CF80D75}"/>
            </a:ext>
          </a:extLst>
        </xdr:cNvPr>
        <xdr:cNvSpPr/>
      </xdr:nvSpPr>
      <xdr:spPr>
        <a:xfrm>
          <a:off x="69215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47244</xdr:rowOff>
    </xdr:from>
    <xdr:to>
      <xdr:col>41</xdr:col>
      <xdr:colOff>50800</xdr:colOff>
      <xdr:row>85</xdr:row>
      <xdr:rowOff>48768</xdr:rowOff>
    </xdr:to>
    <xdr:cxnSp macro="">
      <xdr:nvCxnSpPr>
        <xdr:cNvPr id="335" name="直線コネクタ 334">
          <a:extLst>
            <a:ext uri="{FF2B5EF4-FFF2-40B4-BE49-F238E27FC236}">
              <a16:creationId xmlns:a16="http://schemas.microsoft.com/office/drawing/2014/main" id="{CC9B3CFA-E98D-467F-ADBD-3AF0559C00A2}"/>
            </a:ext>
          </a:extLst>
        </xdr:cNvPr>
        <xdr:cNvCxnSpPr/>
      </xdr:nvCxnSpPr>
      <xdr:spPr>
        <a:xfrm flipV="1">
          <a:off x="6972300" y="1462049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36" name="n_1aveValue【公営住宅】&#10;一人当たり面積">
          <a:extLst>
            <a:ext uri="{FF2B5EF4-FFF2-40B4-BE49-F238E27FC236}">
              <a16:creationId xmlns:a16="http://schemas.microsoft.com/office/drawing/2014/main" id="{0B15C26A-08FD-4BD3-A05B-F640AFFC7FCB}"/>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37" name="n_2aveValue【公営住宅】&#10;一人当たり面積">
          <a:extLst>
            <a:ext uri="{FF2B5EF4-FFF2-40B4-BE49-F238E27FC236}">
              <a16:creationId xmlns:a16="http://schemas.microsoft.com/office/drawing/2014/main" id="{88A7FD63-A5FF-4293-A438-05A00D6C3BAB}"/>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62755</xdr:rowOff>
    </xdr:from>
    <xdr:ext cx="469744" cy="259045"/>
    <xdr:sp macro="" textlink="">
      <xdr:nvSpPr>
        <xdr:cNvPr id="338" name="n_3aveValue【公営住宅】&#10;一人当たり面積">
          <a:extLst>
            <a:ext uri="{FF2B5EF4-FFF2-40B4-BE49-F238E27FC236}">
              <a16:creationId xmlns:a16="http://schemas.microsoft.com/office/drawing/2014/main" id="{C2F1A030-6831-4602-AC51-69CC22734F12}"/>
            </a:ext>
          </a:extLst>
        </xdr:cNvPr>
        <xdr:cNvSpPr txBox="1"/>
      </xdr:nvSpPr>
      <xdr:spPr>
        <a:xfrm>
          <a:off x="7626427" y="142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69232</xdr:rowOff>
    </xdr:from>
    <xdr:ext cx="469744" cy="259045"/>
    <xdr:sp macro="" textlink="">
      <xdr:nvSpPr>
        <xdr:cNvPr id="339" name="n_4aveValue【公営住宅】&#10;一人当たり面積">
          <a:extLst>
            <a:ext uri="{FF2B5EF4-FFF2-40B4-BE49-F238E27FC236}">
              <a16:creationId xmlns:a16="http://schemas.microsoft.com/office/drawing/2014/main" id="{6487E313-A991-4A45-94B1-3727C1C26F01}"/>
            </a:ext>
          </a:extLst>
        </xdr:cNvPr>
        <xdr:cNvSpPr txBox="1"/>
      </xdr:nvSpPr>
      <xdr:spPr>
        <a:xfrm>
          <a:off x="6737427" y="14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131463</xdr:rowOff>
    </xdr:from>
    <xdr:ext cx="469744" cy="259045"/>
    <xdr:sp macro="" textlink="">
      <xdr:nvSpPr>
        <xdr:cNvPr id="340" name="n_2mainValue【公営住宅】&#10;一人当たり面積">
          <a:extLst>
            <a:ext uri="{FF2B5EF4-FFF2-40B4-BE49-F238E27FC236}">
              <a16:creationId xmlns:a16="http://schemas.microsoft.com/office/drawing/2014/main" id="{45D65CE0-2504-4FCB-A721-2F87166572E9}"/>
            </a:ext>
          </a:extLst>
        </xdr:cNvPr>
        <xdr:cNvSpPr txBox="1"/>
      </xdr:nvSpPr>
      <xdr:spPr>
        <a:xfrm>
          <a:off x="8515427" y="1487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89171</xdr:rowOff>
    </xdr:from>
    <xdr:ext cx="469744" cy="259045"/>
    <xdr:sp macro="" textlink="">
      <xdr:nvSpPr>
        <xdr:cNvPr id="341" name="n_3mainValue【公営住宅】&#10;一人当たり面積">
          <a:extLst>
            <a:ext uri="{FF2B5EF4-FFF2-40B4-BE49-F238E27FC236}">
              <a16:creationId xmlns:a16="http://schemas.microsoft.com/office/drawing/2014/main" id="{AB7C33E8-3A74-4562-BE19-12160C3CC905}"/>
            </a:ext>
          </a:extLst>
        </xdr:cNvPr>
        <xdr:cNvSpPr txBox="1"/>
      </xdr:nvSpPr>
      <xdr:spPr>
        <a:xfrm>
          <a:off x="7626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42" name="n_4mainValue【公営住宅】&#10;一人当たり面積">
          <a:extLst>
            <a:ext uri="{FF2B5EF4-FFF2-40B4-BE49-F238E27FC236}">
              <a16:creationId xmlns:a16="http://schemas.microsoft.com/office/drawing/2014/main" id="{A11E3E52-FDE7-41EE-B979-8CF12F786EFA}"/>
            </a:ext>
          </a:extLst>
        </xdr:cNvPr>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6DEFD453-DA54-4645-996C-5EE90114A1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3B1FAC7A-80B8-4EDD-83BF-D9F4E8C7691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37F54A73-B796-4698-9FB4-1ECB2D51705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176F7BBC-DED8-48A7-AAEE-9228B3DAC4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8D8C14F6-D5BB-45A2-A54F-9100B582F0A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30D2FE5A-FAD3-4D57-9B6A-8962BA39ACC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CBEF2DEC-FC8F-4EE6-95EA-EBCF526B65D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557D9778-FF99-47EA-A38D-5EAD23ADC7B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a:extLst>
            <a:ext uri="{FF2B5EF4-FFF2-40B4-BE49-F238E27FC236}">
              <a16:creationId xmlns:a16="http://schemas.microsoft.com/office/drawing/2014/main" id="{87730B46-0006-4EA7-8D3E-1D8EDD31A04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a:extLst>
            <a:ext uri="{FF2B5EF4-FFF2-40B4-BE49-F238E27FC236}">
              <a16:creationId xmlns:a16="http://schemas.microsoft.com/office/drawing/2014/main" id="{800B3B34-48A2-4E59-B775-7F529E64DD7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a:extLst>
            <a:ext uri="{FF2B5EF4-FFF2-40B4-BE49-F238E27FC236}">
              <a16:creationId xmlns:a16="http://schemas.microsoft.com/office/drawing/2014/main" id="{0C2189B8-31A1-48A0-872E-88856D2E6B2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a:extLst>
            <a:ext uri="{FF2B5EF4-FFF2-40B4-BE49-F238E27FC236}">
              <a16:creationId xmlns:a16="http://schemas.microsoft.com/office/drawing/2014/main" id="{C5B545B6-0566-466B-B398-D178F6EA167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a:extLst>
            <a:ext uri="{FF2B5EF4-FFF2-40B4-BE49-F238E27FC236}">
              <a16:creationId xmlns:a16="http://schemas.microsoft.com/office/drawing/2014/main" id="{43B779C3-A538-4EE6-876A-E2111207AB6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a:extLst>
            <a:ext uri="{FF2B5EF4-FFF2-40B4-BE49-F238E27FC236}">
              <a16:creationId xmlns:a16="http://schemas.microsoft.com/office/drawing/2014/main" id="{DE95F200-F967-4DCE-9C89-2BB383206D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a:extLst>
            <a:ext uri="{FF2B5EF4-FFF2-40B4-BE49-F238E27FC236}">
              <a16:creationId xmlns:a16="http://schemas.microsoft.com/office/drawing/2014/main" id="{54DD6A10-9953-4B73-999C-F6E7117D54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a:extLst>
            <a:ext uri="{FF2B5EF4-FFF2-40B4-BE49-F238E27FC236}">
              <a16:creationId xmlns:a16="http://schemas.microsoft.com/office/drawing/2014/main" id="{E1DDAD25-C809-4DC4-8C83-2986C6D6933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a16="http://schemas.microsoft.com/office/drawing/2014/main" id="{B862BD3C-2DB8-4FCB-9E4E-730A528083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a16="http://schemas.microsoft.com/office/drawing/2014/main" id="{2A078883-A62F-482D-B6F6-A15680773C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a16="http://schemas.microsoft.com/office/drawing/2014/main" id="{52D8B216-8FB8-4D2C-95D3-9CBAADFFD7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a16="http://schemas.microsoft.com/office/drawing/2014/main" id="{3D6FDF86-9414-4CB8-838A-3909D5E862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a16="http://schemas.microsoft.com/office/drawing/2014/main" id="{342A6E90-AADA-4EE4-AFF2-D1EF9CC645C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a16="http://schemas.microsoft.com/office/drawing/2014/main" id="{C4C66DA0-2A51-44B4-95B8-D1B3B7C43F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a16="http://schemas.microsoft.com/office/drawing/2014/main" id="{FC7CD042-972E-4C59-9732-4EEFDDEA502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a16="http://schemas.microsoft.com/office/drawing/2014/main" id="{AB86EC6D-1A3F-4945-9DB8-CB195269ABE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a16="http://schemas.microsoft.com/office/drawing/2014/main" id="{AA4DDE1C-89DA-48F4-9736-9750954C0EE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a16="http://schemas.microsoft.com/office/drawing/2014/main" id="{4F7D8923-F5DF-46B5-A292-F9B43BEFEBF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a:extLst>
            <a:ext uri="{FF2B5EF4-FFF2-40B4-BE49-F238E27FC236}">
              <a16:creationId xmlns:a16="http://schemas.microsoft.com/office/drawing/2014/main" id="{6AEFA88A-E7C6-4892-9AB7-EA2D170DC9F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0" name="直線コネクタ 369">
          <a:extLst>
            <a:ext uri="{FF2B5EF4-FFF2-40B4-BE49-F238E27FC236}">
              <a16:creationId xmlns:a16="http://schemas.microsoft.com/office/drawing/2014/main" id="{B0F6AB3B-86FA-43D0-A300-705438C8546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1" name="テキスト ボックス 370">
          <a:extLst>
            <a:ext uri="{FF2B5EF4-FFF2-40B4-BE49-F238E27FC236}">
              <a16:creationId xmlns:a16="http://schemas.microsoft.com/office/drawing/2014/main" id="{C1E986C8-A578-442F-9BFD-048E6AFDD0A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2" name="直線コネクタ 371">
          <a:extLst>
            <a:ext uri="{FF2B5EF4-FFF2-40B4-BE49-F238E27FC236}">
              <a16:creationId xmlns:a16="http://schemas.microsoft.com/office/drawing/2014/main" id="{0AC7B3AE-5C59-4058-B92E-6C5AA8684F1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3" name="テキスト ボックス 372">
          <a:extLst>
            <a:ext uri="{FF2B5EF4-FFF2-40B4-BE49-F238E27FC236}">
              <a16:creationId xmlns:a16="http://schemas.microsoft.com/office/drawing/2014/main" id="{B94B7742-288A-4D29-BBB3-ECEEE2D35C9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4" name="直線コネクタ 373">
          <a:extLst>
            <a:ext uri="{FF2B5EF4-FFF2-40B4-BE49-F238E27FC236}">
              <a16:creationId xmlns:a16="http://schemas.microsoft.com/office/drawing/2014/main" id="{735CF438-97EC-4568-A160-43ABF9AC592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5" name="テキスト ボックス 374">
          <a:extLst>
            <a:ext uri="{FF2B5EF4-FFF2-40B4-BE49-F238E27FC236}">
              <a16:creationId xmlns:a16="http://schemas.microsoft.com/office/drawing/2014/main" id="{B297E0C5-17D6-45AF-B2CE-AEF3EDF590F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6" name="直線コネクタ 375">
          <a:extLst>
            <a:ext uri="{FF2B5EF4-FFF2-40B4-BE49-F238E27FC236}">
              <a16:creationId xmlns:a16="http://schemas.microsoft.com/office/drawing/2014/main" id="{5079FE79-FD7C-45A6-975B-93D7383CA00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7" name="テキスト ボックス 376">
          <a:extLst>
            <a:ext uri="{FF2B5EF4-FFF2-40B4-BE49-F238E27FC236}">
              <a16:creationId xmlns:a16="http://schemas.microsoft.com/office/drawing/2014/main" id="{B78E280E-6291-4E4C-ADCF-69A416FAB0A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8" name="直線コネクタ 377">
          <a:extLst>
            <a:ext uri="{FF2B5EF4-FFF2-40B4-BE49-F238E27FC236}">
              <a16:creationId xmlns:a16="http://schemas.microsoft.com/office/drawing/2014/main" id="{096616DF-02B4-4332-ADBA-5ED87F009F7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9" name="テキスト ボックス 378">
          <a:extLst>
            <a:ext uri="{FF2B5EF4-FFF2-40B4-BE49-F238E27FC236}">
              <a16:creationId xmlns:a16="http://schemas.microsoft.com/office/drawing/2014/main" id="{5E439ADC-909F-4304-81FB-05A38632C83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a:extLst>
            <a:ext uri="{FF2B5EF4-FFF2-40B4-BE49-F238E27FC236}">
              <a16:creationId xmlns:a16="http://schemas.microsoft.com/office/drawing/2014/main" id="{A71B5B9B-D1F7-4431-987A-7F8DEBFAE83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1" name="テキスト ボックス 380">
          <a:extLst>
            <a:ext uri="{FF2B5EF4-FFF2-40B4-BE49-F238E27FC236}">
              <a16:creationId xmlns:a16="http://schemas.microsoft.com/office/drawing/2014/main" id="{9211F3CA-2EED-4230-A7BA-845593BA2A7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2" name="【認定こども園・幼稚園・保育所】&#10;有形固定資産減価償却率グラフ枠">
          <a:extLst>
            <a:ext uri="{FF2B5EF4-FFF2-40B4-BE49-F238E27FC236}">
              <a16:creationId xmlns:a16="http://schemas.microsoft.com/office/drawing/2014/main" id="{4A5EFFFF-3F68-4B51-B530-E1457D6B145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83" name="直線コネクタ 382">
          <a:extLst>
            <a:ext uri="{FF2B5EF4-FFF2-40B4-BE49-F238E27FC236}">
              <a16:creationId xmlns:a16="http://schemas.microsoft.com/office/drawing/2014/main" id="{1C475E8E-85FD-444C-A116-E2C1B2ECE059}"/>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84" name="【認定こども園・幼稚園・保育所】&#10;有形固定資産減価償却率最小値テキスト">
          <a:extLst>
            <a:ext uri="{FF2B5EF4-FFF2-40B4-BE49-F238E27FC236}">
              <a16:creationId xmlns:a16="http://schemas.microsoft.com/office/drawing/2014/main" id="{8344DC39-89E2-46E3-842D-902AFC05184D}"/>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85" name="直線コネクタ 384">
          <a:extLst>
            <a:ext uri="{FF2B5EF4-FFF2-40B4-BE49-F238E27FC236}">
              <a16:creationId xmlns:a16="http://schemas.microsoft.com/office/drawing/2014/main" id="{981EA88F-34CB-4761-9CFC-D4684523A553}"/>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86" name="【認定こども園・幼稚園・保育所】&#10;有形固定資産減価償却率最大値テキスト">
          <a:extLst>
            <a:ext uri="{FF2B5EF4-FFF2-40B4-BE49-F238E27FC236}">
              <a16:creationId xmlns:a16="http://schemas.microsoft.com/office/drawing/2014/main" id="{19179C13-FE85-4145-9293-DC6B6255131C}"/>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87" name="直線コネクタ 386">
          <a:extLst>
            <a:ext uri="{FF2B5EF4-FFF2-40B4-BE49-F238E27FC236}">
              <a16:creationId xmlns:a16="http://schemas.microsoft.com/office/drawing/2014/main" id="{9B38BA44-EFA4-4A01-B892-13D0E019E3E2}"/>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88" name="【認定こども園・幼稚園・保育所】&#10;有形固定資産減価償却率平均値テキスト">
          <a:extLst>
            <a:ext uri="{FF2B5EF4-FFF2-40B4-BE49-F238E27FC236}">
              <a16:creationId xmlns:a16="http://schemas.microsoft.com/office/drawing/2014/main" id="{E170F795-4BD5-4FE7-9D75-8E941F13C0FC}"/>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89" name="フローチャート: 判断 388">
          <a:extLst>
            <a:ext uri="{FF2B5EF4-FFF2-40B4-BE49-F238E27FC236}">
              <a16:creationId xmlns:a16="http://schemas.microsoft.com/office/drawing/2014/main" id="{1F81107B-DFC6-401A-8B77-76DF4C4A7F3D}"/>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90" name="フローチャート: 判断 389">
          <a:extLst>
            <a:ext uri="{FF2B5EF4-FFF2-40B4-BE49-F238E27FC236}">
              <a16:creationId xmlns:a16="http://schemas.microsoft.com/office/drawing/2014/main" id="{B1C74735-CDBD-4AE4-81CB-E997507B411C}"/>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91" name="フローチャート: 判断 390">
          <a:extLst>
            <a:ext uri="{FF2B5EF4-FFF2-40B4-BE49-F238E27FC236}">
              <a16:creationId xmlns:a16="http://schemas.microsoft.com/office/drawing/2014/main" id="{FD1D0AA4-A0A2-4616-99F5-701890009F55}"/>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392" name="フローチャート: 判断 391">
          <a:extLst>
            <a:ext uri="{FF2B5EF4-FFF2-40B4-BE49-F238E27FC236}">
              <a16:creationId xmlns:a16="http://schemas.microsoft.com/office/drawing/2014/main" id="{B86A5FE4-0DAC-4E5E-A183-04B495EB1804}"/>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393" name="フローチャート: 判断 392">
          <a:extLst>
            <a:ext uri="{FF2B5EF4-FFF2-40B4-BE49-F238E27FC236}">
              <a16:creationId xmlns:a16="http://schemas.microsoft.com/office/drawing/2014/main" id="{86BDA669-6D12-4E0C-B575-98AC81DFA46C}"/>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38F7558D-84AE-44AF-8731-897DCF2995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50EBCB06-DF90-45D7-ADE3-70B3A04FB69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7A42884A-6A9E-4AFA-91E7-8088B4037E7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52B4C473-465B-4D84-8C48-1046DC865D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FB97B7E4-8FD0-41C4-B3F9-B945FA5F13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19685</xdr:rowOff>
    </xdr:from>
    <xdr:to>
      <xdr:col>76</xdr:col>
      <xdr:colOff>165100</xdr:colOff>
      <xdr:row>39</xdr:row>
      <xdr:rowOff>121285</xdr:rowOff>
    </xdr:to>
    <xdr:sp macro="" textlink="">
      <xdr:nvSpPr>
        <xdr:cNvPr id="399" name="楕円 398">
          <a:extLst>
            <a:ext uri="{FF2B5EF4-FFF2-40B4-BE49-F238E27FC236}">
              <a16:creationId xmlns:a16="http://schemas.microsoft.com/office/drawing/2014/main" id="{F7D10CCD-C6AA-4487-84C2-1CC219452130}"/>
            </a:ext>
          </a:extLst>
        </xdr:cNvPr>
        <xdr:cNvSpPr/>
      </xdr:nvSpPr>
      <xdr:spPr>
        <a:xfrm>
          <a:off x="14541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78740</xdr:rowOff>
    </xdr:from>
    <xdr:to>
      <xdr:col>72</xdr:col>
      <xdr:colOff>38100</xdr:colOff>
      <xdr:row>39</xdr:row>
      <xdr:rowOff>8890</xdr:rowOff>
    </xdr:to>
    <xdr:sp macro="" textlink="">
      <xdr:nvSpPr>
        <xdr:cNvPr id="400" name="楕円 399">
          <a:extLst>
            <a:ext uri="{FF2B5EF4-FFF2-40B4-BE49-F238E27FC236}">
              <a16:creationId xmlns:a16="http://schemas.microsoft.com/office/drawing/2014/main" id="{93089CBD-8814-49B8-92A4-ABAF9B1EE1E5}"/>
            </a:ext>
          </a:extLst>
        </xdr:cNvPr>
        <xdr:cNvSpPr/>
      </xdr:nvSpPr>
      <xdr:spPr>
        <a:xfrm>
          <a:off x="13652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129540</xdr:rowOff>
    </xdr:from>
    <xdr:to>
      <xdr:col>76</xdr:col>
      <xdr:colOff>114300</xdr:colOff>
      <xdr:row>39</xdr:row>
      <xdr:rowOff>70485</xdr:rowOff>
    </xdr:to>
    <xdr:cxnSp macro="">
      <xdr:nvCxnSpPr>
        <xdr:cNvPr id="401" name="直線コネクタ 400">
          <a:extLst>
            <a:ext uri="{FF2B5EF4-FFF2-40B4-BE49-F238E27FC236}">
              <a16:creationId xmlns:a16="http://schemas.microsoft.com/office/drawing/2014/main" id="{9FD9DD55-1006-43FA-B748-9322499B98D0}"/>
            </a:ext>
          </a:extLst>
        </xdr:cNvPr>
        <xdr:cNvCxnSpPr/>
      </xdr:nvCxnSpPr>
      <xdr:spPr>
        <a:xfrm>
          <a:off x="13703300" y="664464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42545</xdr:rowOff>
    </xdr:from>
    <xdr:to>
      <xdr:col>67</xdr:col>
      <xdr:colOff>101600</xdr:colOff>
      <xdr:row>38</xdr:row>
      <xdr:rowOff>144145</xdr:rowOff>
    </xdr:to>
    <xdr:sp macro="" textlink="">
      <xdr:nvSpPr>
        <xdr:cNvPr id="402" name="楕円 401">
          <a:extLst>
            <a:ext uri="{FF2B5EF4-FFF2-40B4-BE49-F238E27FC236}">
              <a16:creationId xmlns:a16="http://schemas.microsoft.com/office/drawing/2014/main" id="{FB129F58-FF0A-4E32-B796-5BC9D788B459}"/>
            </a:ext>
          </a:extLst>
        </xdr:cNvPr>
        <xdr:cNvSpPr/>
      </xdr:nvSpPr>
      <xdr:spPr>
        <a:xfrm>
          <a:off x="12763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93345</xdr:rowOff>
    </xdr:from>
    <xdr:to>
      <xdr:col>71</xdr:col>
      <xdr:colOff>177800</xdr:colOff>
      <xdr:row>38</xdr:row>
      <xdr:rowOff>129540</xdr:rowOff>
    </xdr:to>
    <xdr:cxnSp macro="">
      <xdr:nvCxnSpPr>
        <xdr:cNvPr id="403" name="直線コネクタ 402">
          <a:extLst>
            <a:ext uri="{FF2B5EF4-FFF2-40B4-BE49-F238E27FC236}">
              <a16:creationId xmlns:a16="http://schemas.microsoft.com/office/drawing/2014/main" id="{AEF336C4-07FC-4F8C-BF2A-FA8DEED4FAB2}"/>
            </a:ext>
          </a:extLst>
        </xdr:cNvPr>
        <xdr:cNvCxnSpPr/>
      </xdr:nvCxnSpPr>
      <xdr:spPr>
        <a:xfrm>
          <a:off x="12814300" y="66084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04" name="n_1aveValue【認定こども園・幼稚園・保育所】&#10;有形固定資産減価償却率">
          <a:extLst>
            <a:ext uri="{FF2B5EF4-FFF2-40B4-BE49-F238E27FC236}">
              <a16:creationId xmlns:a16="http://schemas.microsoft.com/office/drawing/2014/main" id="{DA4889FC-19DF-4CF4-926F-D46333744978}"/>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05" name="n_2aveValue【認定こども園・幼稚園・保育所】&#10;有形固定資産減価償却率">
          <a:extLst>
            <a:ext uri="{FF2B5EF4-FFF2-40B4-BE49-F238E27FC236}">
              <a16:creationId xmlns:a16="http://schemas.microsoft.com/office/drawing/2014/main" id="{B3443DB6-19F9-4F5F-ADC1-97216A1133D2}"/>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06" name="n_3aveValue【認定こども園・幼稚園・保育所】&#10;有形固定資産減価償却率">
          <a:extLst>
            <a:ext uri="{FF2B5EF4-FFF2-40B4-BE49-F238E27FC236}">
              <a16:creationId xmlns:a16="http://schemas.microsoft.com/office/drawing/2014/main" id="{CBE9876E-8F8A-41A6-996E-9E4FC945B682}"/>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407" name="n_4aveValue【認定こども園・幼稚園・保育所】&#10;有形固定資産減価償却率">
          <a:extLst>
            <a:ext uri="{FF2B5EF4-FFF2-40B4-BE49-F238E27FC236}">
              <a16:creationId xmlns:a16="http://schemas.microsoft.com/office/drawing/2014/main" id="{BA9302B0-58FF-448F-BECB-7F8599533D11}"/>
            </a:ext>
          </a:extLst>
        </xdr:cNvPr>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112412</xdr:rowOff>
    </xdr:from>
    <xdr:ext cx="405111" cy="259045"/>
    <xdr:sp macro="" textlink="">
      <xdr:nvSpPr>
        <xdr:cNvPr id="408" name="n_2mainValue【認定こども園・幼稚園・保育所】&#10;有形固定資産減価償却率">
          <a:extLst>
            <a:ext uri="{FF2B5EF4-FFF2-40B4-BE49-F238E27FC236}">
              <a16:creationId xmlns:a16="http://schemas.microsoft.com/office/drawing/2014/main" id="{0BCA8955-B3B8-4DDC-99F2-BCD71E5A1DA4}"/>
            </a:ext>
          </a:extLst>
        </xdr:cNvPr>
        <xdr:cNvSpPr txBox="1"/>
      </xdr:nvSpPr>
      <xdr:spPr>
        <a:xfrm>
          <a:off x="14389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xdr:rowOff>
    </xdr:from>
    <xdr:ext cx="405111" cy="259045"/>
    <xdr:sp macro="" textlink="">
      <xdr:nvSpPr>
        <xdr:cNvPr id="409" name="n_3mainValue【認定こども園・幼稚園・保育所】&#10;有形固定資産減価償却率">
          <a:extLst>
            <a:ext uri="{FF2B5EF4-FFF2-40B4-BE49-F238E27FC236}">
              <a16:creationId xmlns:a16="http://schemas.microsoft.com/office/drawing/2014/main" id="{D14FF4E4-8FAF-45FB-89F3-48833CE73E44}"/>
            </a:ext>
          </a:extLst>
        </xdr:cNvPr>
        <xdr:cNvSpPr txBox="1"/>
      </xdr:nvSpPr>
      <xdr:spPr>
        <a:xfrm>
          <a:off x="13500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135272</xdr:rowOff>
    </xdr:from>
    <xdr:ext cx="405111" cy="259045"/>
    <xdr:sp macro="" textlink="">
      <xdr:nvSpPr>
        <xdr:cNvPr id="410" name="n_4mainValue【認定こども園・幼稚園・保育所】&#10;有形固定資産減価償却率">
          <a:extLst>
            <a:ext uri="{FF2B5EF4-FFF2-40B4-BE49-F238E27FC236}">
              <a16:creationId xmlns:a16="http://schemas.microsoft.com/office/drawing/2014/main" id="{1F3C33DA-F60D-4230-B06F-5021CA015D9D}"/>
            </a:ext>
          </a:extLst>
        </xdr:cNvPr>
        <xdr:cNvSpPr txBox="1"/>
      </xdr:nvSpPr>
      <xdr:spPr>
        <a:xfrm>
          <a:off x="12611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a:extLst>
            <a:ext uri="{FF2B5EF4-FFF2-40B4-BE49-F238E27FC236}">
              <a16:creationId xmlns:a16="http://schemas.microsoft.com/office/drawing/2014/main" id="{FE60A7F9-3B8E-4AE5-82F3-F88BC877009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a:extLst>
            <a:ext uri="{FF2B5EF4-FFF2-40B4-BE49-F238E27FC236}">
              <a16:creationId xmlns:a16="http://schemas.microsoft.com/office/drawing/2014/main" id="{E360AE88-E9F6-43E5-931A-DEAD479176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a:extLst>
            <a:ext uri="{FF2B5EF4-FFF2-40B4-BE49-F238E27FC236}">
              <a16:creationId xmlns:a16="http://schemas.microsoft.com/office/drawing/2014/main" id="{D96851B6-BAC2-403F-9D0D-B2D2DB19405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a:extLst>
            <a:ext uri="{FF2B5EF4-FFF2-40B4-BE49-F238E27FC236}">
              <a16:creationId xmlns:a16="http://schemas.microsoft.com/office/drawing/2014/main" id="{BF6654F4-7B64-4746-B796-41079D5FA32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a:extLst>
            <a:ext uri="{FF2B5EF4-FFF2-40B4-BE49-F238E27FC236}">
              <a16:creationId xmlns:a16="http://schemas.microsoft.com/office/drawing/2014/main" id="{62889388-3D66-4307-89DC-7111CE84F7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a:extLst>
            <a:ext uri="{FF2B5EF4-FFF2-40B4-BE49-F238E27FC236}">
              <a16:creationId xmlns:a16="http://schemas.microsoft.com/office/drawing/2014/main" id="{D011BB9B-27E3-47EF-8AAE-CB3CF449A8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a:extLst>
            <a:ext uri="{FF2B5EF4-FFF2-40B4-BE49-F238E27FC236}">
              <a16:creationId xmlns:a16="http://schemas.microsoft.com/office/drawing/2014/main" id="{836881FD-9B90-4E5E-862A-08E1687011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a:extLst>
            <a:ext uri="{FF2B5EF4-FFF2-40B4-BE49-F238E27FC236}">
              <a16:creationId xmlns:a16="http://schemas.microsoft.com/office/drawing/2014/main" id="{F7D6C1D7-0C46-40A0-8479-7084712C5B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a:extLst>
            <a:ext uri="{FF2B5EF4-FFF2-40B4-BE49-F238E27FC236}">
              <a16:creationId xmlns:a16="http://schemas.microsoft.com/office/drawing/2014/main" id="{CC1D7F1A-C579-49A3-AFC4-2B4D9480649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a:extLst>
            <a:ext uri="{FF2B5EF4-FFF2-40B4-BE49-F238E27FC236}">
              <a16:creationId xmlns:a16="http://schemas.microsoft.com/office/drawing/2014/main" id="{56DD1933-625C-4D40-8042-9576F10A045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1" name="直線コネクタ 420">
          <a:extLst>
            <a:ext uri="{FF2B5EF4-FFF2-40B4-BE49-F238E27FC236}">
              <a16:creationId xmlns:a16="http://schemas.microsoft.com/office/drawing/2014/main" id="{2275C378-3524-4E6E-A200-695555FCB5F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2" name="テキスト ボックス 421">
          <a:extLst>
            <a:ext uri="{FF2B5EF4-FFF2-40B4-BE49-F238E27FC236}">
              <a16:creationId xmlns:a16="http://schemas.microsoft.com/office/drawing/2014/main" id="{C046C819-4C44-4A8A-AA40-88D11E1B5ED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3" name="直線コネクタ 422">
          <a:extLst>
            <a:ext uri="{FF2B5EF4-FFF2-40B4-BE49-F238E27FC236}">
              <a16:creationId xmlns:a16="http://schemas.microsoft.com/office/drawing/2014/main" id="{0B6EBC8C-42D6-4CF5-9C4E-4F2B8711365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4" name="テキスト ボックス 423">
          <a:extLst>
            <a:ext uri="{FF2B5EF4-FFF2-40B4-BE49-F238E27FC236}">
              <a16:creationId xmlns:a16="http://schemas.microsoft.com/office/drawing/2014/main" id="{694973D2-DACC-4512-99BC-57804676250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5" name="直線コネクタ 424">
          <a:extLst>
            <a:ext uri="{FF2B5EF4-FFF2-40B4-BE49-F238E27FC236}">
              <a16:creationId xmlns:a16="http://schemas.microsoft.com/office/drawing/2014/main" id="{EC9B32F8-269B-4A1F-AE6F-BED9DC53439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6" name="テキスト ボックス 425">
          <a:extLst>
            <a:ext uri="{FF2B5EF4-FFF2-40B4-BE49-F238E27FC236}">
              <a16:creationId xmlns:a16="http://schemas.microsoft.com/office/drawing/2014/main" id="{8E69A3D6-4912-46D4-BA68-69765AB949F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7" name="直線コネクタ 426">
          <a:extLst>
            <a:ext uri="{FF2B5EF4-FFF2-40B4-BE49-F238E27FC236}">
              <a16:creationId xmlns:a16="http://schemas.microsoft.com/office/drawing/2014/main" id="{DF09A42B-2593-4D79-B2B7-1169434B700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8" name="テキスト ボックス 427">
          <a:extLst>
            <a:ext uri="{FF2B5EF4-FFF2-40B4-BE49-F238E27FC236}">
              <a16:creationId xmlns:a16="http://schemas.microsoft.com/office/drawing/2014/main" id="{A2E8C5AD-DAE5-4A46-AE3D-8FA1B2225A4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9" name="直線コネクタ 428">
          <a:extLst>
            <a:ext uri="{FF2B5EF4-FFF2-40B4-BE49-F238E27FC236}">
              <a16:creationId xmlns:a16="http://schemas.microsoft.com/office/drawing/2014/main" id="{6D19793A-3273-4869-A66D-353C7BC93B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0" name="テキスト ボックス 429">
          <a:extLst>
            <a:ext uri="{FF2B5EF4-FFF2-40B4-BE49-F238E27FC236}">
              <a16:creationId xmlns:a16="http://schemas.microsoft.com/office/drawing/2014/main" id="{C7F1ED82-497B-4557-98FC-143E05CB2E4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1" name="直線コネクタ 430">
          <a:extLst>
            <a:ext uri="{FF2B5EF4-FFF2-40B4-BE49-F238E27FC236}">
              <a16:creationId xmlns:a16="http://schemas.microsoft.com/office/drawing/2014/main" id="{9F0C3496-401B-4A0B-BDF2-EF7A7F1A4D2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2" name="テキスト ボックス 431">
          <a:extLst>
            <a:ext uri="{FF2B5EF4-FFF2-40B4-BE49-F238E27FC236}">
              <a16:creationId xmlns:a16="http://schemas.microsoft.com/office/drawing/2014/main" id="{075D669E-9DAE-40DA-94AF-B1B7F446658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3" name="【認定こども園・幼稚園・保育所】&#10;一人当たり面積グラフ枠">
          <a:extLst>
            <a:ext uri="{FF2B5EF4-FFF2-40B4-BE49-F238E27FC236}">
              <a16:creationId xmlns:a16="http://schemas.microsoft.com/office/drawing/2014/main" id="{9BF18869-229F-4FD1-AD84-E9C733F38E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34" name="直線コネクタ 433">
          <a:extLst>
            <a:ext uri="{FF2B5EF4-FFF2-40B4-BE49-F238E27FC236}">
              <a16:creationId xmlns:a16="http://schemas.microsoft.com/office/drawing/2014/main" id="{658F2B00-0A37-4AE9-A7AC-8F807D4D4F08}"/>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35" name="【認定こども園・幼稚園・保育所】&#10;一人当たり面積最小値テキスト">
          <a:extLst>
            <a:ext uri="{FF2B5EF4-FFF2-40B4-BE49-F238E27FC236}">
              <a16:creationId xmlns:a16="http://schemas.microsoft.com/office/drawing/2014/main" id="{B8CAA653-6EB6-4CE4-B7DE-AB0CD91DB51F}"/>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36" name="直線コネクタ 435">
          <a:extLst>
            <a:ext uri="{FF2B5EF4-FFF2-40B4-BE49-F238E27FC236}">
              <a16:creationId xmlns:a16="http://schemas.microsoft.com/office/drawing/2014/main" id="{D4D6A2FF-031B-4139-A216-607ED2299F67}"/>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37" name="【認定こども園・幼稚園・保育所】&#10;一人当たり面積最大値テキスト">
          <a:extLst>
            <a:ext uri="{FF2B5EF4-FFF2-40B4-BE49-F238E27FC236}">
              <a16:creationId xmlns:a16="http://schemas.microsoft.com/office/drawing/2014/main" id="{39A5DB95-6313-4095-884F-941B29F7C093}"/>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38" name="直線コネクタ 437">
          <a:extLst>
            <a:ext uri="{FF2B5EF4-FFF2-40B4-BE49-F238E27FC236}">
              <a16:creationId xmlns:a16="http://schemas.microsoft.com/office/drawing/2014/main" id="{4489AA5A-6E7B-45EB-AA5B-D4806CDB1615}"/>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39" name="【認定こども園・幼稚園・保育所】&#10;一人当たり面積平均値テキスト">
          <a:extLst>
            <a:ext uri="{FF2B5EF4-FFF2-40B4-BE49-F238E27FC236}">
              <a16:creationId xmlns:a16="http://schemas.microsoft.com/office/drawing/2014/main" id="{BA283963-7834-4788-91B7-01756D2671B6}"/>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40" name="フローチャート: 判断 439">
          <a:extLst>
            <a:ext uri="{FF2B5EF4-FFF2-40B4-BE49-F238E27FC236}">
              <a16:creationId xmlns:a16="http://schemas.microsoft.com/office/drawing/2014/main" id="{AD78DC41-6FD6-4FE0-AF89-F6E520C86D01}"/>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41" name="フローチャート: 判断 440">
          <a:extLst>
            <a:ext uri="{FF2B5EF4-FFF2-40B4-BE49-F238E27FC236}">
              <a16:creationId xmlns:a16="http://schemas.microsoft.com/office/drawing/2014/main" id="{5A230A53-0533-4254-94BE-FCF3375E1EC8}"/>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42" name="フローチャート: 判断 441">
          <a:extLst>
            <a:ext uri="{FF2B5EF4-FFF2-40B4-BE49-F238E27FC236}">
              <a16:creationId xmlns:a16="http://schemas.microsoft.com/office/drawing/2014/main" id="{E0ED4F6D-5353-4CF6-8B2F-D2E575AB7178}"/>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43" name="フローチャート: 判断 442">
          <a:extLst>
            <a:ext uri="{FF2B5EF4-FFF2-40B4-BE49-F238E27FC236}">
              <a16:creationId xmlns:a16="http://schemas.microsoft.com/office/drawing/2014/main" id="{E2A976AF-09C9-4D59-9788-61CE644EDB35}"/>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44" name="フローチャート: 判断 443">
          <a:extLst>
            <a:ext uri="{FF2B5EF4-FFF2-40B4-BE49-F238E27FC236}">
              <a16:creationId xmlns:a16="http://schemas.microsoft.com/office/drawing/2014/main" id="{A68719E3-DC14-4B78-A19E-E8C4FFB75CC9}"/>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848136B0-6EC2-4ACE-B4E7-E8E93FA5522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E2B048FF-79A0-4CB2-862D-588B3B307E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FD6D7CDC-ADDA-44B4-A994-CAD42A45280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253D4659-ADEA-4D08-86A3-A0669D431AE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3C015040-1C86-4085-9BBF-4BAF39E1C89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55880</xdr:rowOff>
    </xdr:from>
    <xdr:to>
      <xdr:col>107</xdr:col>
      <xdr:colOff>101600</xdr:colOff>
      <xdr:row>37</xdr:row>
      <xdr:rowOff>157480</xdr:rowOff>
    </xdr:to>
    <xdr:sp macro="" textlink="">
      <xdr:nvSpPr>
        <xdr:cNvPr id="450" name="楕円 449">
          <a:extLst>
            <a:ext uri="{FF2B5EF4-FFF2-40B4-BE49-F238E27FC236}">
              <a16:creationId xmlns:a16="http://schemas.microsoft.com/office/drawing/2014/main" id="{CCDD72AA-5FB0-410B-A4F3-BBEC4AF9F1AB}"/>
            </a:ext>
          </a:extLst>
        </xdr:cNvPr>
        <xdr:cNvSpPr/>
      </xdr:nvSpPr>
      <xdr:spPr>
        <a:xfrm>
          <a:off x="20383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59690</xdr:rowOff>
    </xdr:from>
    <xdr:to>
      <xdr:col>102</xdr:col>
      <xdr:colOff>165100</xdr:colOff>
      <xdr:row>37</xdr:row>
      <xdr:rowOff>161290</xdr:rowOff>
    </xdr:to>
    <xdr:sp macro="" textlink="">
      <xdr:nvSpPr>
        <xdr:cNvPr id="451" name="楕円 450">
          <a:extLst>
            <a:ext uri="{FF2B5EF4-FFF2-40B4-BE49-F238E27FC236}">
              <a16:creationId xmlns:a16="http://schemas.microsoft.com/office/drawing/2014/main" id="{D6090D5A-1314-4EF5-B408-6402A916D1FA}"/>
            </a:ext>
          </a:extLst>
        </xdr:cNvPr>
        <xdr:cNvSpPr/>
      </xdr:nvSpPr>
      <xdr:spPr>
        <a:xfrm>
          <a:off x="19494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106680</xdr:rowOff>
    </xdr:from>
    <xdr:to>
      <xdr:col>107</xdr:col>
      <xdr:colOff>50800</xdr:colOff>
      <xdr:row>37</xdr:row>
      <xdr:rowOff>110490</xdr:rowOff>
    </xdr:to>
    <xdr:cxnSp macro="">
      <xdr:nvCxnSpPr>
        <xdr:cNvPr id="452" name="直線コネクタ 451">
          <a:extLst>
            <a:ext uri="{FF2B5EF4-FFF2-40B4-BE49-F238E27FC236}">
              <a16:creationId xmlns:a16="http://schemas.microsoft.com/office/drawing/2014/main" id="{051F0A08-62A6-4235-A09E-CCE37512691A}"/>
            </a:ext>
          </a:extLst>
        </xdr:cNvPr>
        <xdr:cNvCxnSpPr/>
      </xdr:nvCxnSpPr>
      <xdr:spPr>
        <a:xfrm flipV="1">
          <a:off x="19545300" y="6450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63500</xdr:rowOff>
    </xdr:from>
    <xdr:to>
      <xdr:col>98</xdr:col>
      <xdr:colOff>38100</xdr:colOff>
      <xdr:row>37</xdr:row>
      <xdr:rowOff>165100</xdr:rowOff>
    </xdr:to>
    <xdr:sp macro="" textlink="">
      <xdr:nvSpPr>
        <xdr:cNvPr id="453" name="楕円 452">
          <a:extLst>
            <a:ext uri="{FF2B5EF4-FFF2-40B4-BE49-F238E27FC236}">
              <a16:creationId xmlns:a16="http://schemas.microsoft.com/office/drawing/2014/main" id="{97F4235E-EE9B-4CC2-8F94-3CFDAFD43FA7}"/>
            </a:ext>
          </a:extLst>
        </xdr:cNvPr>
        <xdr:cNvSpPr/>
      </xdr:nvSpPr>
      <xdr:spPr>
        <a:xfrm>
          <a:off x="18605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110490</xdr:rowOff>
    </xdr:from>
    <xdr:to>
      <xdr:col>102</xdr:col>
      <xdr:colOff>114300</xdr:colOff>
      <xdr:row>37</xdr:row>
      <xdr:rowOff>114300</xdr:rowOff>
    </xdr:to>
    <xdr:cxnSp macro="">
      <xdr:nvCxnSpPr>
        <xdr:cNvPr id="454" name="直線コネクタ 453">
          <a:extLst>
            <a:ext uri="{FF2B5EF4-FFF2-40B4-BE49-F238E27FC236}">
              <a16:creationId xmlns:a16="http://schemas.microsoft.com/office/drawing/2014/main" id="{B38F7324-C604-4359-A67F-673C177FA808}"/>
            </a:ext>
          </a:extLst>
        </xdr:cNvPr>
        <xdr:cNvCxnSpPr/>
      </xdr:nvCxnSpPr>
      <xdr:spPr>
        <a:xfrm flipV="1">
          <a:off x="18656300" y="64541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55" name="n_1aveValue【認定こども園・幼稚園・保育所】&#10;一人当たり面積">
          <a:extLst>
            <a:ext uri="{FF2B5EF4-FFF2-40B4-BE49-F238E27FC236}">
              <a16:creationId xmlns:a16="http://schemas.microsoft.com/office/drawing/2014/main" id="{3CF50A60-BBE9-4788-BAF2-64B870B972EA}"/>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456" name="n_2aveValue【認定こども園・幼稚園・保育所】&#10;一人当たり面積">
          <a:extLst>
            <a:ext uri="{FF2B5EF4-FFF2-40B4-BE49-F238E27FC236}">
              <a16:creationId xmlns:a16="http://schemas.microsoft.com/office/drawing/2014/main" id="{0E5B20A8-F044-4892-9F24-3643A0B8065E}"/>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457" name="n_3aveValue【認定こども園・幼稚園・保育所】&#10;一人当たり面積">
          <a:extLst>
            <a:ext uri="{FF2B5EF4-FFF2-40B4-BE49-F238E27FC236}">
              <a16:creationId xmlns:a16="http://schemas.microsoft.com/office/drawing/2014/main" id="{032FAEAA-8EFC-4AFF-BAC0-BC491640B6F3}"/>
            </a:ext>
          </a:extLst>
        </xdr:cNvPr>
        <xdr:cNvSpPr txBox="1"/>
      </xdr:nvSpPr>
      <xdr:spPr>
        <a:xfrm>
          <a:off x="19310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458" name="n_4aveValue【認定こども園・幼稚園・保育所】&#10;一人当たり面積">
          <a:extLst>
            <a:ext uri="{FF2B5EF4-FFF2-40B4-BE49-F238E27FC236}">
              <a16:creationId xmlns:a16="http://schemas.microsoft.com/office/drawing/2014/main" id="{E6204AA6-7463-419C-B20E-08C5D12579E2}"/>
            </a:ext>
          </a:extLst>
        </xdr:cNvPr>
        <xdr:cNvSpPr txBox="1"/>
      </xdr:nvSpPr>
      <xdr:spPr>
        <a:xfrm>
          <a:off x="18421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2557</xdr:rowOff>
    </xdr:from>
    <xdr:ext cx="469744" cy="259045"/>
    <xdr:sp macro="" textlink="">
      <xdr:nvSpPr>
        <xdr:cNvPr id="459" name="n_2mainValue【認定こども園・幼稚園・保育所】&#10;一人当たり面積">
          <a:extLst>
            <a:ext uri="{FF2B5EF4-FFF2-40B4-BE49-F238E27FC236}">
              <a16:creationId xmlns:a16="http://schemas.microsoft.com/office/drawing/2014/main" id="{71574F7B-6F11-4763-AA54-A90A999E1ED6}"/>
            </a:ext>
          </a:extLst>
        </xdr:cNvPr>
        <xdr:cNvSpPr txBox="1"/>
      </xdr:nvSpPr>
      <xdr:spPr>
        <a:xfrm>
          <a:off x="20199427"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6367</xdr:rowOff>
    </xdr:from>
    <xdr:ext cx="469744" cy="259045"/>
    <xdr:sp macro="" textlink="">
      <xdr:nvSpPr>
        <xdr:cNvPr id="460" name="n_3mainValue【認定こども園・幼稚園・保育所】&#10;一人当たり面積">
          <a:extLst>
            <a:ext uri="{FF2B5EF4-FFF2-40B4-BE49-F238E27FC236}">
              <a16:creationId xmlns:a16="http://schemas.microsoft.com/office/drawing/2014/main" id="{DEFE24B6-09A0-4E4C-A2D7-8AC3ECB6115F}"/>
            </a:ext>
          </a:extLst>
        </xdr:cNvPr>
        <xdr:cNvSpPr txBox="1"/>
      </xdr:nvSpPr>
      <xdr:spPr>
        <a:xfrm>
          <a:off x="19310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10177</xdr:rowOff>
    </xdr:from>
    <xdr:ext cx="469744" cy="259045"/>
    <xdr:sp macro="" textlink="">
      <xdr:nvSpPr>
        <xdr:cNvPr id="461" name="n_4mainValue【認定こども園・幼稚園・保育所】&#10;一人当たり面積">
          <a:extLst>
            <a:ext uri="{FF2B5EF4-FFF2-40B4-BE49-F238E27FC236}">
              <a16:creationId xmlns:a16="http://schemas.microsoft.com/office/drawing/2014/main" id="{B22A7045-28C0-4974-8ED7-DA2E1D2BAB80}"/>
            </a:ext>
          </a:extLst>
        </xdr:cNvPr>
        <xdr:cNvSpPr txBox="1"/>
      </xdr:nvSpPr>
      <xdr:spPr>
        <a:xfrm>
          <a:off x="18421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a:extLst>
            <a:ext uri="{FF2B5EF4-FFF2-40B4-BE49-F238E27FC236}">
              <a16:creationId xmlns:a16="http://schemas.microsoft.com/office/drawing/2014/main" id="{051D579E-F910-40D5-A21F-EB1A83931FB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a:extLst>
            <a:ext uri="{FF2B5EF4-FFF2-40B4-BE49-F238E27FC236}">
              <a16:creationId xmlns:a16="http://schemas.microsoft.com/office/drawing/2014/main" id="{3CCC345F-149D-40D1-BB53-545BD1569C8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a:extLst>
            <a:ext uri="{FF2B5EF4-FFF2-40B4-BE49-F238E27FC236}">
              <a16:creationId xmlns:a16="http://schemas.microsoft.com/office/drawing/2014/main" id="{996D91CA-1C11-4C09-8749-C9F37132C3C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a:extLst>
            <a:ext uri="{FF2B5EF4-FFF2-40B4-BE49-F238E27FC236}">
              <a16:creationId xmlns:a16="http://schemas.microsoft.com/office/drawing/2014/main" id="{9CA8A8F4-52E0-4D21-9DC0-78931C5554B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a:extLst>
            <a:ext uri="{FF2B5EF4-FFF2-40B4-BE49-F238E27FC236}">
              <a16:creationId xmlns:a16="http://schemas.microsoft.com/office/drawing/2014/main" id="{70FE8D70-8167-4AF9-8372-EC060CB8AC5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a:extLst>
            <a:ext uri="{FF2B5EF4-FFF2-40B4-BE49-F238E27FC236}">
              <a16:creationId xmlns:a16="http://schemas.microsoft.com/office/drawing/2014/main" id="{D84E0EA9-FA35-4338-940E-34CAB8CDF8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a:extLst>
            <a:ext uri="{FF2B5EF4-FFF2-40B4-BE49-F238E27FC236}">
              <a16:creationId xmlns:a16="http://schemas.microsoft.com/office/drawing/2014/main" id="{F0A40DE2-A1D4-4EB3-BBC5-E428FD33033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a:extLst>
            <a:ext uri="{FF2B5EF4-FFF2-40B4-BE49-F238E27FC236}">
              <a16:creationId xmlns:a16="http://schemas.microsoft.com/office/drawing/2014/main" id="{3D5CCB17-8D14-4CD7-8896-44C1B05B46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a:extLst>
            <a:ext uri="{FF2B5EF4-FFF2-40B4-BE49-F238E27FC236}">
              <a16:creationId xmlns:a16="http://schemas.microsoft.com/office/drawing/2014/main" id="{4A806B2D-0539-4FE2-B9BD-13CA97A8E65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a:extLst>
            <a:ext uri="{FF2B5EF4-FFF2-40B4-BE49-F238E27FC236}">
              <a16:creationId xmlns:a16="http://schemas.microsoft.com/office/drawing/2014/main" id="{C0C1BD88-5E5A-4101-9AC4-ADED443BE77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2" name="テキスト ボックス 471">
          <a:extLst>
            <a:ext uri="{FF2B5EF4-FFF2-40B4-BE49-F238E27FC236}">
              <a16:creationId xmlns:a16="http://schemas.microsoft.com/office/drawing/2014/main" id="{03010019-3A25-4576-85A9-CD42161CBE0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3" name="直線コネクタ 472">
          <a:extLst>
            <a:ext uri="{FF2B5EF4-FFF2-40B4-BE49-F238E27FC236}">
              <a16:creationId xmlns:a16="http://schemas.microsoft.com/office/drawing/2014/main" id="{1B3B4587-3729-4EFC-8A46-7C560E956EF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25C4385F-1EEE-49CC-A17D-D5B41B94376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5" name="直線コネクタ 474">
          <a:extLst>
            <a:ext uri="{FF2B5EF4-FFF2-40B4-BE49-F238E27FC236}">
              <a16:creationId xmlns:a16="http://schemas.microsoft.com/office/drawing/2014/main" id="{9752CEDB-B727-4825-B1E2-50648FBE291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6" name="テキスト ボックス 475">
          <a:extLst>
            <a:ext uri="{FF2B5EF4-FFF2-40B4-BE49-F238E27FC236}">
              <a16:creationId xmlns:a16="http://schemas.microsoft.com/office/drawing/2014/main" id="{6345E0CC-6C8B-4A56-9B86-00AA62C4F28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7" name="直線コネクタ 476">
          <a:extLst>
            <a:ext uri="{FF2B5EF4-FFF2-40B4-BE49-F238E27FC236}">
              <a16:creationId xmlns:a16="http://schemas.microsoft.com/office/drawing/2014/main" id="{7AA67E72-32E3-47BA-AE77-E56E569EC17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8" name="テキスト ボックス 477">
          <a:extLst>
            <a:ext uri="{FF2B5EF4-FFF2-40B4-BE49-F238E27FC236}">
              <a16:creationId xmlns:a16="http://schemas.microsoft.com/office/drawing/2014/main" id="{38A148B4-A4EB-4641-89C9-2F397D5507C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9" name="直線コネクタ 478">
          <a:extLst>
            <a:ext uri="{FF2B5EF4-FFF2-40B4-BE49-F238E27FC236}">
              <a16:creationId xmlns:a16="http://schemas.microsoft.com/office/drawing/2014/main" id="{717512B7-B01D-4E88-A890-D540B0CA6FA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0" name="テキスト ボックス 479">
          <a:extLst>
            <a:ext uri="{FF2B5EF4-FFF2-40B4-BE49-F238E27FC236}">
              <a16:creationId xmlns:a16="http://schemas.microsoft.com/office/drawing/2014/main" id="{7856E2DB-EDDD-4089-BF0E-CB34B3513AE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1" name="直線コネクタ 480">
          <a:extLst>
            <a:ext uri="{FF2B5EF4-FFF2-40B4-BE49-F238E27FC236}">
              <a16:creationId xmlns:a16="http://schemas.microsoft.com/office/drawing/2014/main" id="{A8ABB782-1DEB-4492-897A-F9968E28600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2" name="テキスト ボックス 481">
          <a:extLst>
            <a:ext uri="{FF2B5EF4-FFF2-40B4-BE49-F238E27FC236}">
              <a16:creationId xmlns:a16="http://schemas.microsoft.com/office/drawing/2014/main" id="{5095E02C-29C1-4B8F-98FD-06E27549807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3" name="直線コネクタ 482">
          <a:extLst>
            <a:ext uri="{FF2B5EF4-FFF2-40B4-BE49-F238E27FC236}">
              <a16:creationId xmlns:a16="http://schemas.microsoft.com/office/drawing/2014/main" id="{7B1B3D3D-F705-43D3-A02D-FC892BB9EA8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4" name="テキスト ボックス 483">
          <a:extLst>
            <a:ext uri="{FF2B5EF4-FFF2-40B4-BE49-F238E27FC236}">
              <a16:creationId xmlns:a16="http://schemas.microsoft.com/office/drawing/2014/main" id="{FCF62122-0A14-4223-96F6-7A9EA567930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5" name="【学校施設】&#10;有形固定資産減価償却率グラフ枠">
          <a:extLst>
            <a:ext uri="{FF2B5EF4-FFF2-40B4-BE49-F238E27FC236}">
              <a16:creationId xmlns:a16="http://schemas.microsoft.com/office/drawing/2014/main" id="{0DD8B9A0-1820-4AC6-9365-569CD56705F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86" name="直線コネクタ 485">
          <a:extLst>
            <a:ext uri="{FF2B5EF4-FFF2-40B4-BE49-F238E27FC236}">
              <a16:creationId xmlns:a16="http://schemas.microsoft.com/office/drawing/2014/main" id="{DF0032BA-8117-4CA3-BF04-F93E3DB61647}"/>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87" name="【学校施設】&#10;有形固定資産減価償却率最小値テキスト">
          <a:extLst>
            <a:ext uri="{FF2B5EF4-FFF2-40B4-BE49-F238E27FC236}">
              <a16:creationId xmlns:a16="http://schemas.microsoft.com/office/drawing/2014/main" id="{2BAA6D67-DE0D-43F3-AB66-AD3CCFA23482}"/>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88" name="直線コネクタ 487">
          <a:extLst>
            <a:ext uri="{FF2B5EF4-FFF2-40B4-BE49-F238E27FC236}">
              <a16:creationId xmlns:a16="http://schemas.microsoft.com/office/drawing/2014/main" id="{D2F452B5-D99E-415F-833D-8B5FC670DE4E}"/>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89" name="【学校施設】&#10;有形固定資産減価償却率最大値テキスト">
          <a:extLst>
            <a:ext uri="{FF2B5EF4-FFF2-40B4-BE49-F238E27FC236}">
              <a16:creationId xmlns:a16="http://schemas.microsoft.com/office/drawing/2014/main" id="{13292220-969C-4114-AA6D-D43868BBFA05}"/>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90" name="直線コネクタ 489">
          <a:extLst>
            <a:ext uri="{FF2B5EF4-FFF2-40B4-BE49-F238E27FC236}">
              <a16:creationId xmlns:a16="http://schemas.microsoft.com/office/drawing/2014/main" id="{A37A1302-A61E-43C6-8286-EE77A63DDE8E}"/>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491" name="【学校施設】&#10;有形固定資産減価償却率平均値テキスト">
          <a:extLst>
            <a:ext uri="{FF2B5EF4-FFF2-40B4-BE49-F238E27FC236}">
              <a16:creationId xmlns:a16="http://schemas.microsoft.com/office/drawing/2014/main" id="{203AAE8C-AB2F-4A82-B4E8-067F1A56D46B}"/>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92" name="フローチャート: 判断 491">
          <a:extLst>
            <a:ext uri="{FF2B5EF4-FFF2-40B4-BE49-F238E27FC236}">
              <a16:creationId xmlns:a16="http://schemas.microsoft.com/office/drawing/2014/main" id="{2A1A7D0D-609B-45EB-9514-0C69F83686B3}"/>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93" name="フローチャート: 判断 492">
          <a:extLst>
            <a:ext uri="{FF2B5EF4-FFF2-40B4-BE49-F238E27FC236}">
              <a16:creationId xmlns:a16="http://schemas.microsoft.com/office/drawing/2014/main" id="{FAE7FCC6-DA81-4B60-98D5-914BF439403E}"/>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94" name="フローチャート: 判断 493">
          <a:extLst>
            <a:ext uri="{FF2B5EF4-FFF2-40B4-BE49-F238E27FC236}">
              <a16:creationId xmlns:a16="http://schemas.microsoft.com/office/drawing/2014/main" id="{8B91540B-5411-4B31-AF3F-13D3A3B7B396}"/>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95" name="フローチャート: 判断 494">
          <a:extLst>
            <a:ext uri="{FF2B5EF4-FFF2-40B4-BE49-F238E27FC236}">
              <a16:creationId xmlns:a16="http://schemas.microsoft.com/office/drawing/2014/main" id="{4EF66DF7-EE33-4101-8CF7-4E62AB66C9D4}"/>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496" name="フローチャート: 判断 495">
          <a:extLst>
            <a:ext uri="{FF2B5EF4-FFF2-40B4-BE49-F238E27FC236}">
              <a16:creationId xmlns:a16="http://schemas.microsoft.com/office/drawing/2014/main" id="{97609EEF-B078-4487-8D07-0321D350D172}"/>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E5400FA9-F422-4855-BB3B-8A4A5E47E7C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423F3062-F811-4F4C-9FEB-BDA3DB58CE6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B406DB42-884E-4176-9FF0-E077AB35156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86E339E-3A7E-46C2-818A-567589F9392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D98AE895-4B98-4DC3-976F-351A9A2E447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139700</xdr:rowOff>
    </xdr:from>
    <xdr:to>
      <xdr:col>76</xdr:col>
      <xdr:colOff>165100</xdr:colOff>
      <xdr:row>61</xdr:row>
      <xdr:rowOff>69850</xdr:rowOff>
    </xdr:to>
    <xdr:sp macro="" textlink="">
      <xdr:nvSpPr>
        <xdr:cNvPr id="502" name="楕円 501">
          <a:extLst>
            <a:ext uri="{FF2B5EF4-FFF2-40B4-BE49-F238E27FC236}">
              <a16:creationId xmlns:a16="http://schemas.microsoft.com/office/drawing/2014/main" id="{17491C7B-A191-4658-80BF-CC3B95680D68}"/>
            </a:ext>
          </a:extLst>
        </xdr:cNvPr>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03" name="楕円 502">
          <a:extLst>
            <a:ext uri="{FF2B5EF4-FFF2-40B4-BE49-F238E27FC236}">
              <a16:creationId xmlns:a16="http://schemas.microsoft.com/office/drawing/2014/main" id="{B94FAE9A-8DF7-46BE-93FA-49C3B229D3D9}"/>
            </a:ext>
          </a:extLst>
        </xdr:cNvPr>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19050</xdr:rowOff>
    </xdr:to>
    <xdr:cxnSp macro="">
      <xdr:nvCxnSpPr>
        <xdr:cNvPr id="504" name="直線コネクタ 503">
          <a:extLst>
            <a:ext uri="{FF2B5EF4-FFF2-40B4-BE49-F238E27FC236}">
              <a16:creationId xmlns:a16="http://schemas.microsoft.com/office/drawing/2014/main" id="{93A8A49D-BF11-49F0-9C07-D15B450E4FFA}"/>
            </a:ext>
          </a:extLst>
        </xdr:cNvPr>
        <xdr:cNvCxnSpPr/>
      </xdr:nvCxnSpPr>
      <xdr:spPr>
        <a:xfrm>
          <a:off x="13703300" y="10458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92075</xdr:rowOff>
    </xdr:from>
    <xdr:to>
      <xdr:col>67</xdr:col>
      <xdr:colOff>101600</xdr:colOff>
      <xdr:row>61</xdr:row>
      <xdr:rowOff>22225</xdr:rowOff>
    </xdr:to>
    <xdr:sp macro="" textlink="">
      <xdr:nvSpPr>
        <xdr:cNvPr id="505" name="楕円 504">
          <a:extLst>
            <a:ext uri="{FF2B5EF4-FFF2-40B4-BE49-F238E27FC236}">
              <a16:creationId xmlns:a16="http://schemas.microsoft.com/office/drawing/2014/main" id="{7EB38633-36A4-4828-8CD2-412A0C66A5A9}"/>
            </a:ext>
          </a:extLst>
        </xdr:cNvPr>
        <xdr:cNvSpPr/>
      </xdr:nvSpPr>
      <xdr:spPr>
        <a:xfrm>
          <a:off x="12763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142875</xdr:rowOff>
    </xdr:from>
    <xdr:to>
      <xdr:col>71</xdr:col>
      <xdr:colOff>177800</xdr:colOff>
      <xdr:row>61</xdr:row>
      <xdr:rowOff>0</xdr:rowOff>
    </xdr:to>
    <xdr:cxnSp macro="">
      <xdr:nvCxnSpPr>
        <xdr:cNvPr id="506" name="直線コネクタ 505">
          <a:extLst>
            <a:ext uri="{FF2B5EF4-FFF2-40B4-BE49-F238E27FC236}">
              <a16:creationId xmlns:a16="http://schemas.microsoft.com/office/drawing/2014/main" id="{5F25D666-7A6A-4B34-AFC4-95F5E0865C67}"/>
            </a:ext>
          </a:extLst>
        </xdr:cNvPr>
        <xdr:cNvCxnSpPr/>
      </xdr:nvCxnSpPr>
      <xdr:spPr>
        <a:xfrm>
          <a:off x="12814300" y="10429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07" name="n_1aveValue【学校施設】&#10;有形固定資産減価償却率">
          <a:extLst>
            <a:ext uri="{FF2B5EF4-FFF2-40B4-BE49-F238E27FC236}">
              <a16:creationId xmlns:a16="http://schemas.microsoft.com/office/drawing/2014/main" id="{DD2388DD-804F-4EA7-978B-DDBA2F842281}"/>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08" name="n_2aveValue【学校施設】&#10;有形固定資産減価償却率">
          <a:extLst>
            <a:ext uri="{FF2B5EF4-FFF2-40B4-BE49-F238E27FC236}">
              <a16:creationId xmlns:a16="http://schemas.microsoft.com/office/drawing/2014/main" id="{378A1978-7665-4E88-8198-AEFEC8B26D48}"/>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09" name="n_3aveValue【学校施設】&#10;有形固定資産減価償却率">
          <a:extLst>
            <a:ext uri="{FF2B5EF4-FFF2-40B4-BE49-F238E27FC236}">
              <a16:creationId xmlns:a16="http://schemas.microsoft.com/office/drawing/2014/main" id="{F135E726-A97D-4A8E-8087-C02D35392F2F}"/>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10" name="n_4aveValue【学校施設】&#10;有形固定資産減価償却率">
          <a:extLst>
            <a:ext uri="{FF2B5EF4-FFF2-40B4-BE49-F238E27FC236}">
              <a16:creationId xmlns:a16="http://schemas.microsoft.com/office/drawing/2014/main" id="{5E8736A3-5433-42B0-BD27-64E5AE25C9ED}"/>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511" name="n_2mainValue【学校施設】&#10;有形固定資産減価償却率">
          <a:extLst>
            <a:ext uri="{FF2B5EF4-FFF2-40B4-BE49-F238E27FC236}">
              <a16:creationId xmlns:a16="http://schemas.microsoft.com/office/drawing/2014/main" id="{602CA291-D118-44D2-B60E-5419151C9CE6}"/>
            </a:ext>
          </a:extLst>
        </xdr:cNvPr>
        <xdr:cNvSpPr txBox="1"/>
      </xdr:nvSpPr>
      <xdr:spPr>
        <a:xfrm>
          <a:off x="14389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512" name="n_3mainValue【学校施設】&#10;有形固定資産減価償却率">
          <a:extLst>
            <a:ext uri="{FF2B5EF4-FFF2-40B4-BE49-F238E27FC236}">
              <a16:creationId xmlns:a16="http://schemas.microsoft.com/office/drawing/2014/main" id="{A3D21A8E-3A12-4703-835A-1F6884347943}"/>
            </a:ext>
          </a:extLst>
        </xdr:cNvPr>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13352</xdr:rowOff>
    </xdr:from>
    <xdr:ext cx="405111" cy="259045"/>
    <xdr:sp macro="" textlink="">
      <xdr:nvSpPr>
        <xdr:cNvPr id="513" name="n_4mainValue【学校施設】&#10;有形固定資産減価償却率">
          <a:extLst>
            <a:ext uri="{FF2B5EF4-FFF2-40B4-BE49-F238E27FC236}">
              <a16:creationId xmlns:a16="http://schemas.microsoft.com/office/drawing/2014/main" id="{BA7EEA7B-4EE4-47B8-9E61-6E25FFCC0BFC}"/>
            </a:ext>
          </a:extLst>
        </xdr:cNvPr>
        <xdr:cNvSpPr txBox="1"/>
      </xdr:nvSpPr>
      <xdr:spPr>
        <a:xfrm>
          <a:off x="12611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a:extLst>
            <a:ext uri="{FF2B5EF4-FFF2-40B4-BE49-F238E27FC236}">
              <a16:creationId xmlns:a16="http://schemas.microsoft.com/office/drawing/2014/main" id="{3DBF9060-D0AC-47F2-851A-E65899B0712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a:extLst>
            <a:ext uri="{FF2B5EF4-FFF2-40B4-BE49-F238E27FC236}">
              <a16:creationId xmlns:a16="http://schemas.microsoft.com/office/drawing/2014/main" id="{269377CB-49BB-4173-A0FB-7EA0E9885C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a:extLst>
            <a:ext uri="{FF2B5EF4-FFF2-40B4-BE49-F238E27FC236}">
              <a16:creationId xmlns:a16="http://schemas.microsoft.com/office/drawing/2014/main" id="{785FD67D-3B16-44C3-89A5-5F70E412560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a:extLst>
            <a:ext uri="{FF2B5EF4-FFF2-40B4-BE49-F238E27FC236}">
              <a16:creationId xmlns:a16="http://schemas.microsoft.com/office/drawing/2014/main" id="{CDA60860-B00A-4F5B-A71B-C7D15F72C63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a:extLst>
            <a:ext uri="{FF2B5EF4-FFF2-40B4-BE49-F238E27FC236}">
              <a16:creationId xmlns:a16="http://schemas.microsoft.com/office/drawing/2014/main" id="{676247FA-1221-4B72-935F-B0CF7792A19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a:extLst>
            <a:ext uri="{FF2B5EF4-FFF2-40B4-BE49-F238E27FC236}">
              <a16:creationId xmlns:a16="http://schemas.microsoft.com/office/drawing/2014/main" id="{F69CE116-ED5F-49A0-8EF1-1E07E513106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a:extLst>
            <a:ext uri="{FF2B5EF4-FFF2-40B4-BE49-F238E27FC236}">
              <a16:creationId xmlns:a16="http://schemas.microsoft.com/office/drawing/2014/main" id="{62E4027A-36A5-4427-B9B7-BE50094264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a:extLst>
            <a:ext uri="{FF2B5EF4-FFF2-40B4-BE49-F238E27FC236}">
              <a16:creationId xmlns:a16="http://schemas.microsoft.com/office/drawing/2014/main" id="{4ABE64B8-1C8C-4119-BC85-65A9909198E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a:extLst>
            <a:ext uri="{FF2B5EF4-FFF2-40B4-BE49-F238E27FC236}">
              <a16:creationId xmlns:a16="http://schemas.microsoft.com/office/drawing/2014/main" id="{D17EA64B-D909-4B25-895F-46D1A975BB0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a:extLst>
            <a:ext uri="{FF2B5EF4-FFF2-40B4-BE49-F238E27FC236}">
              <a16:creationId xmlns:a16="http://schemas.microsoft.com/office/drawing/2014/main" id="{8465AC30-E151-4AC8-80AB-29BA29FEC6B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B6170F0A-E7A2-450D-A4D9-7453F2DEBAF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5" name="直線コネクタ 524">
          <a:extLst>
            <a:ext uri="{FF2B5EF4-FFF2-40B4-BE49-F238E27FC236}">
              <a16:creationId xmlns:a16="http://schemas.microsoft.com/office/drawing/2014/main" id="{1A32AF03-673C-4CCD-BAFB-05D99567478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F70F252D-17B6-461F-86C1-8283CCF82D1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7" name="直線コネクタ 526">
          <a:extLst>
            <a:ext uri="{FF2B5EF4-FFF2-40B4-BE49-F238E27FC236}">
              <a16:creationId xmlns:a16="http://schemas.microsoft.com/office/drawing/2014/main" id="{B8D82FDA-4D98-4084-A7EB-54F5CF630A6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8" name="テキスト ボックス 527">
          <a:extLst>
            <a:ext uri="{FF2B5EF4-FFF2-40B4-BE49-F238E27FC236}">
              <a16:creationId xmlns:a16="http://schemas.microsoft.com/office/drawing/2014/main" id="{B8B6F8CB-1C07-410C-B6B8-8DA1406CF65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9" name="直線コネクタ 528">
          <a:extLst>
            <a:ext uri="{FF2B5EF4-FFF2-40B4-BE49-F238E27FC236}">
              <a16:creationId xmlns:a16="http://schemas.microsoft.com/office/drawing/2014/main" id="{D0553B35-F827-4830-B5D9-ADF625C16AF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0" name="テキスト ボックス 529">
          <a:extLst>
            <a:ext uri="{FF2B5EF4-FFF2-40B4-BE49-F238E27FC236}">
              <a16:creationId xmlns:a16="http://schemas.microsoft.com/office/drawing/2014/main" id="{1407C032-FD04-49CE-B5A7-90429A0E34B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1" name="直線コネクタ 530">
          <a:extLst>
            <a:ext uri="{FF2B5EF4-FFF2-40B4-BE49-F238E27FC236}">
              <a16:creationId xmlns:a16="http://schemas.microsoft.com/office/drawing/2014/main" id="{CABAC142-601C-405D-8807-F8AC4463C0C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2" name="テキスト ボックス 531">
          <a:extLst>
            <a:ext uri="{FF2B5EF4-FFF2-40B4-BE49-F238E27FC236}">
              <a16:creationId xmlns:a16="http://schemas.microsoft.com/office/drawing/2014/main" id="{44C2D3A4-3431-47BC-9DD9-43844A90B36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a:extLst>
            <a:ext uri="{FF2B5EF4-FFF2-40B4-BE49-F238E27FC236}">
              <a16:creationId xmlns:a16="http://schemas.microsoft.com/office/drawing/2014/main" id="{E5DE500C-D2DA-443D-BBA7-C8A92983F7B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a:extLst>
            <a:ext uri="{FF2B5EF4-FFF2-40B4-BE49-F238E27FC236}">
              <a16:creationId xmlns:a16="http://schemas.microsoft.com/office/drawing/2014/main" id="{034922F5-665A-4104-A581-22F42649BEF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a:extLst>
            <a:ext uri="{FF2B5EF4-FFF2-40B4-BE49-F238E27FC236}">
              <a16:creationId xmlns:a16="http://schemas.microsoft.com/office/drawing/2014/main" id="{19886DA8-CBFB-475C-9C0F-1F8C2136841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36" name="直線コネクタ 535">
          <a:extLst>
            <a:ext uri="{FF2B5EF4-FFF2-40B4-BE49-F238E27FC236}">
              <a16:creationId xmlns:a16="http://schemas.microsoft.com/office/drawing/2014/main" id="{2B732CE9-946A-4337-966A-D0EB4C70E5E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37" name="【学校施設】&#10;一人当たり面積最小値テキスト">
          <a:extLst>
            <a:ext uri="{FF2B5EF4-FFF2-40B4-BE49-F238E27FC236}">
              <a16:creationId xmlns:a16="http://schemas.microsoft.com/office/drawing/2014/main" id="{2564B9BC-6301-4871-A0BB-0538C90A565D}"/>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38" name="直線コネクタ 537">
          <a:extLst>
            <a:ext uri="{FF2B5EF4-FFF2-40B4-BE49-F238E27FC236}">
              <a16:creationId xmlns:a16="http://schemas.microsoft.com/office/drawing/2014/main" id="{8B0DDD12-1A7B-4638-94B5-C7A718D9EE3B}"/>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39" name="【学校施設】&#10;一人当たり面積最大値テキスト">
          <a:extLst>
            <a:ext uri="{FF2B5EF4-FFF2-40B4-BE49-F238E27FC236}">
              <a16:creationId xmlns:a16="http://schemas.microsoft.com/office/drawing/2014/main" id="{93388C37-87B0-46A1-A65F-CB3047B9A89F}"/>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40" name="直線コネクタ 539">
          <a:extLst>
            <a:ext uri="{FF2B5EF4-FFF2-40B4-BE49-F238E27FC236}">
              <a16:creationId xmlns:a16="http://schemas.microsoft.com/office/drawing/2014/main" id="{67FCEF5F-8770-4AE3-8FA1-DF92D3F8746F}"/>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541" name="【学校施設】&#10;一人当たり面積平均値テキスト">
          <a:extLst>
            <a:ext uri="{FF2B5EF4-FFF2-40B4-BE49-F238E27FC236}">
              <a16:creationId xmlns:a16="http://schemas.microsoft.com/office/drawing/2014/main" id="{C9F807E0-3599-4E3B-9068-9F41E49C9039}"/>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42" name="フローチャート: 判断 541">
          <a:extLst>
            <a:ext uri="{FF2B5EF4-FFF2-40B4-BE49-F238E27FC236}">
              <a16:creationId xmlns:a16="http://schemas.microsoft.com/office/drawing/2014/main" id="{A4A07A7A-FCC3-4013-B646-E55F1F45C43D}"/>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43" name="フローチャート: 判断 542">
          <a:extLst>
            <a:ext uri="{FF2B5EF4-FFF2-40B4-BE49-F238E27FC236}">
              <a16:creationId xmlns:a16="http://schemas.microsoft.com/office/drawing/2014/main" id="{031EDF17-5291-4FA5-9675-97792DA57F95}"/>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44" name="フローチャート: 判断 543">
          <a:extLst>
            <a:ext uri="{FF2B5EF4-FFF2-40B4-BE49-F238E27FC236}">
              <a16:creationId xmlns:a16="http://schemas.microsoft.com/office/drawing/2014/main" id="{64FE9FBB-A823-46B4-B36D-BFFBDA6D3141}"/>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84074</xdr:rowOff>
    </xdr:from>
    <xdr:to>
      <xdr:col>102</xdr:col>
      <xdr:colOff>165100</xdr:colOff>
      <xdr:row>62</xdr:row>
      <xdr:rowOff>14224</xdr:rowOff>
    </xdr:to>
    <xdr:sp macro="" textlink="">
      <xdr:nvSpPr>
        <xdr:cNvPr id="545" name="フローチャート: 判断 544">
          <a:extLst>
            <a:ext uri="{FF2B5EF4-FFF2-40B4-BE49-F238E27FC236}">
              <a16:creationId xmlns:a16="http://schemas.microsoft.com/office/drawing/2014/main" id="{97476184-45C2-4263-AAA8-0EC2A21725C2}"/>
            </a:ext>
          </a:extLst>
        </xdr:cNvPr>
        <xdr:cNvSpPr/>
      </xdr:nvSpPr>
      <xdr:spPr>
        <a:xfrm>
          <a:off x="19494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46" name="フローチャート: 判断 545">
          <a:extLst>
            <a:ext uri="{FF2B5EF4-FFF2-40B4-BE49-F238E27FC236}">
              <a16:creationId xmlns:a16="http://schemas.microsoft.com/office/drawing/2014/main" id="{7BE1F0CA-2A86-4DF3-B54F-892F44B93766}"/>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C6204D0-C111-4738-AAA7-E26EA711117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8BEC133-DF02-4FB8-B849-D1A2067753C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32FDAD4-9653-418E-B669-9222E94561C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458460F-67FB-4D14-B64C-64D3E19075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89458D9-B946-4603-8B56-C240E3F78E3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96418</xdr:rowOff>
    </xdr:from>
    <xdr:to>
      <xdr:col>107</xdr:col>
      <xdr:colOff>101600</xdr:colOff>
      <xdr:row>63</xdr:row>
      <xdr:rowOff>26568</xdr:rowOff>
    </xdr:to>
    <xdr:sp macro="" textlink="">
      <xdr:nvSpPr>
        <xdr:cNvPr id="552" name="楕円 551">
          <a:extLst>
            <a:ext uri="{FF2B5EF4-FFF2-40B4-BE49-F238E27FC236}">
              <a16:creationId xmlns:a16="http://schemas.microsoft.com/office/drawing/2014/main" id="{44502C56-5075-45D4-89A7-087372E84CDF}"/>
            </a:ext>
          </a:extLst>
        </xdr:cNvPr>
        <xdr:cNvSpPr/>
      </xdr:nvSpPr>
      <xdr:spPr>
        <a:xfrm>
          <a:off x="20383500" y="1072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99619</xdr:rowOff>
    </xdr:from>
    <xdr:to>
      <xdr:col>102</xdr:col>
      <xdr:colOff>165100</xdr:colOff>
      <xdr:row>63</xdr:row>
      <xdr:rowOff>29769</xdr:rowOff>
    </xdr:to>
    <xdr:sp macro="" textlink="">
      <xdr:nvSpPr>
        <xdr:cNvPr id="553" name="楕円 552">
          <a:extLst>
            <a:ext uri="{FF2B5EF4-FFF2-40B4-BE49-F238E27FC236}">
              <a16:creationId xmlns:a16="http://schemas.microsoft.com/office/drawing/2014/main" id="{DDC50FD6-9A6B-4985-AD78-391B23900EF7}"/>
            </a:ext>
          </a:extLst>
        </xdr:cNvPr>
        <xdr:cNvSpPr/>
      </xdr:nvSpPr>
      <xdr:spPr>
        <a:xfrm>
          <a:off x="19494500" y="1072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147218</xdr:rowOff>
    </xdr:from>
    <xdr:to>
      <xdr:col>107</xdr:col>
      <xdr:colOff>50800</xdr:colOff>
      <xdr:row>62</xdr:row>
      <xdr:rowOff>150419</xdr:rowOff>
    </xdr:to>
    <xdr:cxnSp macro="">
      <xdr:nvCxnSpPr>
        <xdr:cNvPr id="554" name="直線コネクタ 553">
          <a:extLst>
            <a:ext uri="{FF2B5EF4-FFF2-40B4-BE49-F238E27FC236}">
              <a16:creationId xmlns:a16="http://schemas.microsoft.com/office/drawing/2014/main" id="{16790462-D8C6-44F4-B04B-0FF970029370}"/>
            </a:ext>
          </a:extLst>
        </xdr:cNvPr>
        <xdr:cNvCxnSpPr/>
      </xdr:nvCxnSpPr>
      <xdr:spPr>
        <a:xfrm flipV="1">
          <a:off x="19545300" y="1077711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110134</xdr:rowOff>
    </xdr:from>
    <xdr:to>
      <xdr:col>98</xdr:col>
      <xdr:colOff>38100</xdr:colOff>
      <xdr:row>63</xdr:row>
      <xdr:rowOff>40284</xdr:rowOff>
    </xdr:to>
    <xdr:sp macro="" textlink="">
      <xdr:nvSpPr>
        <xdr:cNvPr id="555" name="楕円 554">
          <a:extLst>
            <a:ext uri="{FF2B5EF4-FFF2-40B4-BE49-F238E27FC236}">
              <a16:creationId xmlns:a16="http://schemas.microsoft.com/office/drawing/2014/main" id="{CDEEEB50-5A76-47A2-83CF-FDE28D962183}"/>
            </a:ext>
          </a:extLst>
        </xdr:cNvPr>
        <xdr:cNvSpPr/>
      </xdr:nvSpPr>
      <xdr:spPr>
        <a:xfrm>
          <a:off x="18605500" y="107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150419</xdr:rowOff>
    </xdr:from>
    <xdr:to>
      <xdr:col>102</xdr:col>
      <xdr:colOff>114300</xdr:colOff>
      <xdr:row>62</xdr:row>
      <xdr:rowOff>160934</xdr:rowOff>
    </xdr:to>
    <xdr:cxnSp macro="">
      <xdr:nvCxnSpPr>
        <xdr:cNvPr id="556" name="直線コネクタ 555">
          <a:extLst>
            <a:ext uri="{FF2B5EF4-FFF2-40B4-BE49-F238E27FC236}">
              <a16:creationId xmlns:a16="http://schemas.microsoft.com/office/drawing/2014/main" id="{9EB6BA78-AC82-4D83-878D-D29D860D17B6}"/>
            </a:ext>
          </a:extLst>
        </xdr:cNvPr>
        <xdr:cNvCxnSpPr/>
      </xdr:nvCxnSpPr>
      <xdr:spPr>
        <a:xfrm flipV="1">
          <a:off x="18656300" y="10780319"/>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57" name="n_1aveValue【学校施設】&#10;一人当たり面積">
          <a:extLst>
            <a:ext uri="{FF2B5EF4-FFF2-40B4-BE49-F238E27FC236}">
              <a16:creationId xmlns:a16="http://schemas.microsoft.com/office/drawing/2014/main" id="{255FC3FC-3CB5-43C9-A013-1D950E6460A5}"/>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58" name="n_2aveValue【学校施設】&#10;一人当たり面積">
          <a:extLst>
            <a:ext uri="{FF2B5EF4-FFF2-40B4-BE49-F238E27FC236}">
              <a16:creationId xmlns:a16="http://schemas.microsoft.com/office/drawing/2014/main" id="{60840AF5-9920-4490-B22A-951296278A0C}"/>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30751</xdr:rowOff>
    </xdr:from>
    <xdr:ext cx="469744" cy="259045"/>
    <xdr:sp macro="" textlink="">
      <xdr:nvSpPr>
        <xdr:cNvPr id="559" name="n_3aveValue【学校施設】&#10;一人当たり面積">
          <a:extLst>
            <a:ext uri="{FF2B5EF4-FFF2-40B4-BE49-F238E27FC236}">
              <a16:creationId xmlns:a16="http://schemas.microsoft.com/office/drawing/2014/main" id="{BBFE9DE5-69EB-4C78-A62A-E8CD2B384540}"/>
            </a:ext>
          </a:extLst>
        </xdr:cNvPr>
        <xdr:cNvSpPr txBox="1"/>
      </xdr:nvSpPr>
      <xdr:spPr>
        <a:xfrm>
          <a:off x="19310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560" name="n_4aveValue【学校施設】&#10;一人当たり面積">
          <a:extLst>
            <a:ext uri="{FF2B5EF4-FFF2-40B4-BE49-F238E27FC236}">
              <a16:creationId xmlns:a16="http://schemas.microsoft.com/office/drawing/2014/main" id="{BE710874-B430-4E79-9E9F-B5C9BA8527A8}"/>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17695</xdr:rowOff>
    </xdr:from>
    <xdr:ext cx="469744" cy="259045"/>
    <xdr:sp macro="" textlink="">
      <xdr:nvSpPr>
        <xdr:cNvPr id="561" name="n_2mainValue【学校施設】&#10;一人当たり面積">
          <a:extLst>
            <a:ext uri="{FF2B5EF4-FFF2-40B4-BE49-F238E27FC236}">
              <a16:creationId xmlns:a16="http://schemas.microsoft.com/office/drawing/2014/main" id="{499D8428-5BB8-4C91-8204-9AB78973DD97}"/>
            </a:ext>
          </a:extLst>
        </xdr:cNvPr>
        <xdr:cNvSpPr txBox="1"/>
      </xdr:nvSpPr>
      <xdr:spPr>
        <a:xfrm>
          <a:off x="20199427" y="1081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20896</xdr:rowOff>
    </xdr:from>
    <xdr:ext cx="469744" cy="259045"/>
    <xdr:sp macro="" textlink="">
      <xdr:nvSpPr>
        <xdr:cNvPr id="562" name="n_3mainValue【学校施設】&#10;一人当たり面積">
          <a:extLst>
            <a:ext uri="{FF2B5EF4-FFF2-40B4-BE49-F238E27FC236}">
              <a16:creationId xmlns:a16="http://schemas.microsoft.com/office/drawing/2014/main" id="{B727DCD7-32B2-46DB-8368-710AC023ADA7}"/>
            </a:ext>
          </a:extLst>
        </xdr:cNvPr>
        <xdr:cNvSpPr txBox="1"/>
      </xdr:nvSpPr>
      <xdr:spPr>
        <a:xfrm>
          <a:off x="19310427" y="1082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31411</xdr:rowOff>
    </xdr:from>
    <xdr:ext cx="469744" cy="259045"/>
    <xdr:sp macro="" textlink="">
      <xdr:nvSpPr>
        <xdr:cNvPr id="563" name="n_4mainValue【学校施設】&#10;一人当たり面積">
          <a:extLst>
            <a:ext uri="{FF2B5EF4-FFF2-40B4-BE49-F238E27FC236}">
              <a16:creationId xmlns:a16="http://schemas.microsoft.com/office/drawing/2014/main" id="{C3BA7BB0-4C8F-4688-851C-2B3917CDA235}"/>
            </a:ext>
          </a:extLst>
        </xdr:cNvPr>
        <xdr:cNvSpPr txBox="1"/>
      </xdr:nvSpPr>
      <xdr:spPr>
        <a:xfrm>
          <a:off x="18421427" y="1083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a:extLst>
            <a:ext uri="{FF2B5EF4-FFF2-40B4-BE49-F238E27FC236}">
              <a16:creationId xmlns:a16="http://schemas.microsoft.com/office/drawing/2014/main" id="{C69096AF-664A-49E7-B79E-91FA5FE93F7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a:extLst>
            <a:ext uri="{FF2B5EF4-FFF2-40B4-BE49-F238E27FC236}">
              <a16:creationId xmlns:a16="http://schemas.microsoft.com/office/drawing/2014/main" id="{0B0B17F0-F526-41FC-A980-6DA2FD2358C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a:extLst>
            <a:ext uri="{FF2B5EF4-FFF2-40B4-BE49-F238E27FC236}">
              <a16:creationId xmlns:a16="http://schemas.microsoft.com/office/drawing/2014/main" id="{D09F2220-8959-42E5-8B7F-1CFF76F548E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a:extLst>
            <a:ext uri="{FF2B5EF4-FFF2-40B4-BE49-F238E27FC236}">
              <a16:creationId xmlns:a16="http://schemas.microsoft.com/office/drawing/2014/main" id="{CD996644-3861-4EA3-A06A-7912620BACC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a:extLst>
            <a:ext uri="{FF2B5EF4-FFF2-40B4-BE49-F238E27FC236}">
              <a16:creationId xmlns:a16="http://schemas.microsoft.com/office/drawing/2014/main" id="{5F101231-FC89-4592-BB66-B46376872E8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a:extLst>
            <a:ext uri="{FF2B5EF4-FFF2-40B4-BE49-F238E27FC236}">
              <a16:creationId xmlns:a16="http://schemas.microsoft.com/office/drawing/2014/main" id="{81CA9FEB-E3C1-46B1-804C-95139B364A5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a:extLst>
            <a:ext uri="{FF2B5EF4-FFF2-40B4-BE49-F238E27FC236}">
              <a16:creationId xmlns:a16="http://schemas.microsoft.com/office/drawing/2014/main" id="{979A9D63-355B-4B1B-BFE4-529AAD96928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a:extLst>
            <a:ext uri="{FF2B5EF4-FFF2-40B4-BE49-F238E27FC236}">
              <a16:creationId xmlns:a16="http://schemas.microsoft.com/office/drawing/2014/main" id="{BB5E7852-22EF-43F0-9C5A-5D8D47A5017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2" name="テキスト ボックス 571">
          <a:extLst>
            <a:ext uri="{FF2B5EF4-FFF2-40B4-BE49-F238E27FC236}">
              <a16:creationId xmlns:a16="http://schemas.microsoft.com/office/drawing/2014/main" id="{4A600F38-1083-4624-B60B-1D919F2309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3" name="直線コネクタ 572">
          <a:extLst>
            <a:ext uri="{FF2B5EF4-FFF2-40B4-BE49-F238E27FC236}">
              <a16:creationId xmlns:a16="http://schemas.microsoft.com/office/drawing/2014/main" id="{0DF87FBC-9BAD-4157-A22E-2748F8C935D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4" name="テキスト ボックス 573">
          <a:extLst>
            <a:ext uri="{FF2B5EF4-FFF2-40B4-BE49-F238E27FC236}">
              <a16:creationId xmlns:a16="http://schemas.microsoft.com/office/drawing/2014/main" id="{FE210C09-A152-42CF-88F8-4E2CBC52000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a:extLst>
            <a:ext uri="{FF2B5EF4-FFF2-40B4-BE49-F238E27FC236}">
              <a16:creationId xmlns:a16="http://schemas.microsoft.com/office/drawing/2014/main" id="{2F5A73B6-8014-4258-9CF4-574DF684FB6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6" name="テキスト ボックス 575">
          <a:extLst>
            <a:ext uri="{FF2B5EF4-FFF2-40B4-BE49-F238E27FC236}">
              <a16:creationId xmlns:a16="http://schemas.microsoft.com/office/drawing/2014/main" id="{BE8DBC23-D36A-42F8-966C-F4D6FE3692D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a:extLst>
            <a:ext uri="{FF2B5EF4-FFF2-40B4-BE49-F238E27FC236}">
              <a16:creationId xmlns:a16="http://schemas.microsoft.com/office/drawing/2014/main" id="{0CE4A408-2855-49A9-8E9C-8F0ED8D88A6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a:extLst>
            <a:ext uri="{FF2B5EF4-FFF2-40B4-BE49-F238E27FC236}">
              <a16:creationId xmlns:a16="http://schemas.microsoft.com/office/drawing/2014/main" id="{B3E0F6E1-6476-4A20-A63C-AD1AD4A964F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a:extLst>
            <a:ext uri="{FF2B5EF4-FFF2-40B4-BE49-F238E27FC236}">
              <a16:creationId xmlns:a16="http://schemas.microsoft.com/office/drawing/2014/main" id="{7BF21E58-B7F9-49DF-97E9-3C427F7FB7C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a:extLst>
            <a:ext uri="{FF2B5EF4-FFF2-40B4-BE49-F238E27FC236}">
              <a16:creationId xmlns:a16="http://schemas.microsoft.com/office/drawing/2014/main" id="{0326A668-9BFC-4C64-A496-35F280377C7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a:extLst>
            <a:ext uri="{FF2B5EF4-FFF2-40B4-BE49-F238E27FC236}">
              <a16:creationId xmlns:a16="http://schemas.microsoft.com/office/drawing/2014/main" id="{EBDB99AE-1034-4F56-9CA3-412654821C6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a:extLst>
            <a:ext uri="{FF2B5EF4-FFF2-40B4-BE49-F238E27FC236}">
              <a16:creationId xmlns:a16="http://schemas.microsoft.com/office/drawing/2014/main" id="{6C61BCFE-6935-4662-A431-5615EDC86D6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a:extLst>
            <a:ext uri="{FF2B5EF4-FFF2-40B4-BE49-F238E27FC236}">
              <a16:creationId xmlns:a16="http://schemas.microsoft.com/office/drawing/2014/main" id="{E8386CA4-751E-4549-B32B-3F4C9F23601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a:extLst>
            <a:ext uri="{FF2B5EF4-FFF2-40B4-BE49-F238E27FC236}">
              <a16:creationId xmlns:a16="http://schemas.microsoft.com/office/drawing/2014/main" id="{93FE39B9-05F7-45A4-A762-2CC40670D29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a:extLst>
            <a:ext uri="{FF2B5EF4-FFF2-40B4-BE49-F238E27FC236}">
              <a16:creationId xmlns:a16="http://schemas.microsoft.com/office/drawing/2014/main" id="{94152E19-F347-49FF-98C6-9426342A171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6" name="テキスト ボックス 585">
          <a:extLst>
            <a:ext uri="{FF2B5EF4-FFF2-40B4-BE49-F238E27FC236}">
              <a16:creationId xmlns:a16="http://schemas.microsoft.com/office/drawing/2014/main" id="{791E0760-F4BE-47AD-BB3D-48A2C04AB8C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a:extLst>
            <a:ext uri="{FF2B5EF4-FFF2-40B4-BE49-F238E27FC236}">
              <a16:creationId xmlns:a16="http://schemas.microsoft.com/office/drawing/2014/main" id="{3B467D63-FD71-4E1B-B38E-35EFE372456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8" name="【児童館】&#10;有形固定資産減価償却率グラフ枠">
          <a:extLst>
            <a:ext uri="{FF2B5EF4-FFF2-40B4-BE49-F238E27FC236}">
              <a16:creationId xmlns:a16="http://schemas.microsoft.com/office/drawing/2014/main" id="{AE3500F2-9F79-4938-8C2B-1630F65CB02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89" name="直線コネクタ 588">
          <a:extLst>
            <a:ext uri="{FF2B5EF4-FFF2-40B4-BE49-F238E27FC236}">
              <a16:creationId xmlns:a16="http://schemas.microsoft.com/office/drawing/2014/main" id="{8C27CE44-97C4-4904-B028-F2C006A1A37C}"/>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0" name="【児童館】&#10;有形固定資産減価償却率最小値テキスト">
          <a:extLst>
            <a:ext uri="{FF2B5EF4-FFF2-40B4-BE49-F238E27FC236}">
              <a16:creationId xmlns:a16="http://schemas.microsoft.com/office/drawing/2014/main" id="{1E73ADB0-EEB6-4306-B53C-E0FC0E268CB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1" name="直線コネクタ 590">
          <a:extLst>
            <a:ext uri="{FF2B5EF4-FFF2-40B4-BE49-F238E27FC236}">
              <a16:creationId xmlns:a16="http://schemas.microsoft.com/office/drawing/2014/main" id="{FFA3404D-FB52-4754-9223-164569A433C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92" name="【児童館】&#10;有形固定資産減価償却率最大値テキスト">
          <a:extLst>
            <a:ext uri="{FF2B5EF4-FFF2-40B4-BE49-F238E27FC236}">
              <a16:creationId xmlns:a16="http://schemas.microsoft.com/office/drawing/2014/main" id="{5506AE7D-AA49-4989-A077-3074AC149B99}"/>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93" name="直線コネクタ 592">
          <a:extLst>
            <a:ext uri="{FF2B5EF4-FFF2-40B4-BE49-F238E27FC236}">
              <a16:creationId xmlns:a16="http://schemas.microsoft.com/office/drawing/2014/main" id="{C6D7E8BF-05B2-49D4-AEDA-7408E6384405}"/>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594" name="【児童館】&#10;有形固定資産減価償却率平均値テキスト">
          <a:extLst>
            <a:ext uri="{FF2B5EF4-FFF2-40B4-BE49-F238E27FC236}">
              <a16:creationId xmlns:a16="http://schemas.microsoft.com/office/drawing/2014/main" id="{99C5041F-B1AD-4EE1-A4EE-6D5C92F88D81}"/>
            </a:ext>
          </a:extLst>
        </xdr:cNvPr>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95" name="フローチャート: 判断 594">
          <a:extLst>
            <a:ext uri="{FF2B5EF4-FFF2-40B4-BE49-F238E27FC236}">
              <a16:creationId xmlns:a16="http://schemas.microsoft.com/office/drawing/2014/main" id="{C0D2731E-42DB-429C-ADBB-FC453CDC6772}"/>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96" name="フローチャート: 判断 595">
          <a:extLst>
            <a:ext uri="{FF2B5EF4-FFF2-40B4-BE49-F238E27FC236}">
              <a16:creationId xmlns:a16="http://schemas.microsoft.com/office/drawing/2014/main" id="{83A347A9-D881-4769-B113-CA8B9CD6EC29}"/>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97" name="フローチャート: 判断 596">
          <a:extLst>
            <a:ext uri="{FF2B5EF4-FFF2-40B4-BE49-F238E27FC236}">
              <a16:creationId xmlns:a16="http://schemas.microsoft.com/office/drawing/2014/main" id="{0DC480DD-A81E-457B-BE74-CAC971A8CF6D}"/>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598" name="フローチャート: 判断 597">
          <a:extLst>
            <a:ext uri="{FF2B5EF4-FFF2-40B4-BE49-F238E27FC236}">
              <a16:creationId xmlns:a16="http://schemas.microsoft.com/office/drawing/2014/main" id="{5E79F1CF-8614-4365-9C05-5F2BE4A57C36}"/>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599" name="フローチャート: 判断 598">
          <a:extLst>
            <a:ext uri="{FF2B5EF4-FFF2-40B4-BE49-F238E27FC236}">
              <a16:creationId xmlns:a16="http://schemas.microsoft.com/office/drawing/2014/main" id="{C802B61D-3D7C-4E5D-8FD3-6C6EBEC996BB}"/>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B2A8A982-2864-4ABF-978D-9860800526C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CD87D012-7124-480F-9DEA-9624A9C9F6F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F02FAC3C-722E-4F54-8B7D-657154A1F89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6590A1B3-AB60-483D-BBEA-6E955E42E6A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69D8E58B-94B0-4D26-9637-88DFD27130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113030</xdr:rowOff>
    </xdr:from>
    <xdr:to>
      <xdr:col>76</xdr:col>
      <xdr:colOff>165100</xdr:colOff>
      <xdr:row>84</xdr:row>
      <xdr:rowOff>43180</xdr:rowOff>
    </xdr:to>
    <xdr:sp macro="" textlink="">
      <xdr:nvSpPr>
        <xdr:cNvPr id="605" name="楕円 604">
          <a:extLst>
            <a:ext uri="{FF2B5EF4-FFF2-40B4-BE49-F238E27FC236}">
              <a16:creationId xmlns:a16="http://schemas.microsoft.com/office/drawing/2014/main" id="{1E6FF1E3-176D-4491-88B2-C2929F768092}"/>
            </a:ext>
          </a:extLst>
        </xdr:cNvPr>
        <xdr:cNvSpPr/>
      </xdr:nvSpPr>
      <xdr:spPr>
        <a:xfrm>
          <a:off x="14541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67311</xdr:rowOff>
    </xdr:from>
    <xdr:to>
      <xdr:col>72</xdr:col>
      <xdr:colOff>38100</xdr:colOff>
      <xdr:row>83</xdr:row>
      <xdr:rowOff>168911</xdr:rowOff>
    </xdr:to>
    <xdr:sp macro="" textlink="">
      <xdr:nvSpPr>
        <xdr:cNvPr id="606" name="楕円 605">
          <a:extLst>
            <a:ext uri="{FF2B5EF4-FFF2-40B4-BE49-F238E27FC236}">
              <a16:creationId xmlns:a16="http://schemas.microsoft.com/office/drawing/2014/main" id="{B2F316D0-1053-4F4A-98A0-EEEC9F20A7D0}"/>
            </a:ext>
          </a:extLst>
        </xdr:cNvPr>
        <xdr:cNvSpPr/>
      </xdr:nvSpPr>
      <xdr:spPr>
        <a:xfrm>
          <a:off x="1365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118111</xdr:rowOff>
    </xdr:from>
    <xdr:to>
      <xdr:col>76</xdr:col>
      <xdr:colOff>114300</xdr:colOff>
      <xdr:row>83</xdr:row>
      <xdr:rowOff>163830</xdr:rowOff>
    </xdr:to>
    <xdr:cxnSp macro="">
      <xdr:nvCxnSpPr>
        <xdr:cNvPr id="607" name="直線コネクタ 606">
          <a:extLst>
            <a:ext uri="{FF2B5EF4-FFF2-40B4-BE49-F238E27FC236}">
              <a16:creationId xmlns:a16="http://schemas.microsoft.com/office/drawing/2014/main" id="{7A71A2A7-DFF8-49CA-8293-21BA0BC441E6}"/>
            </a:ext>
          </a:extLst>
        </xdr:cNvPr>
        <xdr:cNvCxnSpPr/>
      </xdr:nvCxnSpPr>
      <xdr:spPr>
        <a:xfrm>
          <a:off x="13703300" y="14348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23223</xdr:rowOff>
    </xdr:from>
    <xdr:to>
      <xdr:col>67</xdr:col>
      <xdr:colOff>101600</xdr:colOff>
      <xdr:row>83</xdr:row>
      <xdr:rowOff>124823</xdr:rowOff>
    </xdr:to>
    <xdr:sp macro="" textlink="">
      <xdr:nvSpPr>
        <xdr:cNvPr id="608" name="楕円 607">
          <a:extLst>
            <a:ext uri="{FF2B5EF4-FFF2-40B4-BE49-F238E27FC236}">
              <a16:creationId xmlns:a16="http://schemas.microsoft.com/office/drawing/2014/main" id="{146E8505-DD64-4526-9B9A-487054329616}"/>
            </a:ext>
          </a:extLst>
        </xdr:cNvPr>
        <xdr:cNvSpPr/>
      </xdr:nvSpPr>
      <xdr:spPr>
        <a:xfrm>
          <a:off x="12763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74023</xdr:rowOff>
    </xdr:from>
    <xdr:to>
      <xdr:col>71</xdr:col>
      <xdr:colOff>177800</xdr:colOff>
      <xdr:row>83</xdr:row>
      <xdr:rowOff>118111</xdr:rowOff>
    </xdr:to>
    <xdr:cxnSp macro="">
      <xdr:nvCxnSpPr>
        <xdr:cNvPr id="609" name="直線コネクタ 608">
          <a:extLst>
            <a:ext uri="{FF2B5EF4-FFF2-40B4-BE49-F238E27FC236}">
              <a16:creationId xmlns:a16="http://schemas.microsoft.com/office/drawing/2014/main" id="{DCC0B792-3AAA-4618-B2B8-CC520DCD100C}"/>
            </a:ext>
          </a:extLst>
        </xdr:cNvPr>
        <xdr:cNvCxnSpPr/>
      </xdr:nvCxnSpPr>
      <xdr:spPr>
        <a:xfrm>
          <a:off x="12814300" y="14304373"/>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10" name="n_1aveValue【児童館】&#10;有形固定資産減価償却率">
          <a:extLst>
            <a:ext uri="{FF2B5EF4-FFF2-40B4-BE49-F238E27FC236}">
              <a16:creationId xmlns:a16="http://schemas.microsoft.com/office/drawing/2014/main" id="{D564EBB8-0182-45A5-9E06-342A1B25B98C}"/>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11" name="n_2aveValue【児童館】&#10;有形固定資産減価償却率">
          <a:extLst>
            <a:ext uri="{FF2B5EF4-FFF2-40B4-BE49-F238E27FC236}">
              <a16:creationId xmlns:a16="http://schemas.microsoft.com/office/drawing/2014/main" id="{91031B7D-AB1B-43FD-A169-881A4E7F6926}"/>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612" name="n_3aveValue【児童館】&#10;有形固定資産減価償却率">
          <a:extLst>
            <a:ext uri="{FF2B5EF4-FFF2-40B4-BE49-F238E27FC236}">
              <a16:creationId xmlns:a16="http://schemas.microsoft.com/office/drawing/2014/main" id="{DB19BE84-EDFA-47C6-B95A-E8EFFFCD6372}"/>
            </a:ext>
          </a:extLst>
        </xdr:cNvPr>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13" name="n_4aveValue【児童館】&#10;有形固定資産減価償却率">
          <a:extLst>
            <a:ext uri="{FF2B5EF4-FFF2-40B4-BE49-F238E27FC236}">
              <a16:creationId xmlns:a16="http://schemas.microsoft.com/office/drawing/2014/main" id="{989120F9-407F-483A-92F6-85A1EBE6AFE6}"/>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614" name="n_2mainValue【児童館】&#10;有形固定資産減価償却率">
          <a:extLst>
            <a:ext uri="{FF2B5EF4-FFF2-40B4-BE49-F238E27FC236}">
              <a16:creationId xmlns:a16="http://schemas.microsoft.com/office/drawing/2014/main" id="{970F8EC0-46BB-4659-B17B-403BF3F9813D}"/>
            </a:ext>
          </a:extLst>
        </xdr:cNvPr>
        <xdr:cNvSpPr txBox="1"/>
      </xdr:nvSpPr>
      <xdr:spPr>
        <a:xfrm>
          <a:off x="14389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160038</xdr:rowOff>
    </xdr:from>
    <xdr:ext cx="405111" cy="259045"/>
    <xdr:sp macro="" textlink="">
      <xdr:nvSpPr>
        <xdr:cNvPr id="615" name="n_3mainValue【児童館】&#10;有形固定資産減価償却率">
          <a:extLst>
            <a:ext uri="{FF2B5EF4-FFF2-40B4-BE49-F238E27FC236}">
              <a16:creationId xmlns:a16="http://schemas.microsoft.com/office/drawing/2014/main" id="{D3A9482A-5359-4FF0-B428-EEE17EA5386E}"/>
            </a:ext>
          </a:extLst>
        </xdr:cNvPr>
        <xdr:cNvSpPr txBox="1"/>
      </xdr:nvSpPr>
      <xdr:spPr>
        <a:xfrm>
          <a:off x="13500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115950</xdr:rowOff>
    </xdr:from>
    <xdr:ext cx="405111" cy="259045"/>
    <xdr:sp macro="" textlink="">
      <xdr:nvSpPr>
        <xdr:cNvPr id="616" name="n_4mainValue【児童館】&#10;有形固定資産減価償却率">
          <a:extLst>
            <a:ext uri="{FF2B5EF4-FFF2-40B4-BE49-F238E27FC236}">
              <a16:creationId xmlns:a16="http://schemas.microsoft.com/office/drawing/2014/main" id="{732EE839-4631-42F0-89B5-360ED272A40B}"/>
            </a:ext>
          </a:extLst>
        </xdr:cNvPr>
        <xdr:cNvSpPr txBox="1"/>
      </xdr:nvSpPr>
      <xdr:spPr>
        <a:xfrm>
          <a:off x="12611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a:extLst>
            <a:ext uri="{FF2B5EF4-FFF2-40B4-BE49-F238E27FC236}">
              <a16:creationId xmlns:a16="http://schemas.microsoft.com/office/drawing/2014/main" id="{9D3D4F6F-9722-4898-AC66-3E150E28CB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a:extLst>
            <a:ext uri="{FF2B5EF4-FFF2-40B4-BE49-F238E27FC236}">
              <a16:creationId xmlns:a16="http://schemas.microsoft.com/office/drawing/2014/main" id="{C94FD9E0-20AE-44D7-8D1A-86788B24AB6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a:extLst>
            <a:ext uri="{FF2B5EF4-FFF2-40B4-BE49-F238E27FC236}">
              <a16:creationId xmlns:a16="http://schemas.microsoft.com/office/drawing/2014/main" id="{8548D74F-CADD-4527-B25E-1381DE5D07C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a:extLst>
            <a:ext uri="{FF2B5EF4-FFF2-40B4-BE49-F238E27FC236}">
              <a16:creationId xmlns:a16="http://schemas.microsoft.com/office/drawing/2014/main" id="{DC401A08-0047-4999-A306-00F6075DB92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a:extLst>
            <a:ext uri="{FF2B5EF4-FFF2-40B4-BE49-F238E27FC236}">
              <a16:creationId xmlns:a16="http://schemas.microsoft.com/office/drawing/2014/main" id="{BD6A0C56-C9E1-4923-BFFD-BC9DAC70C8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a:extLst>
            <a:ext uri="{FF2B5EF4-FFF2-40B4-BE49-F238E27FC236}">
              <a16:creationId xmlns:a16="http://schemas.microsoft.com/office/drawing/2014/main" id="{2C74B71E-91BB-45A2-B569-EA4B09B2EA4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a:extLst>
            <a:ext uri="{FF2B5EF4-FFF2-40B4-BE49-F238E27FC236}">
              <a16:creationId xmlns:a16="http://schemas.microsoft.com/office/drawing/2014/main" id="{97288D41-EDCF-4347-AC4D-D56C1A754C1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a:extLst>
            <a:ext uri="{FF2B5EF4-FFF2-40B4-BE49-F238E27FC236}">
              <a16:creationId xmlns:a16="http://schemas.microsoft.com/office/drawing/2014/main" id="{777FD023-1251-44B4-92BD-2225FC4C44B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5" name="テキスト ボックス 624">
          <a:extLst>
            <a:ext uri="{FF2B5EF4-FFF2-40B4-BE49-F238E27FC236}">
              <a16:creationId xmlns:a16="http://schemas.microsoft.com/office/drawing/2014/main" id="{59141A01-DBDA-4103-9CE2-648B726EA39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6" name="直線コネクタ 625">
          <a:extLst>
            <a:ext uri="{FF2B5EF4-FFF2-40B4-BE49-F238E27FC236}">
              <a16:creationId xmlns:a16="http://schemas.microsoft.com/office/drawing/2014/main" id="{6442792B-7D2C-41D1-859D-475409AEB1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7" name="直線コネクタ 626">
          <a:extLst>
            <a:ext uri="{FF2B5EF4-FFF2-40B4-BE49-F238E27FC236}">
              <a16:creationId xmlns:a16="http://schemas.microsoft.com/office/drawing/2014/main" id="{649EBB15-3314-4762-8E20-866C7370714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4DFD706C-F45E-455E-9F1F-666B3054D04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9" name="直線コネクタ 628">
          <a:extLst>
            <a:ext uri="{FF2B5EF4-FFF2-40B4-BE49-F238E27FC236}">
              <a16:creationId xmlns:a16="http://schemas.microsoft.com/office/drawing/2014/main" id="{85FF35AD-F458-4009-A4CF-226E8D85D70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0" name="テキスト ボックス 629">
          <a:extLst>
            <a:ext uri="{FF2B5EF4-FFF2-40B4-BE49-F238E27FC236}">
              <a16:creationId xmlns:a16="http://schemas.microsoft.com/office/drawing/2014/main" id="{9840EB76-F98E-4DFF-8088-E49E354FCAB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1" name="直線コネクタ 630">
          <a:extLst>
            <a:ext uri="{FF2B5EF4-FFF2-40B4-BE49-F238E27FC236}">
              <a16:creationId xmlns:a16="http://schemas.microsoft.com/office/drawing/2014/main" id="{6AAC665F-FAD4-44AA-A4A5-AB3E9504BDC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2" name="テキスト ボックス 631">
          <a:extLst>
            <a:ext uri="{FF2B5EF4-FFF2-40B4-BE49-F238E27FC236}">
              <a16:creationId xmlns:a16="http://schemas.microsoft.com/office/drawing/2014/main" id="{9F20CD11-9D3D-4D74-87DF-4CB601F0708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3" name="直線コネクタ 632">
          <a:extLst>
            <a:ext uri="{FF2B5EF4-FFF2-40B4-BE49-F238E27FC236}">
              <a16:creationId xmlns:a16="http://schemas.microsoft.com/office/drawing/2014/main" id="{B84F9600-FEF0-4AE0-8C00-43FFE200583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4" name="テキスト ボックス 633">
          <a:extLst>
            <a:ext uri="{FF2B5EF4-FFF2-40B4-BE49-F238E27FC236}">
              <a16:creationId xmlns:a16="http://schemas.microsoft.com/office/drawing/2014/main" id="{36844FBD-8F4C-4ECF-8ABD-8B1448E889A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5" name="直線コネクタ 634">
          <a:extLst>
            <a:ext uri="{FF2B5EF4-FFF2-40B4-BE49-F238E27FC236}">
              <a16:creationId xmlns:a16="http://schemas.microsoft.com/office/drawing/2014/main" id="{87565DD5-6585-447F-B215-4996E01DB21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6" name="テキスト ボックス 635">
          <a:extLst>
            <a:ext uri="{FF2B5EF4-FFF2-40B4-BE49-F238E27FC236}">
              <a16:creationId xmlns:a16="http://schemas.microsoft.com/office/drawing/2014/main" id="{6E590B15-2926-4F0A-A480-F7106E988AE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7" name="直線コネクタ 636">
          <a:extLst>
            <a:ext uri="{FF2B5EF4-FFF2-40B4-BE49-F238E27FC236}">
              <a16:creationId xmlns:a16="http://schemas.microsoft.com/office/drawing/2014/main" id="{359DBE5A-8F2E-4D6E-A92B-E8DBCB5F6B5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8" name="テキスト ボックス 637">
          <a:extLst>
            <a:ext uri="{FF2B5EF4-FFF2-40B4-BE49-F238E27FC236}">
              <a16:creationId xmlns:a16="http://schemas.microsoft.com/office/drawing/2014/main" id="{AD64FD6A-7F3E-4B67-8BAE-6C580D800C1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9" name="【児童館】&#10;一人当たり面積グラフ枠">
          <a:extLst>
            <a:ext uri="{FF2B5EF4-FFF2-40B4-BE49-F238E27FC236}">
              <a16:creationId xmlns:a16="http://schemas.microsoft.com/office/drawing/2014/main" id="{EB09C907-5B2E-4319-B24E-6C127F2EA5E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40" name="直線コネクタ 639">
          <a:extLst>
            <a:ext uri="{FF2B5EF4-FFF2-40B4-BE49-F238E27FC236}">
              <a16:creationId xmlns:a16="http://schemas.microsoft.com/office/drawing/2014/main" id="{331B54F2-78AD-4243-8B6B-8662FF6FDD59}"/>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41" name="【児童館】&#10;一人当たり面積最小値テキスト">
          <a:extLst>
            <a:ext uri="{FF2B5EF4-FFF2-40B4-BE49-F238E27FC236}">
              <a16:creationId xmlns:a16="http://schemas.microsoft.com/office/drawing/2014/main" id="{E45A51AA-7064-42FB-8F32-896CE2DEEDBC}"/>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42" name="直線コネクタ 641">
          <a:extLst>
            <a:ext uri="{FF2B5EF4-FFF2-40B4-BE49-F238E27FC236}">
              <a16:creationId xmlns:a16="http://schemas.microsoft.com/office/drawing/2014/main" id="{3FD7F042-876A-4377-9E16-4362F21905B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43" name="【児童館】&#10;一人当たり面積最大値テキスト">
          <a:extLst>
            <a:ext uri="{FF2B5EF4-FFF2-40B4-BE49-F238E27FC236}">
              <a16:creationId xmlns:a16="http://schemas.microsoft.com/office/drawing/2014/main" id="{7310BF9F-05A7-4F26-AD5E-A96E21C8663C}"/>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44" name="直線コネクタ 643">
          <a:extLst>
            <a:ext uri="{FF2B5EF4-FFF2-40B4-BE49-F238E27FC236}">
              <a16:creationId xmlns:a16="http://schemas.microsoft.com/office/drawing/2014/main" id="{1910297D-1A38-415D-A6BB-66774E532AA4}"/>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645" name="【児童館】&#10;一人当たり面積平均値テキスト">
          <a:extLst>
            <a:ext uri="{FF2B5EF4-FFF2-40B4-BE49-F238E27FC236}">
              <a16:creationId xmlns:a16="http://schemas.microsoft.com/office/drawing/2014/main" id="{CA66C327-6834-4AF6-90E9-3DF5434D49E1}"/>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46" name="フローチャート: 判断 645">
          <a:extLst>
            <a:ext uri="{FF2B5EF4-FFF2-40B4-BE49-F238E27FC236}">
              <a16:creationId xmlns:a16="http://schemas.microsoft.com/office/drawing/2014/main" id="{096145DA-231D-4172-89FC-3228C91FB4BA}"/>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47" name="フローチャート: 判断 646">
          <a:extLst>
            <a:ext uri="{FF2B5EF4-FFF2-40B4-BE49-F238E27FC236}">
              <a16:creationId xmlns:a16="http://schemas.microsoft.com/office/drawing/2014/main" id="{2EEAA40F-83A2-47BA-A246-4B8DB6DAED3F}"/>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48" name="フローチャート: 判断 647">
          <a:extLst>
            <a:ext uri="{FF2B5EF4-FFF2-40B4-BE49-F238E27FC236}">
              <a16:creationId xmlns:a16="http://schemas.microsoft.com/office/drawing/2014/main" id="{5BE01E94-0FF5-44A6-95B2-1193DFF83F83}"/>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649" name="フローチャート: 判断 648">
          <a:extLst>
            <a:ext uri="{FF2B5EF4-FFF2-40B4-BE49-F238E27FC236}">
              <a16:creationId xmlns:a16="http://schemas.microsoft.com/office/drawing/2014/main" id="{E611E190-15C0-4F21-9D4E-2D8C1AB0C5FD}"/>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50" name="フローチャート: 判断 649">
          <a:extLst>
            <a:ext uri="{FF2B5EF4-FFF2-40B4-BE49-F238E27FC236}">
              <a16:creationId xmlns:a16="http://schemas.microsoft.com/office/drawing/2014/main" id="{9881EF3F-6E4A-4FAF-9572-592D2DF71486}"/>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DF095E2E-EB2F-41DF-846B-07D8D2A355E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73977486-ED21-4EC4-B89C-E68AD2BDCD5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8A394127-5CB0-4C80-8296-09FE9C31237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2D539130-1444-42AD-8881-B69056458DE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4DCCDA6-7C0B-4099-B62C-CDD0971B564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81</xdr:row>
      <xdr:rowOff>25400</xdr:rowOff>
    </xdr:from>
    <xdr:to>
      <xdr:col>107</xdr:col>
      <xdr:colOff>101600</xdr:colOff>
      <xdr:row>81</xdr:row>
      <xdr:rowOff>127000</xdr:rowOff>
    </xdr:to>
    <xdr:sp macro="" textlink="">
      <xdr:nvSpPr>
        <xdr:cNvPr id="656" name="楕円 655">
          <a:extLst>
            <a:ext uri="{FF2B5EF4-FFF2-40B4-BE49-F238E27FC236}">
              <a16:creationId xmlns:a16="http://schemas.microsoft.com/office/drawing/2014/main" id="{5A590C1B-2B10-476C-88BB-3F9525C3FBAB}"/>
            </a:ext>
          </a:extLst>
        </xdr:cNvPr>
        <xdr:cNvSpPr/>
      </xdr:nvSpPr>
      <xdr:spPr>
        <a:xfrm>
          <a:off x="20383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25400</xdr:rowOff>
    </xdr:from>
    <xdr:to>
      <xdr:col>102</xdr:col>
      <xdr:colOff>165100</xdr:colOff>
      <xdr:row>81</xdr:row>
      <xdr:rowOff>127000</xdr:rowOff>
    </xdr:to>
    <xdr:sp macro="" textlink="">
      <xdr:nvSpPr>
        <xdr:cNvPr id="657" name="楕円 656">
          <a:extLst>
            <a:ext uri="{FF2B5EF4-FFF2-40B4-BE49-F238E27FC236}">
              <a16:creationId xmlns:a16="http://schemas.microsoft.com/office/drawing/2014/main" id="{01D2D81F-3F47-4D55-9042-3F9FEBC33CF7}"/>
            </a:ext>
          </a:extLst>
        </xdr:cNvPr>
        <xdr:cNvSpPr/>
      </xdr:nvSpPr>
      <xdr:spPr>
        <a:xfrm>
          <a:off x="19494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76200</xdr:rowOff>
    </xdr:from>
    <xdr:to>
      <xdr:col>107</xdr:col>
      <xdr:colOff>50800</xdr:colOff>
      <xdr:row>81</xdr:row>
      <xdr:rowOff>76200</xdr:rowOff>
    </xdr:to>
    <xdr:cxnSp macro="">
      <xdr:nvCxnSpPr>
        <xdr:cNvPr id="658" name="直線コネクタ 657">
          <a:extLst>
            <a:ext uri="{FF2B5EF4-FFF2-40B4-BE49-F238E27FC236}">
              <a16:creationId xmlns:a16="http://schemas.microsoft.com/office/drawing/2014/main" id="{9D17CAE5-AC1C-4EE1-AE84-89D31BCD05DE}"/>
            </a:ext>
          </a:extLst>
        </xdr:cNvPr>
        <xdr:cNvCxnSpPr/>
      </xdr:nvCxnSpPr>
      <xdr:spPr>
        <a:xfrm>
          <a:off x="19545300" y="13963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25400</xdr:rowOff>
    </xdr:from>
    <xdr:to>
      <xdr:col>98</xdr:col>
      <xdr:colOff>38100</xdr:colOff>
      <xdr:row>81</xdr:row>
      <xdr:rowOff>127000</xdr:rowOff>
    </xdr:to>
    <xdr:sp macro="" textlink="">
      <xdr:nvSpPr>
        <xdr:cNvPr id="659" name="楕円 658">
          <a:extLst>
            <a:ext uri="{FF2B5EF4-FFF2-40B4-BE49-F238E27FC236}">
              <a16:creationId xmlns:a16="http://schemas.microsoft.com/office/drawing/2014/main" id="{A45F01CC-DB54-4A99-B612-45BA78D8DB73}"/>
            </a:ext>
          </a:extLst>
        </xdr:cNvPr>
        <xdr:cNvSpPr/>
      </xdr:nvSpPr>
      <xdr:spPr>
        <a:xfrm>
          <a:off x="18605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76200</xdr:rowOff>
    </xdr:from>
    <xdr:to>
      <xdr:col>102</xdr:col>
      <xdr:colOff>114300</xdr:colOff>
      <xdr:row>81</xdr:row>
      <xdr:rowOff>76200</xdr:rowOff>
    </xdr:to>
    <xdr:cxnSp macro="">
      <xdr:nvCxnSpPr>
        <xdr:cNvPr id="660" name="直線コネクタ 659">
          <a:extLst>
            <a:ext uri="{FF2B5EF4-FFF2-40B4-BE49-F238E27FC236}">
              <a16:creationId xmlns:a16="http://schemas.microsoft.com/office/drawing/2014/main" id="{A5C5B005-CA3F-4515-9BAA-00603791672F}"/>
            </a:ext>
          </a:extLst>
        </xdr:cNvPr>
        <xdr:cNvCxnSpPr/>
      </xdr:nvCxnSpPr>
      <xdr:spPr>
        <a:xfrm>
          <a:off x="18656300" y="13963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61" name="n_1aveValue【児童館】&#10;一人当たり面積">
          <a:extLst>
            <a:ext uri="{FF2B5EF4-FFF2-40B4-BE49-F238E27FC236}">
              <a16:creationId xmlns:a16="http://schemas.microsoft.com/office/drawing/2014/main" id="{7FCFC22A-6337-4FF7-BA0F-D99F140B98E1}"/>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62" name="n_2aveValue【児童館】&#10;一人当たり面積">
          <a:extLst>
            <a:ext uri="{FF2B5EF4-FFF2-40B4-BE49-F238E27FC236}">
              <a16:creationId xmlns:a16="http://schemas.microsoft.com/office/drawing/2014/main" id="{A963F7F4-C133-494A-8F42-D9FF9534CBED}"/>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663" name="n_3aveValue【児童館】&#10;一人当たり面積">
          <a:extLst>
            <a:ext uri="{FF2B5EF4-FFF2-40B4-BE49-F238E27FC236}">
              <a16:creationId xmlns:a16="http://schemas.microsoft.com/office/drawing/2014/main" id="{DC24F6CF-2C65-4B95-B920-98772A211F3F}"/>
            </a:ext>
          </a:extLst>
        </xdr:cNvPr>
        <xdr:cNvSpPr txBox="1"/>
      </xdr:nvSpPr>
      <xdr:spPr>
        <a:xfrm>
          <a:off x="19310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664" name="n_4aveValue【児童館】&#10;一人当たり面積">
          <a:extLst>
            <a:ext uri="{FF2B5EF4-FFF2-40B4-BE49-F238E27FC236}">
              <a16:creationId xmlns:a16="http://schemas.microsoft.com/office/drawing/2014/main" id="{4CE4A700-5B37-43A5-9365-FFC4FC6A21D2}"/>
            </a:ext>
          </a:extLst>
        </xdr:cNvPr>
        <xdr:cNvSpPr txBox="1"/>
      </xdr:nvSpPr>
      <xdr:spPr>
        <a:xfrm>
          <a:off x="18421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143527</xdr:rowOff>
    </xdr:from>
    <xdr:ext cx="469744" cy="259045"/>
    <xdr:sp macro="" textlink="">
      <xdr:nvSpPr>
        <xdr:cNvPr id="665" name="n_2mainValue【児童館】&#10;一人当たり面積">
          <a:extLst>
            <a:ext uri="{FF2B5EF4-FFF2-40B4-BE49-F238E27FC236}">
              <a16:creationId xmlns:a16="http://schemas.microsoft.com/office/drawing/2014/main" id="{1A09BD83-5ABB-4945-A1D0-E285F4231138}"/>
            </a:ext>
          </a:extLst>
        </xdr:cNvPr>
        <xdr:cNvSpPr txBox="1"/>
      </xdr:nvSpPr>
      <xdr:spPr>
        <a:xfrm>
          <a:off x="20199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143527</xdr:rowOff>
    </xdr:from>
    <xdr:ext cx="469744" cy="259045"/>
    <xdr:sp macro="" textlink="">
      <xdr:nvSpPr>
        <xdr:cNvPr id="666" name="n_3mainValue【児童館】&#10;一人当たり面積">
          <a:extLst>
            <a:ext uri="{FF2B5EF4-FFF2-40B4-BE49-F238E27FC236}">
              <a16:creationId xmlns:a16="http://schemas.microsoft.com/office/drawing/2014/main" id="{03C5A426-408F-4558-BF51-1FCEE3B50DE1}"/>
            </a:ext>
          </a:extLst>
        </xdr:cNvPr>
        <xdr:cNvSpPr txBox="1"/>
      </xdr:nvSpPr>
      <xdr:spPr>
        <a:xfrm>
          <a:off x="19310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143527</xdr:rowOff>
    </xdr:from>
    <xdr:ext cx="469744" cy="259045"/>
    <xdr:sp macro="" textlink="">
      <xdr:nvSpPr>
        <xdr:cNvPr id="667" name="n_4mainValue【児童館】&#10;一人当たり面積">
          <a:extLst>
            <a:ext uri="{FF2B5EF4-FFF2-40B4-BE49-F238E27FC236}">
              <a16:creationId xmlns:a16="http://schemas.microsoft.com/office/drawing/2014/main" id="{F066A0F3-D356-4572-A6DC-DDC8C6D10886}"/>
            </a:ext>
          </a:extLst>
        </xdr:cNvPr>
        <xdr:cNvSpPr txBox="1"/>
      </xdr:nvSpPr>
      <xdr:spPr>
        <a:xfrm>
          <a:off x="18421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8" name="正方形/長方形 667">
          <a:extLst>
            <a:ext uri="{FF2B5EF4-FFF2-40B4-BE49-F238E27FC236}">
              <a16:creationId xmlns:a16="http://schemas.microsoft.com/office/drawing/2014/main" id="{F53C839C-09FD-4671-9D2B-05D44CE99B2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9" name="正方形/長方形 668">
          <a:extLst>
            <a:ext uri="{FF2B5EF4-FFF2-40B4-BE49-F238E27FC236}">
              <a16:creationId xmlns:a16="http://schemas.microsoft.com/office/drawing/2014/main" id="{279C1207-7C1B-4C84-B7C2-A60C13C3416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0" name="正方形/長方形 669">
          <a:extLst>
            <a:ext uri="{FF2B5EF4-FFF2-40B4-BE49-F238E27FC236}">
              <a16:creationId xmlns:a16="http://schemas.microsoft.com/office/drawing/2014/main" id="{2EF55DA8-3EFE-4B37-972C-68E97DA9803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1" name="正方形/長方形 670">
          <a:extLst>
            <a:ext uri="{FF2B5EF4-FFF2-40B4-BE49-F238E27FC236}">
              <a16:creationId xmlns:a16="http://schemas.microsoft.com/office/drawing/2014/main" id="{D771A3CE-F9F7-4343-B520-F4E78F810DC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2" name="正方形/長方形 671">
          <a:extLst>
            <a:ext uri="{FF2B5EF4-FFF2-40B4-BE49-F238E27FC236}">
              <a16:creationId xmlns:a16="http://schemas.microsoft.com/office/drawing/2014/main" id="{286A3138-F451-4B6C-8EA9-69EDA860C1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3" name="正方形/長方形 672">
          <a:extLst>
            <a:ext uri="{FF2B5EF4-FFF2-40B4-BE49-F238E27FC236}">
              <a16:creationId xmlns:a16="http://schemas.microsoft.com/office/drawing/2014/main" id="{E8957DFA-0FD6-4645-9954-58B5FAB9BE0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4" name="正方形/長方形 673">
          <a:extLst>
            <a:ext uri="{FF2B5EF4-FFF2-40B4-BE49-F238E27FC236}">
              <a16:creationId xmlns:a16="http://schemas.microsoft.com/office/drawing/2014/main" id="{D5B7FF9A-6D56-4027-B65C-81EEAE00883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5" name="正方形/長方形 674">
          <a:extLst>
            <a:ext uri="{FF2B5EF4-FFF2-40B4-BE49-F238E27FC236}">
              <a16:creationId xmlns:a16="http://schemas.microsoft.com/office/drawing/2014/main" id="{10ECE993-6BA1-4666-8C79-0EBFA225B3E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6" name="テキスト ボックス 675">
          <a:extLst>
            <a:ext uri="{FF2B5EF4-FFF2-40B4-BE49-F238E27FC236}">
              <a16:creationId xmlns:a16="http://schemas.microsoft.com/office/drawing/2014/main" id="{7AD73380-0287-4B9F-A067-D40E3AAC211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7" name="直線コネクタ 676">
          <a:extLst>
            <a:ext uri="{FF2B5EF4-FFF2-40B4-BE49-F238E27FC236}">
              <a16:creationId xmlns:a16="http://schemas.microsoft.com/office/drawing/2014/main" id="{8B3C3E5F-1831-4571-B029-44C9B5636E2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8" name="テキスト ボックス 677">
          <a:extLst>
            <a:ext uri="{FF2B5EF4-FFF2-40B4-BE49-F238E27FC236}">
              <a16:creationId xmlns:a16="http://schemas.microsoft.com/office/drawing/2014/main" id="{F294F6CD-2B21-4F3D-9188-28EA6940202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9" name="直線コネクタ 678">
          <a:extLst>
            <a:ext uri="{FF2B5EF4-FFF2-40B4-BE49-F238E27FC236}">
              <a16:creationId xmlns:a16="http://schemas.microsoft.com/office/drawing/2014/main" id="{4B36FA01-0232-4C55-81B2-87920E679E4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80" name="テキスト ボックス 679">
          <a:extLst>
            <a:ext uri="{FF2B5EF4-FFF2-40B4-BE49-F238E27FC236}">
              <a16:creationId xmlns:a16="http://schemas.microsoft.com/office/drawing/2014/main" id="{1F81598F-EEA4-4804-B3DE-0201F69DF56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1" name="直線コネクタ 680">
          <a:extLst>
            <a:ext uri="{FF2B5EF4-FFF2-40B4-BE49-F238E27FC236}">
              <a16:creationId xmlns:a16="http://schemas.microsoft.com/office/drawing/2014/main" id="{47F7A494-314C-456D-8B04-1420D6FF0F5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2" name="テキスト ボックス 681">
          <a:extLst>
            <a:ext uri="{FF2B5EF4-FFF2-40B4-BE49-F238E27FC236}">
              <a16:creationId xmlns:a16="http://schemas.microsoft.com/office/drawing/2014/main" id="{DFA17819-5812-4DE8-897E-1DECBF62FC6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3" name="直線コネクタ 682">
          <a:extLst>
            <a:ext uri="{FF2B5EF4-FFF2-40B4-BE49-F238E27FC236}">
              <a16:creationId xmlns:a16="http://schemas.microsoft.com/office/drawing/2014/main" id="{3426C1EA-7525-44CE-B556-54E4BD60F96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4" name="テキスト ボックス 683">
          <a:extLst>
            <a:ext uri="{FF2B5EF4-FFF2-40B4-BE49-F238E27FC236}">
              <a16:creationId xmlns:a16="http://schemas.microsoft.com/office/drawing/2014/main" id="{E587648D-F9DF-4501-A902-7DBD2826668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5" name="直線コネクタ 684">
          <a:extLst>
            <a:ext uri="{FF2B5EF4-FFF2-40B4-BE49-F238E27FC236}">
              <a16:creationId xmlns:a16="http://schemas.microsoft.com/office/drawing/2014/main" id="{5238761A-605E-40D1-8431-F26454D1C13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6" name="テキスト ボックス 685">
          <a:extLst>
            <a:ext uri="{FF2B5EF4-FFF2-40B4-BE49-F238E27FC236}">
              <a16:creationId xmlns:a16="http://schemas.microsoft.com/office/drawing/2014/main" id="{F47CA361-43B0-49A6-ADE6-1CCDC867F76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7" name="直線コネクタ 686">
          <a:extLst>
            <a:ext uri="{FF2B5EF4-FFF2-40B4-BE49-F238E27FC236}">
              <a16:creationId xmlns:a16="http://schemas.microsoft.com/office/drawing/2014/main" id="{F94CE080-CA53-49AE-BE98-0E889CC6D71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88" name="テキスト ボックス 687">
          <a:extLst>
            <a:ext uri="{FF2B5EF4-FFF2-40B4-BE49-F238E27FC236}">
              <a16:creationId xmlns:a16="http://schemas.microsoft.com/office/drawing/2014/main" id="{8F10E542-06EA-45E5-B6BB-BDDD00B3243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9" name="直線コネクタ 688">
          <a:extLst>
            <a:ext uri="{FF2B5EF4-FFF2-40B4-BE49-F238E27FC236}">
              <a16:creationId xmlns:a16="http://schemas.microsoft.com/office/drawing/2014/main" id="{19E7EABD-4E55-4702-9ACE-A7C21A77B19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90" name="テキスト ボックス 689">
          <a:extLst>
            <a:ext uri="{FF2B5EF4-FFF2-40B4-BE49-F238E27FC236}">
              <a16:creationId xmlns:a16="http://schemas.microsoft.com/office/drawing/2014/main" id="{E07F6B93-C97B-4EE2-9530-545C29E19D4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1" name="【公民館】&#10;有形固定資産減価償却率グラフ枠">
          <a:extLst>
            <a:ext uri="{FF2B5EF4-FFF2-40B4-BE49-F238E27FC236}">
              <a16:creationId xmlns:a16="http://schemas.microsoft.com/office/drawing/2014/main" id="{B9A5D235-D7BB-4105-A66E-E5382F9931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92" name="直線コネクタ 691">
          <a:extLst>
            <a:ext uri="{FF2B5EF4-FFF2-40B4-BE49-F238E27FC236}">
              <a16:creationId xmlns:a16="http://schemas.microsoft.com/office/drawing/2014/main" id="{63073515-F0F9-4E14-9879-958C9C5B6CDB}"/>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93" name="【公民館】&#10;有形固定資産減価償却率最小値テキスト">
          <a:extLst>
            <a:ext uri="{FF2B5EF4-FFF2-40B4-BE49-F238E27FC236}">
              <a16:creationId xmlns:a16="http://schemas.microsoft.com/office/drawing/2014/main" id="{934E7AFD-56FE-4BE8-8C1B-9F368FE5CFF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94" name="直線コネクタ 693">
          <a:extLst>
            <a:ext uri="{FF2B5EF4-FFF2-40B4-BE49-F238E27FC236}">
              <a16:creationId xmlns:a16="http://schemas.microsoft.com/office/drawing/2014/main" id="{BF607EE3-189E-483E-A8D4-304800B5C76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95" name="【公民館】&#10;有形固定資産減価償却率最大値テキスト">
          <a:extLst>
            <a:ext uri="{FF2B5EF4-FFF2-40B4-BE49-F238E27FC236}">
              <a16:creationId xmlns:a16="http://schemas.microsoft.com/office/drawing/2014/main" id="{BFF9597E-9B96-4F77-80F3-29D942BA7D05}"/>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96" name="直線コネクタ 695">
          <a:extLst>
            <a:ext uri="{FF2B5EF4-FFF2-40B4-BE49-F238E27FC236}">
              <a16:creationId xmlns:a16="http://schemas.microsoft.com/office/drawing/2014/main" id="{71C83C64-3AFC-4EA7-8B82-511A57B93E94}"/>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697" name="【公民館】&#10;有形固定資産減価償却率平均値テキスト">
          <a:extLst>
            <a:ext uri="{FF2B5EF4-FFF2-40B4-BE49-F238E27FC236}">
              <a16:creationId xmlns:a16="http://schemas.microsoft.com/office/drawing/2014/main" id="{004D56D7-0060-4D0C-A385-E7B0BAA5B339}"/>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98" name="フローチャート: 判断 697">
          <a:extLst>
            <a:ext uri="{FF2B5EF4-FFF2-40B4-BE49-F238E27FC236}">
              <a16:creationId xmlns:a16="http://schemas.microsoft.com/office/drawing/2014/main" id="{776BB382-0043-4A9E-BF70-08A010393D6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99" name="フローチャート: 判断 698">
          <a:extLst>
            <a:ext uri="{FF2B5EF4-FFF2-40B4-BE49-F238E27FC236}">
              <a16:creationId xmlns:a16="http://schemas.microsoft.com/office/drawing/2014/main" id="{F53403D8-EA48-45E8-A2CA-3DE2ADFDC307}"/>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00" name="フローチャート: 判断 699">
          <a:extLst>
            <a:ext uri="{FF2B5EF4-FFF2-40B4-BE49-F238E27FC236}">
              <a16:creationId xmlns:a16="http://schemas.microsoft.com/office/drawing/2014/main" id="{75540660-E02D-46DF-9797-590D07D105C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01" name="フローチャート: 判断 700">
          <a:extLst>
            <a:ext uri="{FF2B5EF4-FFF2-40B4-BE49-F238E27FC236}">
              <a16:creationId xmlns:a16="http://schemas.microsoft.com/office/drawing/2014/main" id="{535656FA-A7D2-4002-87F6-BAABABEC8F6F}"/>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02" name="フローチャート: 判断 701">
          <a:extLst>
            <a:ext uri="{FF2B5EF4-FFF2-40B4-BE49-F238E27FC236}">
              <a16:creationId xmlns:a16="http://schemas.microsoft.com/office/drawing/2014/main" id="{842785C0-ABB4-48F5-84F6-BCBDA24EA4BB}"/>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3948067-49EE-4838-B651-6DA02F4A9E2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9162939A-28F0-442A-B5D0-4EBCB6AE984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FA8AE34A-8705-44DC-B3FF-8698DB5EBF1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51B50BA5-DE42-41E7-9045-C82D28471A0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C612E99A-15B2-46AB-ACA1-3834F1EFFED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74930</xdr:rowOff>
    </xdr:from>
    <xdr:to>
      <xdr:col>76</xdr:col>
      <xdr:colOff>165100</xdr:colOff>
      <xdr:row>104</xdr:row>
      <xdr:rowOff>5080</xdr:rowOff>
    </xdr:to>
    <xdr:sp macro="" textlink="">
      <xdr:nvSpPr>
        <xdr:cNvPr id="708" name="楕円 707">
          <a:extLst>
            <a:ext uri="{FF2B5EF4-FFF2-40B4-BE49-F238E27FC236}">
              <a16:creationId xmlns:a16="http://schemas.microsoft.com/office/drawing/2014/main" id="{55DBB2A5-3F7B-4DC7-A66D-CCE1676585B6}"/>
            </a:ext>
          </a:extLst>
        </xdr:cNvPr>
        <xdr:cNvSpPr/>
      </xdr:nvSpPr>
      <xdr:spPr>
        <a:xfrm>
          <a:off x="14541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21589</xdr:rowOff>
    </xdr:from>
    <xdr:to>
      <xdr:col>72</xdr:col>
      <xdr:colOff>38100</xdr:colOff>
      <xdr:row>103</xdr:row>
      <xdr:rowOff>123189</xdr:rowOff>
    </xdr:to>
    <xdr:sp macro="" textlink="">
      <xdr:nvSpPr>
        <xdr:cNvPr id="709" name="楕円 708">
          <a:extLst>
            <a:ext uri="{FF2B5EF4-FFF2-40B4-BE49-F238E27FC236}">
              <a16:creationId xmlns:a16="http://schemas.microsoft.com/office/drawing/2014/main" id="{C16605DD-6E19-40DB-8C45-8ED3722C621F}"/>
            </a:ext>
          </a:extLst>
        </xdr:cNvPr>
        <xdr:cNvSpPr/>
      </xdr:nvSpPr>
      <xdr:spPr>
        <a:xfrm>
          <a:off x="13652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72389</xdr:rowOff>
    </xdr:from>
    <xdr:to>
      <xdr:col>76</xdr:col>
      <xdr:colOff>114300</xdr:colOff>
      <xdr:row>103</xdr:row>
      <xdr:rowOff>125730</xdr:rowOff>
    </xdr:to>
    <xdr:cxnSp macro="">
      <xdr:nvCxnSpPr>
        <xdr:cNvPr id="710" name="直線コネクタ 709">
          <a:extLst>
            <a:ext uri="{FF2B5EF4-FFF2-40B4-BE49-F238E27FC236}">
              <a16:creationId xmlns:a16="http://schemas.microsoft.com/office/drawing/2014/main" id="{C2881231-FD21-4759-969B-16A2853BD901}"/>
            </a:ext>
          </a:extLst>
        </xdr:cNvPr>
        <xdr:cNvCxnSpPr/>
      </xdr:nvCxnSpPr>
      <xdr:spPr>
        <a:xfrm>
          <a:off x="13703300" y="17731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137795</xdr:rowOff>
    </xdr:from>
    <xdr:to>
      <xdr:col>67</xdr:col>
      <xdr:colOff>101600</xdr:colOff>
      <xdr:row>103</xdr:row>
      <xdr:rowOff>67945</xdr:rowOff>
    </xdr:to>
    <xdr:sp macro="" textlink="">
      <xdr:nvSpPr>
        <xdr:cNvPr id="711" name="楕円 710">
          <a:extLst>
            <a:ext uri="{FF2B5EF4-FFF2-40B4-BE49-F238E27FC236}">
              <a16:creationId xmlns:a16="http://schemas.microsoft.com/office/drawing/2014/main" id="{AF9EAE66-DA51-4772-A2A5-31324FB0D47F}"/>
            </a:ext>
          </a:extLst>
        </xdr:cNvPr>
        <xdr:cNvSpPr/>
      </xdr:nvSpPr>
      <xdr:spPr>
        <a:xfrm>
          <a:off x="12763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17145</xdr:rowOff>
    </xdr:from>
    <xdr:to>
      <xdr:col>71</xdr:col>
      <xdr:colOff>177800</xdr:colOff>
      <xdr:row>103</xdr:row>
      <xdr:rowOff>72389</xdr:rowOff>
    </xdr:to>
    <xdr:cxnSp macro="">
      <xdr:nvCxnSpPr>
        <xdr:cNvPr id="712" name="直線コネクタ 711">
          <a:extLst>
            <a:ext uri="{FF2B5EF4-FFF2-40B4-BE49-F238E27FC236}">
              <a16:creationId xmlns:a16="http://schemas.microsoft.com/office/drawing/2014/main" id="{1B36FCB0-B543-41C7-A7A4-F8C5E1238D5A}"/>
            </a:ext>
          </a:extLst>
        </xdr:cNvPr>
        <xdr:cNvCxnSpPr/>
      </xdr:nvCxnSpPr>
      <xdr:spPr>
        <a:xfrm>
          <a:off x="12814300" y="1767649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13" name="n_1aveValue【公民館】&#10;有形固定資産減価償却率">
          <a:extLst>
            <a:ext uri="{FF2B5EF4-FFF2-40B4-BE49-F238E27FC236}">
              <a16:creationId xmlns:a16="http://schemas.microsoft.com/office/drawing/2014/main" id="{037F40F8-A320-4F97-9A41-BA3BE6BE497A}"/>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714" name="n_2aveValue【公民館】&#10;有形固定資産減価償却率">
          <a:extLst>
            <a:ext uri="{FF2B5EF4-FFF2-40B4-BE49-F238E27FC236}">
              <a16:creationId xmlns:a16="http://schemas.microsoft.com/office/drawing/2014/main" id="{06FEA8EB-6984-4F34-AF0B-B0A2A14C4C7C}"/>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715" name="n_3aveValue【公民館】&#10;有形固定資産減価償却率">
          <a:extLst>
            <a:ext uri="{FF2B5EF4-FFF2-40B4-BE49-F238E27FC236}">
              <a16:creationId xmlns:a16="http://schemas.microsoft.com/office/drawing/2014/main" id="{ED652DAC-A04C-45D6-A7C4-4A95EE551609}"/>
            </a:ext>
          </a:extLst>
        </xdr:cNvPr>
        <xdr:cNvSpPr txBox="1"/>
      </xdr:nvSpPr>
      <xdr:spPr>
        <a:xfrm>
          <a:off x="13500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16" name="n_4aveValue【公民館】&#10;有形固定資産減価償却率">
          <a:extLst>
            <a:ext uri="{FF2B5EF4-FFF2-40B4-BE49-F238E27FC236}">
              <a16:creationId xmlns:a16="http://schemas.microsoft.com/office/drawing/2014/main" id="{F289143C-D7A6-4005-9B05-F53D41D8C376}"/>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21607</xdr:rowOff>
    </xdr:from>
    <xdr:ext cx="405111" cy="259045"/>
    <xdr:sp macro="" textlink="">
      <xdr:nvSpPr>
        <xdr:cNvPr id="717" name="n_2mainValue【公民館】&#10;有形固定資産減価償却率">
          <a:extLst>
            <a:ext uri="{FF2B5EF4-FFF2-40B4-BE49-F238E27FC236}">
              <a16:creationId xmlns:a16="http://schemas.microsoft.com/office/drawing/2014/main" id="{F8B0712A-E815-4711-B19A-36D82AF7A3E1}"/>
            </a:ext>
          </a:extLst>
        </xdr:cNvPr>
        <xdr:cNvSpPr txBox="1"/>
      </xdr:nvSpPr>
      <xdr:spPr>
        <a:xfrm>
          <a:off x="14389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139716</xdr:rowOff>
    </xdr:from>
    <xdr:ext cx="405111" cy="259045"/>
    <xdr:sp macro="" textlink="">
      <xdr:nvSpPr>
        <xdr:cNvPr id="718" name="n_3mainValue【公民館】&#10;有形固定資産減価償却率">
          <a:extLst>
            <a:ext uri="{FF2B5EF4-FFF2-40B4-BE49-F238E27FC236}">
              <a16:creationId xmlns:a16="http://schemas.microsoft.com/office/drawing/2014/main" id="{8E9134B6-878C-42B1-9217-ED0F3015B53B}"/>
            </a:ext>
          </a:extLst>
        </xdr:cNvPr>
        <xdr:cNvSpPr txBox="1"/>
      </xdr:nvSpPr>
      <xdr:spPr>
        <a:xfrm>
          <a:off x="13500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84472</xdr:rowOff>
    </xdr:from>
    <xdr:ext cx="405111" cy="259045"/>
    <xdr:sp macro="" textlink="">
      <xdr:nvSpPr>
        <xdr:cNvPr id="719" name="n_4mainValue【公民館】&#10;有形固定資産減価償却率">
          <a:extLst>
            <a:ext uri="{FF2B5EF4-FFF2-40B4-BE49-F238E27FC236}">
              <a16:creationId xmlns:a16="http://schemas.microsoft.com/office/drawing/2014/main" id="{4C534F7C-A26B-4434-971A-8E00B1E2D39C}"/>
            </a:ext>
          </a:extLst>
        </xdr:cNvPr>
        <xdr:cNvSpPr txBox="1"/>
      </xdr:nvSpPr>
      <xdr:spPr>
        <a:xfrm>
          <a:off x="12611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0" name="正方形/長方形 719">
          <a:extLst>
            <a:ext uri="{FF2B5EF4-FFF2-40B4-BE49-F238E27FC236}">
              <a16:creationId xmlns:a16="http://schemas.microsoft.com/office/drawing/2014/main" id="{CB6ADCAE-EC74-4DC4-B6BA-764BC015F4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1" name="正方形/長方形 720">
          <a:extLst>
            <a:ext uri="{FF2B5EF4-FFF2-40B4-BE49-F238E27FC236}">
              <a16:creationId xmlns:a16="http://schemas.microsoft.com/office/drawing/2014/main" id="{26E44A0A-07D9-4372-86DC-F1388306E99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2" name="正方形/長方形 721">
          <a:extLst>
            <a:ext uri="{FF2B5EF4-FFF2-40B4-BE49-F238E27FC236}">
              <a16:creationId xmlns:a16="http://schemas.microsoft.com/office/drawing/2014/main" id="{2255E567-8A6F-4D26-94CD-CA4AA4806F7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3" name="正方形/長方形 722">
          <a:extLst>
            <a:ext uri="{FF2B5EF4-FFF2-40B4-BE49-F238E27FC236}">
              <a16:creationId xmlns:a16="http://schemas.microsoft.com/office/drawing/2014/main" id="{B860EF21-E47A-4762-B49C-A2F4725D2C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4" name="正方形/長方形 723">
          <a:extLst>
            <a:ext uri="{FF2B5EF4-FFF2-40B4-BE49-F238E27FC236}">
              <a16:creationId xmlns:a16="http://schemas.microsoft.com/office/drawing/2014/main" id="{E361506E-1861-4698-A7FD-2D0E9D1E9C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5" name="正方形/長方形 724">
          <a:extLst>
            <a:ext uri="{FF2B5EF4-FFF2-40B4-BE49-F238E27FC236}">
              <a16:creationId xmlns:a16="http://schemas.microsoft.com/office/drawing/2014/main" id="{A84AB24E-F222-4BB5-8AFB-2A1AAD0F0B9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6" name="正方形/長方形 725">
          <a:extLst>
            <a:ext uri="{FF2B5EF4-FFF2-40B4-BE49-F238E27FC236}">
              <a16:creationId xmlns:a16="http://schemas.microsoft.com/office/drawing/2014/main" id="{D4202A88-6EEB-40C8-BF23-842F485C2E0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7" name="正方形/長方形 726">
          <a:extLst>
            <a:ext uri="{FF2B5EF4-FFF2-40B4-BE49-F238E27FC236}">
              <a16:creationId xmlns:a16="http://schemas.microsoft.com/office/drawing/2014/main" id="{3F10A8A1-8F65-490C-ADD5-79B6136B5D3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8" name="テキスト ボックス 727">
          <a:extLst>
            <a:ext uri="{FF2B5EF4-FFF2-40B4-BE49-F238E27FC236}">
              <a16:creationId xmlns:a16="http://schemas.microsoft.com/office/drawing/2014/main" id="{5F06B7C9-2F3C-4201-990C-EA5E3807AA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9" name="直線コネクタ 728">
          <a:extLst>
            <a:ext uri="{FF2B5EF4-FFF2-40B4-BE49-F238E27FC236}">
              <a16:creationId xmlns:a16="http://schemas.microsoft.com/office/drawing/2014/main" id="{9112C522-2EDA-42F7-A0A3-61BA876237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0" name="直線コネクタ 729">
          <a:extLst>
            <a:ext uri="{FF2B5EF4-FFF2-40B4-BE49-F238E27FC236}">
              <a16:creationId xmlns:a16="http://schemas.microsoft.com/office/drawing/2014/main" id="{547A7229-F72C-4344-BAEC-19FAB184A72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31" name="テキスト ボックス 730">
          <a:extLst>
            <a:ext uri="{FF2B5EF4-FFF2-40B4-BE49-F238E27FC236}">
              <a16:creationId xmlns:a16="http://schemas.microsoft.com/office/drawing/2014/main" id="{95C8BC47-55F7-4203-989A-3FACCAD2B3E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32" name="直線コネクタ 731">
          <a:extLst>
            <a:ext uri="{FF2B5EF4-FFF2-40B4-BE49-F238E27FC236}">
              <a16:creationId xmlns:a16="http://schemas.microsoft.com/office/drawing/2014/main" id="{E12DA607-98B3-456C-98D9-EA8F0DCF864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33" name="テキスト ボックス 732">
          <a:extLst>
            <a:ext uri="{FF2B5EF4-FFF2-40B4-BE49-F238E27FC236}">
              <a16:creationId xmlns:a16="http://schemas.microsoft.com/office/drawing/2014/main" id="{73239D7B-B7B1-4A9C-A0E8-38199D97E1B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34" name="直線コネクタ 733">
          <a:extLst>
            <a:ext uri="{FF2B5EF4-FFF2-40B4-BE49-F238E27FC236}">
              <a16:creationId xmlns:a16="http://schemas.microsoft.com/office/drawing/2014/main" id="{D073AE94-FCBF-4701-8D5D-3CA0CDCAFA7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35" name="テキスト ボックス 734">
          <a:extLst>
            <a:ext uri="{FF2B5EF4-FFF2-40B4-BE49-F238E27FC236}">
              <a16:creationId xmlns:a16="http://schemas.microsoft.com/office/drawing/2014/main" id="{D321C5CE-7878-4EBC-9096-17BE43FB55D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36" name="直線コネクタ 735">
          <a:extLst>
            <a:ext uri="{FF2B5EF4-FFF2-40B4-BE49-F238E27FC236}">
              <a16:creationId xmlns:a16="http://schemas.microsoft.com/office/drawing/2014/main" id="{C54CFC23-1C7D-417E-A534-6FDDE6723D4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37" name="テキスト ボックス 736">
          <a:extLst>
            <a:ext uri="{FF2B5EF4-FFF2-40B4-BE49-F238E27FC236}">
              <a16:creationId xmlns:a16="http://schemas.microsoft.com/office/drawing/2014/main" id="{C7B2EAEE-BE6A-4F61-A709-396E986FBDA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8" name="直線コネクタ 737">
          <a:extLst>
            <a:ext uri="{FF2B5EF4-FFF2-40B4-BE49-F238E27FC236}">
              <a16:creationId xmlns:a16="http://schemas.microsoft.com/office/drawing/2014/main" id="{9C2A23A7-61C2-4A8B-8A2E-9BFF2804CDB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9" name="テキスト ボックス 738">
          <a:extLst>
            <a:ext uri="{FF2B5EF4-FFF2-40B4-BE49-F238E27FC236}">
              <a16:creationId xmlns:a16="http://schemas.microsoft.com/office/drawing/2014/main" id="{88E19C9A-9B34-43E4-B544-3C513B1B1E8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0" name="【公民館】&#10;一人当たり面積グラフ枠">
          <a:extLst>
            <a:ext uri="{FF2B5EF4-FFF2-40B4-BE49-F238E27FC236}">
              <a16:creationId xmlns:a16="http://schemas.microsoft.com/office/drawing/2014/main" id="{C8416C68-791C-463C-B010-4AA8B7BDBB1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41" name="直線コネクタ 740">
          <a:extLst>
            <a:ext uri="{FF2B5EF4-FFF2-40B4-BE49-F238E27FC236}">
              <a16:creationId xmlns:a16="http://schemas.microsoft.com/office/drawing/2014/main" id="{2F76E161-E1F1-40E1-9EB5-1FF729CBEA48}"/>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42" name="【公民館】&#10;一人当たり面積最小値テキスト">
          <a:extLst>
            <a:ext uri="{FF2B5EF4-FFF2-40B4-BE49-F238E27FC236}">
              <a16:creationId xmlns:a16="http://schemas.microsoft.com/office/drawing/2014/main" id="{B9FC1045-EC23-4B31-A1CA-8A79BCE01BAD}"/>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43" name="直線コネクタ 742">
          <a:extLst>
            <a:ext uri="{FF2B5EF4-FFF2-40B4-BE49-F238E27FC236}">
              <a16:creationId xmlns:a16="http://schemas.microsoft.com/office/drawing/2014/main" id="{458764B0-6F3D-431A-8267-4B967C09DC5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44" name="【公民館】&#10;一人当たり面積最大値テキスト">
          <a:extLst>
            <a:ext uri="{FF2B5EF4-FFF2-40B4-BE49-F238E27FC236}">
              <a16:creationId xmlns:a16="http://schemas.microsoft.com/office/drawing/2014/main" id="{B5430614-421D-4756-A979-CF5D005CDFC9}"/>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45" name="直線コネクタ 744">
          <a:extLst>
            <a:ext uri="{FF2B5EF4-FFF2-40B4-BE49-F238E27FC236}">
              <a16:creationId xmlns:a16="http://schemas.microsoft.com/office/drawing/2014/main" id="{99C8FFA4-1C0C-4777-BF1B-D5676CE462EA}"/>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746" name="【公民館】&#10;一人当たり面積平均値テキスト">
          <a:extLst>
            <a:ext uri="{FF2B5EF4-FFF2-40B4-BE49-F238E27FC236}">
              <a16:creationId xmlns:a16="http://schemas.microsoft.com/office/drawing/2014/main" id="{F6F4B9FB-C9A4-41F6-81FD-4006CBBB9045}"/>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47" name="フローチャート: 判断 746">
          <a:extLst>
            <a:ext uri="{FF2B5EF4-FFF2-40B4-BE49-F238E27FC236}">
              <a16:creationId xmlns:a16="http://schemas.microsoft.com/office/drawing/2014/main" id="{35AE9937-CA4C-449B-B509-6B32F02B283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48" name="フローチャート: 判断 747">
          <a:extLst>
            <a:ext uri="{FF2B5EF4-FFF2-40B4-BE49-F238E27FC236}">
              <a16:creationId xmlns:a16="http://schemas.microsoft.com/office/drawing/2014/main" id="{0DB3A124-9BC4-4178-AE40-C1BB1DFDA8FF}"/>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49" name="フローチャート: 判断 748">
          <a:extLst>
            <a:ext uri="{FF2B5EF4-FFF2-40B4-BE49-F238E27FC236}">
              <a16:creationId xmlns:a16="http://schemas.microsoft.com/office/drawing/2014/main" id="{0B1D252E-4A16-444F-B0D1-701B77ED2294}"/>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750" name="フローチャート: 判断 749">
          <a:extLst>
            <a:ext uri="{FF2B5EF4-FFF2-40B4-BE49-F238E27FC236}">
              <a16:creationId xmlns:a16="http://schemas.microsoft.com/office/drawing/2014/main" id="{F68D1258-98C5-4F0A-A718-2454F13C63C2}"/>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751" name="フローチャート: 判断 750">
          <a:extLst>
            <a:ext uri="{FF2B5EF4-FFF2-40B4-BE49-F238E27FC236}">
              <a16:creationId xmlns:a16="http://schemas.microsoft.com/office/drawing/2014/main" id="{A9E25C81-808F-4BAD-98AF-9AB35DBD7815}"/>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7A8AE3B1-EC14-425C-9300-11720CA0D7F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F8A86E26-5089-4342-8E73-826E33E30CB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D873C4A2-5924-4E4F-86C2-430652AA0E0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35BCA02D-4256-42B8-8145-140576C4AE1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B945A76D-1378-455F-904E-39DAD8C83D9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105411</xdr:rowOff>
    </xdr:from>
    <xdr:to>
      <xdr:col>107</xdr:col>
      <xdr:colOff>101600</xdr:colOff>
      <xdr:row>108</xdr:row>
      <xdr:rowOff>35561</xdr:rowOff>
    </xdr:to>
    <xdr:sp macro="" textlink="">
      <xdr:nvSpPr>
        <xdr:cNvPr id="757" name="楕円 756">
          <a:extLst>
            <a:ext uri="{FF2B5EF4-FFF2-40B4-BE49-F238E27FC236}">
              <a16:creationId xmlns:a16="http://schemas.microsoft.com/office/drawing/2014/main" id="{C025AD18-E351-4EAA-8175-D303E294D5F6}"/>
            </a:ext>
          </a:extLst>
        </xdr:cNvPr>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758" name="楕円 757">
          <a:extLst>
            <a:ext uri="{FF2B5EF4-FFF2-40B4-BE49-F238E27FC236}">
              <a16:creationId xmlns:a16="http://schemas.microsoft.com/office/drawing/2014/main" id="{82AD05F7-849C-483E-A3E4-61B364D02AD2}"/>
            </a:ext>
          </a:extLst>
        </xdr:cNvPr>
        <xdr:cNvSpPr/>
      </xdr:nvSpPr>
      <xdr:spPr>
        <a:xfrm>
          <a:off x="19494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156211</xdr:rowOff>
    </xdr:to>
    <xdr:cxnSp macro="">
      <xdr:nvCxnSpPr>
        <xdr:cNvPr id="759" name="直線コネクタ 758">
          <a:extLst>
            <a:ext uri="{FF2B5EF4-FFF2-40B4-BE49-F238E27FC236}">
              <a16:creationId xmlns:a16="http://schemas.microsoft.com/office/drawing/2014/main" id="{FF2CC34C-4095-45E9-95C0-30F422611455}"/>
            </a:ext>
          </a:extLst>
        </xdr:cNvPr>
        <xdr:cNvCxnSpPr/>
      </xdr:nvCxnSpPr>
      <xdr:spPr>
        <a:xfrm>
          <a:off x="19545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107696</xdr:rowOff>
    </xdr:from>
    <xdr:to>
      <xdr:col>98</xdr:col>
      <xdr:colOff>38100</xdr:colOff>
      <xdr:row>108</xdr:row>
      <xdr:rowOff>37846</xdr:rowOff>
    </xdr:to>
    <xdr:sp macro="" textlink="">
      <xdr:nvSpPr>
        <xdr:cNvPr id="760" name="楕円 759">
          <a:extLst>
            <a:ext uri="{FF2B5EF4-FFF2-40B4-BE49-F238E27FC236}">
              <a16:creationId xmlns:a16="http://schemas.microsoft.com/office/drawing/2014/main" id="{6A9B1AE6-13DE-4BEA-A47B-EBB2283EDB44}"/>
            </a:ext>
          </a:extLst>
        </xdr:cNvPr>
        <xdr:cNvSpPr/>
      </xdr:nvSpPr>
      <xdr:spPr>
        <a:xfrm>
          <a:off x="18605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158496</xdr:rowOff>
    </xdr:to>
    <xdr:cxnSp macro="">
      <xdr:nvCxnSpPr>
        <xdr:cNvPr id="761" name="直線コネクタ 760">
          <a:extLst>
            <a:ext uri="{FF2B5EF4-FFF2-40B4-BE49-F238E27FC236}">
              <a16:creationId xmlns:a16="http://schemas.microsoft.com/office/drawing/2014/main" id="{70E49F9D-1838-41BF-BFE0-EF2C7C3441B1}"/>
            </a:ext>
          </a:extLst>
        </xdr:cNvPr>
        <xdr:cNvCxnSpPr/>
      </xdr:nvCxnSpPr>
      <xdr:spPr>
        <a:xfrm flipV="1">
          <a:off x="18656300" y="185013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62" name="n_1aveValue【公民館】&#10;一人当たり面積">
          <a:extLst>
            <a:ext uri="{FF2B5EF4-FFF2-40B4-BE49-F238E27FC236}">
              <a16:creationId xmlns:a16="http://schemas.microsoft.com/office/drawing/2014/main" id="{625058F2-7C70-45B2-BE92-50BEF096E802}"/>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63" name="n_2aveValue【公民館】&#10;一人当たり面積">
          <a:extLst>
            <a:ext uri="{FF2B5EF4-FFF2-40B4-BE49-F238E27FC236}">
              <a16:creationId xmlns:a16="http://schemas.microsoft.com/office/drawing/2014/main" id="{DC0D56BB-09E4-4F8D-BFD4-3B30D2D70F9C}"/>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764" name="n_3aveValue【公民館】&#10;一人当たり面積">
          <a:extLst>
            <a:ext uri="{FF2B5EF4-FFF2-40B4-BE49-F238E27FC236}">
              <a16:creationId xmlns:a16="http://schemas.microsoft.com/office/drawing/2014/main" id="{E3E4C029-22D0-4614-B5AE-5734A73D3B98}"/>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765" name="n_4aveValue【公民館】&#10;一人当たり面積">
          <a:extLst>
            <a:ext uri="{FF2B5EF4-FFF2-40B4-BE49-F238E27FC236}">
              <a16:creationId xmlns:a16="http://schemas.microsoft.com/office/drawing/2014/main" id="{3C56B0C5-A074-43D4-9031-85C8ACE6F710}"/>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766" name="n_2mainValue【公民館】&#10;一人当たり面積">
          <a:extLst>
            <a:ext uri="{FF2B5EF4-FFF2-40B4-BE49-F238E27FC236}">
              <a16:creationId xmlns:a16="http://schemas.microsoft.com/office/drawing/2014/main" id="{A3E9B240-7E98-4ED7-BF80-B0CF82B7EEBB}"/>
            </a:ext>
          </a:extLst>
        </xdr:cNvPr>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767" name="n_3mainValue【公民館】&#10;一人当たり面積">
          <a:extLst>
            <a:ext uri="{FF2B5EF4-FFF2-40B4-BE49-F238E27FC236}">
              <a16:creationId xmlns:a16="http://schemas.microsoft.com/office/drawing/2014/main" id="{D9907619-042D-4300-B047-63FD6D705188}"/>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28973</xdr:rowOff>
    </xdr:from>
    <xdr:ext cx="469744" cy="259045"/>
    <xdr:sp macro="" textlink="">
      <xdr:nvSpPr>
        <xdr:cNvPr id="768" name="n_4mainValue【公民館】&#10;一人当たり面積">
          <a:extLst>
            <a:ext uri="{FF2B5EF4-FFF2-40B4-BE49-F238E27FC236}">
              <a16:creationId xmlns:a16="http://schemas.microsoft.com/office/drawing/2014/main" id="{86A561E5-298C-4D27-9345-8271B826FF30}"/>
            </a:ext>
          </a:extLst>
        </xdr:cNvPr>
        <xdr:cNvSpPr txBox="1"/>
      </xdr:nvSpPr>
      <xdr:spPr>
        <a:xfrm>
          <a:off x="18421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9" name="正方形/長方形 768">
          <a:extLst>
            <a:ext uri="{FF2B5EF4-FFF2-40B4-BE49-F238E27FC236}">
              <a16:creationId xmlns:a16="http://schemas.microsoft.com/office/drawing/2014/main" id="{1CA2E8B6-0C20-4E90-B5D5-AFF1ECFB22C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0" name="正方形/長方形 769">
          <a:extLst>
            <a:ext uri="{FF2B5EF4-FFF2-40B4-BE49-F238E27FC236}">
              <a16:creationId xmlns:a16="http://schemas.microsoft.com/office/drawing/2014/main" id="{E83B4CFE-F190-422D-9331-F889B222274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1" name="テキスト ボックス 770">
          <a:extLst>
            <a:ext uri="{FF2B5EF4-FFF2-40B4-BE49-F238E27FC236}">
              <a16:creationId xmlns:a16="http://schemas.microsoft.com/office/drawing/2014/main" id="{C2831B6B-6A0C-4950-9A34-B2A36E63648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多くの施設で有形固定資産減価償却率は類似団体平均よりも高い水準にある。その中で、「認定こども園・保育所・幼稚園」と「学校施設」は類似団体平均と比較し高い水準にあるが、これらの施設は昭和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年代の施設が多いことが要因となっている。</a:t>
          </a:r>
          <a:r>
            <a:rPr lang="ja-JP" altLang="ja-JP" sz="1100">
              <a:solidFill>
                <a:schemeClr val="dk1"/>
              </a:solidFill>
              <a:effectLst/>
              <a:latin typeface="+mn-lt"/>
              <a:ea typeface="+mn-ea"/>
              <a:cs typeface="+mn-cs"/>
            </a:rPr>
            <a:t>「認定こども園・保育所・幼稚園」については今後、</a:t>
          </a:r>
          <a:r>
            <a:rPr kumimoji="1" lang="ja-JP" altLang="ja-JP" sz="1100">
              <a:solidFill>
                <a:schemeClr val="dk1"/>
              </a:solidFill>
              <a:effectLst/>
              <a:latin typeface="+mn-lt"/>
              <a:ea typeface="+mn-ea"/>
              <a:cs typeface="+mn-cs"/>
            </a:rPr>
            <a:t>就学前施設の統廃合・長寿命化等、長期的な視点での更新等を適切に進めていく必要がある。施設全般についても、今後個別施設計画策定等を通して長寿命化を実施していく。</a:t>
          </a:r>
          <a:endParaRPr lang="ja-JP" altLang="ja-JP" sz="1400">
            <a:effectLst/>
          </a:endParaRPr>
        </a:p>
        <a:p>
          <a:r>
            <a:rPr kumimoji="1" lang="ja-JP" altLang="ja-JP" sz="1100">
              <a:solidFill>
                <a:schemeClr val="dk1"/>
              </a:solidFill>
              <a:effectLst/>
              <a:latin typeface="+mn-lt"/>
              <a:ea typeface="+mn-ea"/>
              <a:cs typeface="+mn-cs"/>
            </a:rPr>
            <a:t>一人当たり面積・延長等については、道路延長をはじめとする多くの施設が類似団体平均より低い傾向にあるが、これは、類似団体に比べ市域の面積が小さいことが要因である。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令和４年度決算に係る財務書類は作成済であるが未反映／</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年度決算に係る財務書類は作成中）</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9780A0-90E2-4FE7-A416-CF236536FE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408751-CE17-4FDD-A5ED-F6274280D8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823326-6EB9-4E23-8894-F1702AA56EE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96C8B1-9FDD-4AA4-ACD4-F70B6D4D8CC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488BB6-A647-4C95-A235-532B660A018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DB276FE-EE78-4000-A66A-41C22A62ABC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6F277A-7A9A-4733-ABE8-0446695D6C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DC33D02-6018-4D7E-B2A9-122A8443E1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8967C1-A528-4635-95B6-48D9E851AE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A08CF5-2D91-41D8-B722-F4EA0700789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69,219
66,662
24.35
31,443,355
30,605,618
707,983
15,971,968
27,778,035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942C9E9-E7E5-44AD-BBD9-2FD23F361B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97406C-D461-4E9E-85FB-9EEBC72A0EB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D5EA4F-EF0E-43F3-BF3F-0481A5850D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1EFBB5-8A92-4DEA-9C2B-93A1FF9ABC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F1A907-5B75-49A3-8D62-0FB44220F2B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056310A-A94D-41B5-8BA6-572DBC68DAC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292788E-45B6-4012-B696-F8C4B46F6D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81DA79-1940-496F-BCC9-25F6B06A5A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B945B4-04F7-4282-B988-9A5CFCA20E6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DDD9D5-C57F-4D2B-BEE7-6DFCEBF3F8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63DB09-580F-40E2-A640-E3F1885F39C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AA9071-977B-4886-81A4-B5961E55C56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529A933-580B-4A5F-B403-8200F202F8E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13E2DB7-21D4-4DB1-895D-23600C8E6E0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CAE496-B948-48CC-8B72-C650CFFBAA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13553E0-2433-41E9-B009-705680F8866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F3B460-5B12-43A3-810A-DBCB561C3F9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5421DA-E3DB-4437-A355-FA998667EB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D950045-B338-4B64-B2AF-E60382E3772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964065-E155-4516-895F-B2D360C6CD9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91E582-BF30-4749-9BC4-EBD6C834FBD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BA04678-FBC1-4026-A674-27A61D1481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8C38AD-D85C-4B26-AE9F-BEAFCF522A5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956277-6737-4F1A-95A7-787B8C3A1A4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EF40203-72F0-4CE1-905C-4E109BB788A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D1E711-BA55-4E4B-84E3-2D771BA4FB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BFE211-FAD3-403A-BE07-37BA39516B7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61DD696-C706-4C41-B3D9-EAFF7A34E84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E3863B-87A6-433F-907B-C9EB91DCC6A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1C24A8A-A43F-4074-A494-6A6D2C6B0BB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8316005-2214-432D-A8C9-41196B04D7B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72B064A-C439-445E-956C-C52D0F5BE50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D7DD80A-9EBF-4D74-A876-887E121713D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86B2D5C-E8E3-46E8-A9FF-5E6DAA52A7A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799AFF6-49F9-4E8F-8436-F493CC33066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2271AFD-984A-436C-AD75-EA4BCE74C29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4E6C83B-1298-41CB-A231-ACE6BEDAB13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B93B44C-6E1A-4F33-8F28-8A264CFD239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CE68827-0767-4908-BD5F-9975FE2D948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2F20457-D61C-4355-9FE0-21C1FC14400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7FE9951-53A5-473A-9623-4614316E805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DDA8D3F-DC2D-4103-AA4B-A575F396A9D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9256897-ADD9-4D3D-AAA9-38D055537A8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AD830E9-7938-4C09-B5DB-496602F7074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7210AAA-FC55-4D00-93B3-FBAD1A6C6A1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C9F7A8E-3097-4836-B426-F53E50254DC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A3835E0B-54BF-4323-9F9F-A441DA1D1C7F}"/>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254DAB03-D6CA-4901-8F1B-5E31EAA93C44}"/>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324B8F15-08D7-42BA-936B-60E18890B9EC}"/>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B4CE4AA6-0BE6-4E1E-8DA8-72328A92A58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5A8A894E-56E8-481C-A35C-EF6A1ADEB5EF}"/>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0CEDA50D-8A91-4E0D-AC20-B730A7B38C54}"/>
            </a:ext>
          </a:extLst>
        </xdr:cNvPr>
        <xdr:cNvSpPr txBox="1"/>
      </xdr:nvSpPr>
      <xdr:spPr>
        <a:xfrm>
          <a:off x="4673600" y="645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5C0D6FDA-4B80-4FAD-805E-FF264474B646}"/>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A1AA676C-7925-4D5F-8E6A-9AC05317CE7E}"/>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DE5D4EA5-CF8C-4EAC-830C-9B2A14DE1663}"/>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71ADCF89-A276-4D5E-9289-2B10D7E0D714}"/>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70891B75-D821-441F-A2AE-4E1F23FC21FC}"/>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CF10BA5-EF6F-4527-BB85-A4735571D4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F83A1A-4E03-4E25-8868-5CE6A8F90A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DAA98EF-5668-4BFC-BF97-469401A3B46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FC3CDBD-D55E-48EE-A313-0DF8EE73722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9F2E366-80F8-4A2C-9C79-06C9ABE4F9C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20501</xdr:rowOff>
    </xdr:from>
    <xdr:to>
      <xdr:col>15</xdr:col>
      <xdr:colOff>101600</xdr:colOff>
      <xdr:row>38</xdr:row>
      <xdr:rowOff>122101</xdr:rowOff>
    </xdr:to>
    <xdr:sp macro="" textlink="">
      <xdr:nvSpPr>
        <xdr:cNvPr id="74" name="楕円 73">
          <a:extLst>
            <a:ext uri="{FF2B5EF4-FFF2-40B4-BE49-F238E27FC236}">
              <a16:creationId xmlns:a16="http://schemas.microsoft.com/office/drawing/2014/main" id="{978A1CD4-67B8-4D16-8A22-B8F0CD3E77B5}"/>
            </a:ext>
          </a:extLst>
        </xdr:cNvPr>
        <xdr:cNvSpPr/>
      </xdr:nvSpPr>
      <xdr:spPr>
        <a:xfrm>
          <a:off x="2857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75" name="楕円 74">
          <a:extLst>
            <a:ext uri="{FF2B5EF4-FFF2-40B4-BE49-F238E27FC236}">
              <a16:creationId xmlns:a16="http://schemas.microsoft.com/office/drawing/2014/main" id="{5B33E32A-0700-483E-A9D6-61CE8D1E22F7}"/>
            </a:ext>
          </a:extLst>
        </xdr:cNvPr>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71301</xdr:rowOff>
    </xdr:to>
    <xdr:cxnSp macro="">
      <xdr:nvCxnSpPr>
        <xdr:cNvPr id="76" name="直線コネクタ 75">
          <a:extLst>
            <a:ext uri="{FF2B5EF4-FFF2-40B4-BE49-F238E27FC236}">
              <a16:creationId xmlns:a16="http://schemas.microsoft.com/office/drawing/2014/main" id="{94FFAEFC-1624-453A-B5E1-0FD19EF8D197}"/>
            </a:ext>
          </a:extLst>
        </xdr:cNvPr>
        <xdr:cNvCxnSpPr/>
      </xdr:nvCxnSpPr>
      <xdr:spPr>
        <a:xfrm>
          <a:off x="2019300" y="653415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89081</xdr:rowOff>
    </xdr:from>
    <xdr:to>
      <xdr:col>6</xdr:col>
      <xdr:colOff>38100</xdr:colOff>
      <xdr:row>38</xdr:row>
      <xdr:rowOff>19231</xdr:rowOff>
    </xdr:to>
    <xdr:sp macro="" textlink="">
      <xdr:nvSpPr>
        <xdr:cNvPr id="77" name="楕円 76">
          <a:extLst>
            <a:ext uri="{FF2B5EF4-FFF2-40B4-BE49-F238E27FC236}">
              <a16:creationId xmlns:a16="http://schemas.microsoft.com/office/drawing/2014/main" id="{763E0EA9-D432-4FE9-9CE0-3A1E9CFA7B35}"/>
            </a:ext>
          </a:extLst>
        </xdr:cNvPr>
        <xdr:cNvSpPr/>
      </xdr:nvSpPr>
      <xdr:spPr>
        <a:xfrm>
          <a:off x="1079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139881</xdr:rowOff>
    </xdr:from>
    <xdr:to>
      <xdr:col>10</xdr:col>
      <xdr:colOff>114300</xdr:colOff>
      <xdr:row>38</xdr:row>
      <xdr:rowOff>19050</xdr:rowOff>
    </xdr:to>
    <xdr:cxnSp macro="">
      <xdr:nvCxnSpPr>
        <xdr:cNvPr id="78" name="直線コネクタ 77">
          <a:extLst>
            <a:ext uri="{FF2B5EF4-FFF2-40B4-BE49-F238E27FC236}">
              <a16:creationId xmlns:a16="http://schemas.microsoft.com/office/drawing/2014/main" id="{F1BC6335-5B9D-4578-A113-27D0B18BC9FD}"/>
            </a:ext>
          </a:extLst>
        </xdr:cNvPr>
        <xdr:cNvCxnSpPr/>
      </xdr:nvCxnSpPr>
      <xdr:spPr>
        <a:xfrm>
          <a:off x="1130300" y="648353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79" name="n_1aveValue【図書館】&#10;有形固定資産減価償却率">
          <a:extLst>
            <a:ext uri="{FF2B5EF4-FFF2-40B4-BE49-F238E27FC236}">
              <a16:creationId xmlns:a16="http://schemas.microsoft.com/office/drawing/2014/main" id="{AF1458D2-47D4-4187-90A9-7215A4FA9744}"/>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0" name="n_2aveValue【図書館】&#10;有形固定資産減価償却率">
          <a:extLst>
            <a:ext uri="{FF2B5EF4-FFF2-40B4-BE49-F238E27FC236}">
              <a16:creationId xmlns:a16="http://schemas.microsoft.com/office/drawing/2014/main" id="{68908D61-3DF0-47EA-B67D-E2AEF702BC3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1" name="n_3aveValue【図書館】&#10;有形固定資産減価償却率">
          <a:extLst>
            <a:ext uri="{FF2B5EF4-FFF2-40B4-BE49-F238E27FC236}">
              <a16:creationId xmlns:a16="http://schemas.microsoft.com/office/drawing/2014/main" id="{18D08F69-E081-43B4-A68E-A779080B32BE}"/>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2" name="n_4aveValue【図書館】&#10;有形固定資産減価償却率">
          <a:extLst>
            <a:ext uri="{FF2B5EF4-FFF2-40B4-BE49-F238E27FC236}">
              <a16:creationId xmlns:a16="http://schemas.microsoft.com/office/drawing/2014/main" id="{93BF2D07-6F6C-41FE-8554-F6865A2C9A9D}"/>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113228</xdr:rowOff>
    </xdr:from>
    <xdr:ext cx="405111" cy="259045"/>
    <xdr:sp macro="" textlink="">
      <xdr:nvSpPr>
        <xdr:cNvPr id="83" name="n_2mainValue【図書館】&#10;有形固定資産減価償却率">
          <a:extLst>
            <a:ext uri="{FF2B5EF4-FFF2-40B4-BE49-F238E27FC236}">
              <a16:creationId xmlns:a16="http://schemas.microsoft.com/office/drawing/2014/main" id="{46554FFE-4854-4A27-A01B-60F1BEBC5FE4}"/>
            </a:ext>
          </a:extLst>
        </xdr:cNvPr>
        <xdr:cNvSpPr txBox="1"/>
      </xdr:nvSpPr>
      <xdr:spPr>
        <a:xfrm>
          <a:off x="2705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4" name="n_3mainValue【図書館】&#10;有形固定資産減価償却率">
          <a:extLst>
            <a:ext uri="{FF2B5EF4-FFF2-40B4-BE49-F238E27FC236}">
              <a16:creationId xmlns:a16="http://schemas.microsoft.com/office/drawing/2014/main" id="{F9B49FB6-7F20-4B7B-9A5E-ECA55B5F40FE}"/>
            </a:ext>
          </a:extLst>
        </xdr:cNvPr>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10358</xdr:rowOff>
    </xdr:from>
    <xdr:ext cx="405111" cy="259045"/>
    <xdr:sp macro="" textlink="">
      <xdr:nvSpPr>
        <xdr:cNvPr id="85" name="n_4mainValue【図書館】&#10;有形固定資産減価償却率">
          <a:extLst>
            <a:ext uri="{FF2B5EF4-FFF2-40B4-BE49-F238E27FC236}">
              <a16:creationId xmlns:a16="http://schemas.microsoft.com/office/drawing/2014/main" id="{3A597A48-8A6E-49A8-A029-C588E733AE87}"/>
            </a:ext>
          </a:extLst>
        </xdr:cNvPr>
        <xdr:cNvSpPr txBox="1"/>
      </xdr:nvSpPr>
      <xdr:spPr>
        <a:xfrm>
          <a:off x="927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41EC0455-4030-4C38-96F7-12F18FAE0F2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D2F9C258-7D24-4ED1-BB69-DC6DA6D5F3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FBE3E2DE-A018-4045-9DFB-D5BCDECED4E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E916829B-B50E-4874-A0A0-A6C78A02A5E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1543009E-33A6-4C62-8DC9-4209333A89B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FA1DABDE-162C-4CCB-8C54-959F69189E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CA8F7A2F-4725-4662-BEE9-360141F9A3B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CC37833C-1E8E-46EA-AB0C-79AEFB41235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20FA7DFA-BC4D-4A97-868E-FFB06BC0523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5409940A-5AA5-4A61-9E8D-7CC506E0F6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B1441D10-7A82-46E3-9D81-C4D8B1ACD6D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730E5F30-225D-48B8-B7B3-8E215C7A25A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B5159375-A2B7-48F0-BE92-1C6DE74B5E8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EABF750D-0E1F-4DA5-BA2C-BF336A2B44B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FE8FB03F-8F9F-407C-8E1D-2155E6324CF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93DF8C26-665A-4F8C-86D7-D675060A81E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F436E76A-28EC-4752-91AD-E93EEE1345A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BF06273F-81D5-4AB4-95F3-C41BBB600A9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8D14442-1C6B-45EE-A669-1714D6AF225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A4BB7F8A-3B3B-4947-8FE5-B29B0CA5075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A8CC337F-E3F0-44EB-829C-0ED5D25AB9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79087478-10BC-4391-B074-6CA6D16E917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2722F25A-E6A0-4903-B682-3B7C1E673E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09" name="直線コネクタ 108">
          <a:extLst>
            <a:ext uri="{FF2B5EF4-FFF2-40B4-BE49-F238E27FC236}">
              <a16:creationId xmlns:a16="http://schemas.microsoft.com/office/drawing/2014/main" id="{EDEC7EF7-8EF4-413D-815E-0E429F0C544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a:extLst>
            <a:ext uri="{FF2B5EF4-FFF2-40B4-BE49-F238E27FC236}">
              <a16:creationId xmlns:a16="http://schemas.microsoft.com/office/drawing/2014/main" id="{8FB1006B-6623-45A8-A07C-116822541529}"/>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a:extLst>
            <a:ext uri="{FF2B5EF4-FFF2-40B4-BE49-F238E27FC236}">
              <a16:creationId xmlns:a16="http://schemas.microsoft.com/office/drawing/2014/main" id="{16D1DF9A-7BC1-4EE1-BFF3-486E8DA759D9}"/>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2" name="【図書館】&#10;一人当たり面積最大値テキスト">
          <a:extLst>
            <a:ext uri="{FF2B5EF4-FFF2-40B4-BE49-F238E27FC236}">
              <a16:creationId xmlns:a16="http://schemas.microsoft.com/office/drawing/2014/main" id="{86B94B35-065E-49CE-9FA3-509C0D20ADEB}"/>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3" name="直線コネクタ 112">
          <a:extLst>
            <a:ext uri="{FF2B5EF4-FFF2-40B4-BE49-F238E27FC236}">
              <a16:creationId xmlns:a16="http://schemas.microsoft.com/office/drawing/2014/main" id="{E07ABA4F-EB8D-4AD7-B0B2-262D7FB499F6}"/>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4" name="【図書館】&#10;一人当たり面積平均値テキスト">
          <a:extLst>
            <a:ext uri="{FF2B5EF4-FFF2-40B4-BE49-F238E27FC236}">
              <a16:creationId xmlns:a16="http://schemas.microsoft.com/office/drawing/2014/main" id="{DE1DEAFA-BF92-471D-A4F2-9E04788277AC}"/>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15" name="フローチャート: 判断 114">
          <a:extLst>
            <a:ext uri="{FF2B5EF4-FFF2-40B4-BE49-F238E27FC236}">
              <a16:creationId xmlns:a16="http://schemas.microsoft.com/office/drawing/2014/main" id="{D60C3009-4BC0-428C-BAB6-FE0E71FEEADC}"/>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6" name="フローチャート: 判断 115">
          <a:extLst>
            <a:ext uri="{FF2B5EF4-FFF2-40B4-BE49-F238E27FC236}">
              <a16:creationId xmlns:a16="http://schemas.microsoft.com/office/drawing/2014/main" id="{294B60E3-5D05-449E-8621-66A10FA62C5B}"/>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17" name="フローチャート: 判断 116">
          <a:extLst>
            <a:ext uri="{FF2B5EF4-FFF2-40B4-BE49-F238E27FC236}">
              <a16:creationId xmlns:a16="http://schemas.microsoft.com/office/drawing/2014/main" id="{D84E99AE-C0F4-4D7F-BF16-5B20D6EC84BB}"/>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101600</xdr:rowOff>
    </xdr:from>
    <xdr:to>
      <xdr:col>41</xdr:col>
      <xdr:colOff>101600</xdr:colOff>
      <xdr:row>39</xdr:row>
      <xdr:rowOff>31750</xdr:rowOff>
    </xdr:to>
    <xdr:sp macro="" textlink="">
      <xdr:nvSpPr>
        <xdr:cNvPr id="118" name="フローチャート: 判断 117">
          <a:extLst>
            <a:ext uri="{FF2B5EF4-FFF2-40B4-BE49-F238E27FC236}">
              <a16:creationId xmlns:a16="http://schemas.microsoft.com/office/drawing/2014/main" id="{B3723E99-8BD7-4E62-B329-706AECD6A123}"/>
            </a:ext>
          </a:extLst>
        </xdr:cNvPr>
        <xdr:cNvSpPr/>
      </xdr:nvSpPr>
      <xdr:spPr>
        <a:xfrm>
          <a:off x="7810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19" name="フローチャート: 判断 118">
          <a:extLst>
            <a:ext uri="{FF2B5EF4-FFF2-40B4-BE49-F238E27FC236}">
              <a16:creationId xmlns:a16="http://schemas.microsoft.com/office/drawing/2014/main" id="{ACD97491-3669-4691-98F6-3EA3FD0E9679}"/>
            </a:ext>
          </a:extLst>
        </xdr:cNvPr>
        <xdr:cNvSpPr/>
      </xdr:nvSpPr>
      <xdr:spPr>
        <a:xfrm>
          <a:off x="6921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5FEF6025-13AA-459A-9D7B-7FFA944B87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1834A49-70E7-4E45-984C-E687F59F25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B4E2F68-88B7-4FD8-9373-CE42AB0B571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F529C68-BF74-4EAD-896A-F708C614D00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3157193-B25F-445E-BAEF-C5B3078E3ED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0</xdr:rowOff>
    </xdr:from>
    <xdr:to>
      <xdr:col>46</xdr:col>
      <xdr:colOff>38100</xdr:colOff>
      <xdr:row>40</xdr:row>
      <xdr:rowOff>101600</xdr:rowOff>
    </xdr:to>
    <xdr:sp macro="" textlink="">
      <xdr:nvSpPr>
        <xdr:cNvPr id="125" name="楕円 124">
          <a:extLst>
            <a:ext uri="{FF2B5EF4-FFF2-40B4-BE49-F238E27FC236}">
              <a16:creationId xmlns:a16="http://schemas.microsoft.com/office/drawing/2014/main" id="{D2DF849A-3EB0-4904-A683-E826FD8AA0F6}"/>
            </a:ext>
          </a:extLst>
        </xdr:cNvPr>
        <xdr:cNvSpPr/>
      </xdr:nvSpPr>
      <xdr:spPr>
        <a:xfrm>
          <a:off x="8699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6" name="楕円 125">
          <a:extLst>
            <a:ext uri="{FF2B5EF4-FFF2-40B4-BE49-F238E27FC236}">
              <a16:creationId xmlns:a16="http://schemas.microsoft.com/office/drawing/2014/main" id="{507B0435-78F7-48C8-87CF-58BE9063A4D3}"/>
            </a:ext>
          </a:extLst>
        </xdr:cNvPr>
        <xdr:cNvSpPr/>
      </xdr:nvSpPr>
      <xdr:spPr>
        <a:xfrm>
          <a:off x="7810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50800</xdr:rowOff>
    </xdr:from>
    <xdr:to>
      <xdr:col>45</xdr:col>
      <xdr:colOff>177800</xdr:colOff>
      <xdr:row>40</xdr:row>
      <xdr:rowOff>50800</xdr:rowOff>
    </xdr:to>
    <xdr:cxnSp macro="">
      <xdr:nvCxnSpPr>
        <xdr:cNvPr id="127" name="直線コネクタ 126">
          <a:extLst>
            <a:ext uri="{FF2B5EF4-FFF2-40B4-BE49-F238E27FC236}">
              <a16:creationId xmlns:a16="http://schemas.microsoft.com/office/drawing/2014/main" id="{6E5C67AB-C314-4E89-BA16-910644891A30}"/>
            </a:ext>
          </a:extLst>
        </xdr:cNvPr>
        <xdr:cNvCxnSpPr/>
      </xdr:nvCxnSpPr>
      <xdr:spPr>
        <a:xfrm>
          <a:off x="7861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0</xdr:rowOff>
    </xdr:from>
    <xdr:to>
      <xdr:col>36</xdr:col>
      <xdr:colOff>165100</xdr:colOff>
      <xdr:row>40</xdr:row>
      <xdr:rowOff>101600</xdr:rowOff>
    </xdr:to>
    <xdr:sp macro="" textlink="">
      <xdr:nvSpPr>
        <xdr:cNvPr id="128" name="楕円 127">
          <a:extLst>
            <a:ext uri="{FF2B5EF4-FFF2-40B4-BE49-F238E27FC236}">
              <a16:creationId xmlns:a16="http://schemas.microsoft.com/office/drawing/2014/main" id="{D77365D4-7723-45F2-AE3A-B2AAEAA7CFBC}"/>
            </a:ext>
          </a:extLst>
        </xdr:cNvPr>
        <xdr:cNvSpPr/>
      </xdr:nvSpPr>
      <xdr:spPr>
        <a:xfrm>
          <a:off x="6921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50800</xdr:rowOff>
    </xdr:from>
    <xdr:to>
      <xdr:col>41</xdr:col>
      <xdr:colOff>50800</xdr:colOff>
      <xdr:row>40</xdr:row>
      <xdr:rowOff>50800</xdr:rowOff>
    </xdr:to>
    <xdr:cxnSp macro="">
      <xdr:nvCxnSpPr>
        <xdr:cNvPr id="129" name="直線コネクタ 128">
          <a:extLst>
            <a:ext uri="{FF2B5EF4-FFF2-40B4-BE49-F238E27FC236}">
              <a16:creationId xmlns:a16="http://schemas.microsoft.com/office/drawing/2014/main" id="{710E1382-10D3-458A-9F48-43A593AB935E}"/>
            </a:ext>
          </a:extLst>
        </xdr:cNvPr>
        <xdr:cNvCxnSpPr/>
      </xdr:nvCxnSpPr>
      <xdr:spPr>
        <a:xfrm>
          <a:off x="6972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30" name="n_1aveValue【図書館】&#10;一人当たり面積">
          <a:extLst>
            <a:ext uri="{FF2B5EF4-FFF2-40B4-BE49-F238E27FC236}">
              <a16:creationId xmlns:a16="http://schemas.microsoft.com/office/drawing/2014/main" id="{C12B447E-0729-45D8-A4D9-9FA1B27899CE}"/>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31" name="n_2aveValue【図書館】&#10;一人当たり面積">
          <a:extLst>
            <a:ext uri="{FF2B5EF4-FFF2-40B4-BE49-F238E27FC236}">
              <a16:creationId xmlns:a16="http://schemas.microsoft.com/office/drawing/2014/main" id="{EAEAD871-6460-4977-B401-8C8FE320E207}"/>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48277</xdr:rowOff>
    </xdr:from>
    <xdr:ext cx="469744" cy="259045"/>
    <xdr:sp macro="" textlink="">
      <xdr:nvSpPr>
        <xdr:cNvPr id="132" name="n_3aveValue【図書館】&#10;一人当たり面積">
          <a:extLst>
            <a:ext uri="{FF2B5EF4-FFF2-40B4-BE49-F238E27FC236}">
              <a16:creationId xmlns:a16="http://schemas.microsoft.com/office/drawing/2014/main" id="{D83742D2-6802-48F5-AA0A-E476958FCBBC}"/>
            </a:ext>
          </a:extLst>
        </xdr:cNvPr>
        <xdr:cNvSpPr txBox="1"/>
      </xdr:nvSpPr>
      <xdr:spPr>
        <a:xfrm>
          <a:off x="7626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33" name="n_4aveValue【図書館】&#10;一人当たり面積">
          <a:extLst>
            <a:ext uri="{FF2B5EF4-FFF2-40B4-BE49-F238E27FC236}">
              <a16:creationId xmlns:a16="http://schemas.microsoft.com/office/drawing/2014/main" id="{04B9284F-A0E1-4D3B-A570-A52194956E96}"/>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34" name="n_2mainValue【図書館】&#10;一人当たり面積">
          <a:extLst>
            <a:ext uri="{FF2B5EF4-FFF2-40B4-BE49-F238E27FC236}">
              <a16:creationId xmlns:a16="http://schemas.microsoft.com/office/drawing/2014/main" id="{85EE5124-3978-4B33-A31B-879453EA0A50}"/>
            </a:ext>
          </a:extLst>
        </xdr:cNvPr>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35" name="n_3mainValue【図書館】&#10;一人当たり面積">
          <a:extLst>
            <a:ext uri="{FF2B5EF4-FFF2-40B4-BE49-F238E27FC236}">
              <a16:creationId xmlns:a16="http://schemas.microsoft.com/office/drawing/2014/main" id="{8B9EEA98-6EC7-4D15-A69C-AB751AEB0415}"/>
            </a:ext>
          </a:extLst>
        </xdr:cNvPr>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36" name="n_4mainValue【図書館】&#10;一人当たり面積">
          <a:extLst>
            <a:ext uri="{FF2B5EF4-FFF2-40B4-BE49-F238E27FC236}">
              <a16:creationId xmlns:a16="http://schemas.microsoft.com/office/drawing/2014/main" id="{23E62C04-66BB-4F3A-9ECF-6E937629DEA9}"/>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1885F496-E9F2-4FC7-A9C0-2398943A872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6DE94DA7-3937-4087-ADAC-ADF34CC568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D35A337A-3FB0-4E08-9598-68E61B89650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E594737B-B579-409C-AB05-3C52D55045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15C765EF-6F36-40BF-B45C-27482DE54C7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F41F7791-AC83-40EB-ACDD-83468C444F8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74575F8E-2518-40ED-90F1-9693DF49D61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BC24C56B-CB78-48DF-A9AA-83D296B60D4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F9DDE2DF-9B3E-4C7C-ADBF-7A32AC51BFD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A87F4B38-0501-4EC9-8982-E6D3611AF26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a:extLst>
            <a:ext uri="{FF2B5EF4-FFF2-40B4-BE49-F238E27FC236}">
              <a16:creationId xmlns:a16="http://schemas.microsoft.com/office/drawing/2014/main" id="{DE4FC666-043C-4B88-BDD2-D8197792255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a:extLst>
            <a:ext uri="{FF2B5EF4-FFF2-40B4-BE49-F238E27FC236}">
              <a16:creationId xmlns:a16="http://schemas.microsoft.com/office/drawing/2014/main" id="{E449FEC8-862C-467A-B664-D2F0950EC69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9" name="テキスト ボックス 148">
          <a:extLst>
            <a:ext uri="{FF2B5EF4-FFF2-40B4-BE49-F238E27FC236}">
              <a16:creationId xmlns:a16="http://schemas.microsoft.com/office/drawing/2014/main" id="{592C088D-E4E7-4E26-A35D-159BB966770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a:extLst>
            <a:ext uri="{FF2B5EF4-FFF2-40B4-BE49-F238E27FC236}">
              <a16:creationId xmlns:a16="http://schemas.microsoft.com/office/drawing/2014/main" id="{5D003759-4760-4C10-B6FD-9DD3FF677D5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a:extLst>
            <a:ext uri="{FF2B5EF4-FFF2-40B4-BE49-F238E27FC236}">
              <a16:creationId xmlns:a16="http://schemas.microsoft.com/office/drawing/2014/main" id="{104FC107-E0E8-4FD4-B77C-14F72E46326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a:extLst>
            <a:ext uri="{FF2B5EF4-FFF2-40B4-BE49-F238E27FC236}">
              <a16:creationId xmlns:a16="http://schemas.microsoft.com/office/drawing/2014/main" id="{EB2D749C-B87F-459D-AB5D-D435697E700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a:extLst>
            <a:ext uri="{FF2B5EF4-FFF2-40B4-BE49-F238E27FC236}">
              <a16:creationId xmlns:a16="http://schemas.microsoft.com/office/drawing/2014/main" id="{5BC7B3AF-ACA9-4D41-9ADF-28B17A13FD9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a:extLst>
            <a:ext uri="{FF2B5EF4-FFF2-40B4-BE49-F238E27FC236}">
              <a16:creationId xmlns:a16="http://schemas.microsoft.com/office/drawing/2014/main" id="{7E17B7CB-B876-42C2-8B45-6AB22D01845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a:extLst>
            <a:ext uri="{FF2B5EF4-FFF2-40B4-BE49-F238E27FC236}">
              <a16:creationId xmlns:a16="http://schemas.microsoft.com/office/drawing/2014/main" id="{935FB61A-1AB9-45FE-B6CA-15ED76AC465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a:extLst>
            <a:ext uri="{FF2B5EF4-FFF2-40B4-BE49-F238E27FC236}">
              <a16:creationId xmlns:a16="http://schemas.microsoft.com/office/drawing/2014/main" id="{612EC950-54D5-49A9-849E-0EA132AF1F6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7" name="テキスト ボックス 156">
          <a:extLst>
            <a:ext uri="{FF2B5EF4-FFF2-40B4-BE49-F238E27FC236}">
              <a16:creationId xmlns:a16="http://schemas.microsoft.com/office/drawing/2014/main" id="{65410741-A02E-47B0-9511-3FE2CA02502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841556BB-58A2-4162-9F7B-91A59ABD480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9" name="テキスト ボックス 158">
          <a:extLst>
            <a:ext uri="{FF2B5EF4-FFF2-40B4-BE49-F238E27FC236}">
              <a16:creationId xmlns:a16="http://schemas.microsoft.com/office/drawing/2014/main" id="{AF978278-E00E-41D0-8740-FF1CB0D5497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a:extLst>
            <a:ext uri="{FF2B5EF4-FFF2-40B4-BE49-F238E27FC236}">
              <a16:creationId xmlns:a16="http://schemas.microsoft.com/office/drawing/2014/main" id="{7B90E67B-FE6B-405B-B0FA-9C974C8D27F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61" name="直線コネクタ 160">
          <a:extLst>
            <a:ext uri="{FF2B5EF4-FFF2-40B4-BE49-F238E27FC236}">
              <a16:creationId xmlns:a16="http://schemas.microsoft.com/office/drawing/2014/main" id="{25129E25-D17B-466E-9C6C-4F633000BDB8}"/>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2" name="【体育館・プール】&#10;有形固定資産減価償却率最小値テキスト">
          <a:extLst>
            <a:ext uri="{FF2B5EF4-FFF2-40B4-BE49-F238E27FC236}">
              <a16:creationId xmlns:a16="http://schemas.microsoft.com/office/drawing/2014/main" id="{D461036C-1C7F-4874-BEDE-8D4017C61F9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3" name="直線コネクタ 162">
          <a:extLst>
            <a:ext uri="{FF2B5EF4-FFF2-40B4-BE49-F238E27FC236}">
              <a16:creationId xmlns:a16="http://schemas.microsoft.com/office/drawing/2014/main" id="{A8F85474-5907-4EBC-8B32-50CE8CA1C8C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64" name="【体育館・プール】&#10;有形固定資産減価償却率最大値テキスト">
          <a:extLst>
            <a:ext uri="{FF2B5EF4-FFF2-40B4-BE49-F238E27FC236}">
              <a16:creationId xmlns:a16="http://schemas.microsoft.com/office/drawing/2014/main" id="{4C4292F4-37D6-4F5D-BE52-611A16400699}"/>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65" name="直線コネクタ 164">
          <a:extLst>
            <a:ext uri="{FF2B5EF4-FFF2-40B4-BE49-F238E27FC236}">
              <a16:creationId xmlns:a16="http://schemas.microsoft.com/office/drawing/2014/main" id="{A5B9CC1B-B926-4142-9627-90D330D76A16}"/>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66" name="【体育館・プール】&#10;有形固定資産減価償却率平均値テキスト">
          <a:extLst>
            <a:ext uri="{FF2B5EF4-FFF2-40B4-BE49-F238E27FC236}">
              <a16:creationId xmlns:a16="http://schemas.microsoft.com/office/drawing/2014/main" id="{2564E354-58FB-4099-9132-AA9B9BF53371}"/>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67" name="フローチャート: 判断 166">
          <a:extLst>
            <a:ext uri="{FF2B5EF4-FFF2-40B4-BE49-F238E27FC236}">
              <a16:creationId xmlns:a16="http://schemas.microsoft.com/office/drawing/2014/main" id="{6736CD05-1F85-4E62-99EA-CA9CEDC83F61}"/>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68" name="フローチャート: 判断 167">
          <a:extLst>
            <a:ext uri="{FF2B5EF4-FFF2-40B4-BE49-F238E27FC236}">
              <a16:creationId xmlns:a16="http://schemas.microsoft.com/office/drawing/2014/main" id="{2867547E-B0FB-46E8-B181-F2292D861074}"/>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69" name="フローチャート: 判断 168">
          <a:extLst>
            <a:ext uri="{FF2B5EF4-FFF2-40B4-BE49-F238E27FC236}">
              <a16:creationId xmlns:a16="http://schemas.microsoft.com/office/drawing/2014/main" id="{2D503D92-B24B-4099-9561-E1FC08019E1A}"/>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0" name="フローチャート: 判断 169">
          <a:extLst>
            <a:ext uri="{FF2B5EF4-FFF2-40B4-BE49-F238E27FC236}">
              <a16:creationId xmlns:a16="http://schemas.microsoft.com/office/drawing/2014/main" id="{A150F11C-161D-48C8-8E9A-0FE88E08EF99}"/>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71" name="フローチャート: 判断 170">
          <a:extLst>
            <a:ext uri="{FF2B5EF4-FFF2-40B4-BE49-F238E27FC236}">
              <a16:creationId xmlns:a16="http://schemas.microsoft.com/office/drawing/2014/main" id="{04514DE2-6217-4AA0-896C-27AC3D6EE4C7}"/>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6F2A4D8E-1D3B-4360-9721-659A7DF737C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F1345D4C-EDB1-4670-8288-C5F2FCC9339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B4FDFAB-8AFA-4BC7-8DF7-E0D75A6DAD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83AF12FA-0DEC-4D48-83BC-4CE4C94BB2C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99D6FE34-D4E5-4426-A30A-262990CCD41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62</xdr:row>
      <xdr:rowOff>29210</xdr:rowOff>
    </xdr:from>
    <xdr:to>
      <xdr:col>15</xdr:col>
      <xdr:colOff>101600</xdr:colOff>
      <xdr:row>62</xdr:row>
      <xdr:rowOff>130810</xdr:rowOff>
    </xdr:to>
    <xdr:sp macro="" textlink="">
      <xdr:nvSpPr>
        <xdr:cNvPr id="177" name="楕円 176">
          <a:extLst>
            <a:ext uri="{FF2B5EF4-FFF2-40B4-BE49-F238E27FC236}">
              <a16:creationId xmlns:a16="http://schemas.microsoft.com/office/drawing/2014/main" id="{49224854-87C1-4C95-9685-C06B9FD14A87}"/>
            </a:ext>
          </a:extLst>
        </xdr:cNvPr>
        <xdr:cNvSpPr/>
      </xdr:nvSpPr>
      <xdr:spPr>
        <a:xfrm>
          <a:off x="2857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21590</xdr:rowOff>
    </xdr:from>
    <xdr:to>
      <xdr:col>10</xdr:col>
      <xdr:colOff>165100</xdr:colOff>
      <xdr:row>61</xdr:row>
      <xdr:rowOff>123190</xdr:rowOff>
    </xdr:to>
    <xdr:sp macro="" textlink="">
      <xdr:nvSpPr>
        <xdr:cNvPr id="178" name="楕円 177">
          <a:extLst>
            <a:ext uri="{FF2B5EF4-FFF2-40B4-BE49-F238E27FC236}">
              <a16:creationId xmlns:a16="http://schemas.microsoft.com/office/drawing/2014/main" id="{B5BF8ED8-E35F-4BB9-B2A7-226532BB1F04}"/>
            </a:ext>
          </a:extLst>
        </xdr:cNvPr>
        <xdr:cNvSpPr/>
      </xdr:nvSpPr>
      <xdr:spPr>
        <a:xfrm>
          <a:off x="1968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72390</xdr:rowOff>
    </xdr:from>
    <xdr:to>
      <xdr:col>15</xdr:col>
      <xdr:colOff>50800</xdr:colOff>
      <xdr:row>62</xdr:row>
      <xdr:rowOff>80010</xdr:rowOff>
    </xdr:to>
    <xdr:cxnSp macro="">
      <xdr:nvCxnSpPr>
        <xdr:cNvPr id="179" name="直線コネクタ 178">
          <a:extLst>
            <a:ext uri="{FF2B5EF4-FFF2-40B4-BE49-F238E27FC236}">
              <a16:creationId xmlns:a16="http://schemas.microsoft.com/office/drawing/2014/main" id="{CCEF75C8-8C4E-4714-A493-7F94956CC950}"/>
            </a:ext>
          </a:extLst>
        </xdr:cNvPr>
        <xdr:cNvCxnSpPr/>
      </xdr:nvCxnSpPr>
      <xdr:spPr>
        <a:xfrm>
          <a:off x="2019300" y="1053084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153035</xdr:rowOff>
    </xdr:from>
    <xdr:to>
      <xdr:col>6</xdr:col>
      <xdr:colOff>38100</xdr:colOff>
      <xdr:row>61</xdr:row>
      <xdr:rowOff>83185</xdr:rowOff>
    </xdr:to>
    <xdr:sp macro="" textlink="">
      <xdr:nvSpPr>
        <xdr:cNvPr id="180" name="楕円 179">
          <a:extLst>
            <a:ext uri="{FF2B5EF4-FFF2-40B4-BE49-F238E27FC236}">
              <a16:creationId xmlns:a16="http://schemas.microsoft.com/office/drawing/2014/main" id="{AA90603F-598E-4F6B-8151-D6E92D0EEFEE}"/>
            </a:ext>
          </a:extLst>
        </xdr:cNvPr>
        <xdr:cNvSpPr/>
      </xdr:nvSpPr>
      <xdr:spPr>
        <a:xfrm>
          <a:off x="1079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32385</xdr:rowOff>
    </xdr:from>
    <xdr:to>
      <xdr:col>10</xdr:col>
      <xdr:colOff>114300</xdr:colOff>
      <xdr:row>61</xdr:row>
      <xdr:rowOff>72390</xdr:rowOff>
    </xdr:to>
    <xdr:cxnSp macro="">
      <xdr:nvCxnSpPr>
        <xdr:cNvPr id="181" name="直線コネクタ 180">
          <a:extLst>
            <a:ext uri="{FF2B5EF4-FFF2-40B4-BE49-F238E27FC236}">
              <a16:creationId xmlns:a16="http://schemas.microsoft.com/office/drawing/2014/main" id="{1311CDBD-64F8-4C00-BDD5-6098A528F59E}"/>
            </a:ext>
          </a:extLst>
        </xdr:cNvPr>
        <xdr:cNvCxnSpPr/>
      </xdr:nvCxnSpPr>
      <xdr:spPr>
        <a:xfrm>
          <a:off x="1130300" y="104908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82" name="n_1aveValue【体育館・プール】&#10;有形固定資産減価償却率">
          <a:extLst>
            <a:ext uri="{FF2B5EF4-FFF2-40B4-BE49-F238E27FC236}">
              <a16:creationId xmlns:a16="http://schemas.microsoft.com/office/drawing/2014/main" id="{4CBF33F3-42C0-4FD4-8378-1289FD7E8A1B}"/>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183" name="n_2aveValue【体育館・プール】&#10;有形固定資産減価償却率">
          <a:extLst>
            <a:ext uri="{FF2B5EF4-FFF2-40B4-BE49-F238E27FC236}">
              <a16:creationId xmlns:a16="http://schemas.microsoft.com/office/drawing/2014/main" id="{DF7215AE-59F8-4AE2-9A99-48614E035513}"/>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84" name="n_3aveValue【体育館・プール】&#10;有形固定資産減価償却率">
          <a:extLst>
            <a:ext uri="{FF2B5EF4-FFF2-40B4-BE49-F238E27FC236}">
              <a16:creationId xmlns:a16="http://schemas.microsoft.com/office/drawing/2014/main" id="{476408D2-BE85-4E1A-ABB3-A437F6B7F2BF}"/>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185" name="n_4aveValue【体育館・プール】&#10;有形固定資産減価償却率">
          <a:extLst>
            <a:ext uri="{FF2B5EF4-FFF2-40B4-BE49-F238E27FC236}">
              <a16:creationId xmlns:a16="http://schemas.microsoft.com/office/drawing/2014/main" id="{DD9FF384-F4AA-4EFB-A6C8-1D81B84916D7}"/>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121937</xdr:rowOff>
    </xdr:from>
    <xdr:ext cx="405111" cy="259045"/>
    <xdr:sp macro="" textlink="">
      <xdr:nvSpPr>
        <xdr:cNvPr id="186" name="n_2mainValue【体育館・プール】&#10;有形固定資産減価償却率">
          <a:extLst>
            <a:ext uri="{FF2B5EF4-FFF2-40B4-BE49-F238E27FC236}">
              <a16:creationId xmlns:a16="http://schemas.microsoft.com/office/drawing/2014/main" id="{FA780129-356B-42D3-9E3E-DAAEA9AD8FDB}"/>
            </a:ext>
          </a:extLst>
        </xdr:cNvPr>
        <xdr:cNvSpPr txBox="1"/>
      </xdr:nvSpPr>
      <xdr:spPr>
        <a:xfrm>
          <a:off x="2705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114317</xdr:rowOff>
    </xdr:from>
    <xdr:ext cx="405111" cy="259045"/>
    <xdr:sp macro="" textlink="">
      <xdr:nvSpPr>
        <xdr:cNvPr id="187" name="n_3mainValue【体育館・プール】&#10;有形固定資産減価償却率">
          <a:extLst>
            <a:ext uri="{FF2B5EF4-FFF2-40B4-BE49-F238E27FC236}">
              <a16:creationId xmlns:a16="http://schemas.microsoft.com/office/drawing/2014/main" id="{89D2836E-83EA-4DC8-B96E-430BC6641522}"/>
            </a:ext>
          </a:extLst>
        </xdr:cNvPr>
        <xdr:cNvSpPr txBox="1"/>
      </xdr:nvSpPr>
      <xdr:spPr>
        <a:xfrm>
          <a:off x="1816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74312</xdr:rowOff>
    </xdr:from>
    <xdr:ext cx="405111" cy="259045"/>
    <xdr:sp macro="" textlink="">
      <xdr:nvSpPr>
        <xdr:cNvPr id="188" name="n_4mainValue【体育館・プール】&#10;有形固定資産減価償却率">
          <a:extLst>
            <a:ext uri="{FF2B5EF4-FFF2-40B4-BE49-F238E27FC236}">
              <a16:creationId xmlns:a16="http://schemas.microsoft.com/office/drawing/2014/main" id="{223CF5DB-F138-4104-8492-17957B6E7C18}"/>
            </a:ext>
          </a:extLst>
        </xdr:cNvPr>
        <xdr:cNvSpPr txBox="1"/>
      </xdr:nvSpPr>
      <xdr:spPr>
        <a:xfrm>
          <a:off x="927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B280423B-AD50-4775-8816-FC81AA5BD3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09A7E6AE-F470-4015-968C-407AC68B621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A3015704-77C0-45A8-B055-E6B7820BCF1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3A4AFFE1-A63C-41CC-A668-DE04C1A8BB3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EE7F0B87-1581-4C12-9259-F57F1F7285A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674E590F-A96A-4CA4-AF2D-B69DC883A4F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166DCA60-4AC4-44F5-A74C-447520BFAB5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4DBA7AF8-766D-4AD3-BCA1-B7098E15EC9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92F9A65C-31F2-45A0-9EAF-D0D2EEE3619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50D100C2-ABB6-42C4-AC99-5354E340FBC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id="{B09132F9-D776-48A5-8B29-6CCA702A24A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0" name="テキスト ボックス 199">
          <a:extLst>
            <a:ext uri="{FF2B5EF4-FFF2-40B4-BE49-F238E27FC236}">
              <a16:creationId xmlns:a16="http://schemas.microsoft.com/office/drawing/2014/main" id="{1AF2F62D-5396-4E44-946E-B3BE356F399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id="{275FB7E7-453F-43CB-8531-2F4703F68F3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2" name="テキスト ボックス 201">
          <a:extLst>
            <a:ext uri="{FF2B5EF4-FFF2-40B4-BE49-F238E27FC236}">
              <a16:creationId xmlns:a16="http://schemas.microsoft.com/office/drawing/2014/main" id="{1591F436-4877-47E8-91AD-E75182567F2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5B768D1B-5B82-43A9-9612-2F7FD327838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4" name="テキスト ボックス 203">
          <a:extLst>
            <a:ext uri="{FF2B5EF4-FFF2-40B4-BE49-F238E27FC236}">
              <a16:creationId xmlns:a16="http://schemas.microsoft.com/office/drawing/2014/main" id="{EDF87940-E23B-4188-9EF1-FA1E67DBF98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B7788E6E-4174-4FE2-AA81-D368F4E2344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6" name="テキスト ボックス 205">
          <a:extLst>
            <a:ext uri="{FF2B5EF4-FFF2-40B4-BE49-F238E27FC236}">
              <a16:creationId xmlns:a16="http://schemas.microsoft.com/office/drawing/2014/main" id="{DBEF03A3-1131-4C49-BD15-0EF34D85B46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C2D9918E-052A-4A73-AA02-52FBCAF7CB2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8" name="テキスト ボックス 207">
          <a:extLst>
            <a:ext uri="{FF2B5EF4-FFF2-40B4-BE49-F238E27FC236}">
              <a16:creationId xmlns:a16="http://schemas.microsoft.com/office/drawing/2014/main" id="{53DAB230-EF21-4B42-BEFC-7462F2F8AE6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9388C95B-6F52-4EF7-A552-0F01980357D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DE89CAD0-0DEF-40AB-ACA1-ABDEC37E7BD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90CAFE94-0F1F-445B-B291-D891B154BC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12" name="直線コネクタ 211">
          <a:extLst>
            <a:ext uri="{FF2B5EF4-FFF2-40B4-BE49-F238E27FC236}">
              <a16:creationId xmlns:a16="http://schemas.microsoft.com/office/drawing/2014/main" id="{5BCA7E13-88C9-4B83-8B46-02969866903B}"/>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13" name="【体育館・プール】&#10;一人当たり面積最小値テキスト">
          <a:extLst>
            <a:ext uri="{FF2B5EF4-FFF2-40B4-BE49-F238E27FC236}">
              <a16:creationId xmlns:a16="http://schemas.microsoft.com/office/drawing/2014/main" id="{876248F6-16A9-43CC-81C6-70C2B1D1283E}"/>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14" name="直線コネクタ 213">
          <a:extLst>
            <a:ext uri="{FF2B5EF4-FFF2-40B4-BE49-F238E27FC236}">
              <a16:creationId xmlns:a16="http://schemas.microsoft.com/office/drawing/2014/main" id="{A927D651-7494-4B97-BAC1-BADBEFB113AC}"/>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15" name="【体育館・プール】&#10;一人当たり面積最大値テキスト">
          <a:extLst>
            <a:ext uri="{FF2B5EF4-FFF2-40B4-BE49-F238E27FC236}">
              <a16:creationId xmlns:a16="http://schemas.microsoft.com/office/drawing/2014/main" id="{34D8B565-B993-42F0-9BD4-D9186798CCE7}"/>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16" name="直線コネクタ 215">
          <a:extLst>
            <a:ext uri="{FF2B5EF4-FFF2-40B4-BE49-F238E27FC236}">
              <a16:creationId xmlns:a16="http://schemas.microsoft.com/office/drawing/2014/main" id="{F020CA18-C433-434D-9CA1-7284296C57BF}"/>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17" name="【体育館・プール】&#10;一人当たり面積平均値テキスト">
          <a:extLst>
            <a:ext uri="{FF2B5EF4-FFF2-40B4-BE49-F238E27FC236}">
              <a16:creationId xmlns:a16="http://schemas.microsoft.com/office/drawing/2014/main" id="{5DC45884-0309-479E-A457-C7FC559B6B58}"/>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18" name="フローチャート: 判断 217">
          <a:extLst>
            <a:ext uri="{FF2B5EF4-FFF2-40B4-BE49-F238E27FC236}">
              <a16:creationId xmlns:a16="http://schemas.microsoft.com/office/drawing/2014/main" id="{70C4420B-F14B-458F-8512-4A23C6FC20DA}"/>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19" name="フローチャート: 判断 218">
          <a:extLst>
            <a:ext uri="{FF2B5EF4-FFF2-40B4-BE49-F238E27FC236}">
              <a16:creationId xmlns:a16="http://schemas.microsoft.com/office/drawing/2014/main" id="{D4B1FA59-F715-41CF-91A4-9AFC29DEDAFB}"/>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20" name="フローチャート: 判断 219">
          <a:extLst>
            <a:ext uri="{FF2B5EF4-FFF2-40B4-BE49-F238E27FC236}">
              <a16:creationId xmlns:a16="http://schemas.microsoft.com/office/drawing/2014/main" id="{11139D00-9E6F-4D08-91BA-7D82514F666A}"/>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21" name="フローチャート: 判断 220">
          <a:extLst>
            <a:ext uri="{FF2B5EF4-FFF2-40B4-BE49-F238E27FC236}">
              <a16:creationId xmlns:a16="http://schemas.microsoft.com/office/drawing/2014/main" id="{CB49AE16-B0BB-41AB-9F03-3C580A9DA5C6}"/>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22" name="フローチャート: 判断 221">
          <a:extLst>
            <a:ext uri="{FF2B5EF4-FFF2-40B4-BE49-F238E27FC236}">
              <a16:creationId xmlns:a16="http://schemas.microsoft.com/office/drawing/2014/main" id="{BA7E2653-8CD4-490D-B1D2-B2EE082BEDD3}"/>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2BBCC63A-467A-43D4-B998-B840472AA75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75EBEE19-3036-4C9C-8560-44094EF3AFD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8AD8ECF8-00F1-4978-89A1-044311B25DA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F831D8B9-ACF2-4FE9-8E71-6B8DBEBFDAE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571D1D0E-4B84-4FA8-8780-25D4005FBEE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27305</xdr:rowOff>
    </xdr:from>
    <xdr:to>
      <xdr:col>46</xdr:col>
      <xdr:colOff>38100</xdr:colOff>
      <xdr:row>62</xdr:row>
      <xdr:rowOff>128905</xdr:rowOff>
    </xdr:to>
    <xdr:sp macro="" textlink="">
      <xdr:nvSpPr>
        <xdr:cNvPr id="228" name="楕円 227">
          <a:extLst>
            <a:ext uri="{FF2B5EF4-FFF2-40B4-BE49-F238E27FC236}">
              <a16:creationId xmlns:a16="http://schemas.microsoft.com/office/drawing/2014/main" id="{A4643706-D9D0-457C-A9D3-EF085FD47D37}"/>
            </a:ext>
          </a:extLst>
        </xdr:cNvPr>
        <xdr:cNvSpPr/>
      </xdr:nvSpPr>
      <xdr:spPr>
        <a:xfrm>
          <a:off x="8699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116840</xdr:rowOff>
    </xdr:from>
    <xdr:to>
      <xdr:col>41</xdr:col>
      <xdr:colOff>101600</xdr:colOff>
      <xdr:row>63</xdr:row>
      <xdr:rowOff>46990</xdr:rowOff>
    </xdr:to>
    <xdr:sp macro="" textlink="">
      <xdr:nvSpPr>
        <xdr:cNvPr id="229" name="楕円 228">
          <a:extLst>
            <a:ext uri="{FF2B5EF4-FFF2-40B4-BE49-F238E27FC236}">
              <a16:creationId xmlns:a16="http://schemas.microsoft.com/office/drawing/2014/main" id="{E5F30B65-9D83-44D1-A317-337420034D69}"/>
            </a:ext>
          </a:extLst>
        </xdr:cNvPr>
        <xdr:cNvSpPr/>
      </xdr:nvSpPr>
      <xdr:spPr>
        <a:xfrm>
          <a:off x="7810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78105</xdr:rowOff>
    </xdr:from>
    <xdr:to>
      <xdr:col>45</xdr:col>
      <xdr:colOff>177800</xdr:colOff>
      <xdr:row>62</xdr:row>
      <xdr:rowOff>167640</xdr:rowOff>
    </xdr:to>
    <xdr:cxnSp macro="">
      <xdr:nvCxnSpPr>
        <xdr:cNvPr id="230" name="直線コネクタ 229">
          <a:extLst>
            <a:ext uri="{FF2B5EF4-FFF2-40B4-BE49-F238E27FC236}">
              <a16:creationId xmlns:a16="http://schemas.microsoft.com/office/drawing/2014/main" id="{DEC52CAB-7B14-4625-94EB-63DB5371E5AF}"/>
            </a:ext>
          </a:extLst>
        </xdr:cNvPr>
        <xdr:cNvCxnSpPr/>
      </xdr:nvCxnSpPr>
      <xdr:spPr>
        <a:xfrm flipV="1">
          <a:off x="7861300" y="1070800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118745</xdr:rowOff>
    </xdr:from>
    <xdr:to>
      <xdr:col>36</xdr:col>
      <xdr:colOff>165100</xdr:colOff>
      <xdr:row>63</xdr:row>
      <xdr:rowOff>48895</xdr:rowOff>
    </xdr:to>
    <xdr:sp macro="" textlink="">
      <xdr:nvSpPr>
        <xdr:cNvPr id="231" name="楕円 230">
          <a:extLst>
            <a:ext uri="{FF2B5EF4-FFF2-40B4-BE49-F238E27FC236}">
              <a16:creationId xmlns:a16="http://schemas.microsoft.com/office/drawing/2014/main" id="{62349844-F391-44FE-AA6F-B775D0E01ECA}"/>
            </a:ext>
          </a:extLst>
        </xdr:cNvPr>
        <xdr:cNvSpPr/>
      </xdr:nvSpPr>
      <xdr:spPr>
        <a:xfrm>
          <a:off x="6921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167640</xdr:rowOff>
    </xdr:from>
    <xdr:to>
      <xdr:col>41</xdr:col>
      <xdr:colOff>50800</xdr:colOff>
      <xdr:row>62</xdr:row>
      <xdr:rowOff>169545</xdr:rowOff>
    </xdr:to>
    <xdr:cxnSp macro="">
      <xdr:nvCxnSpPr>
        <xdr:cNvPr id="232" name="直線コネクタ 231">
          <a:extLst>
            <a:ext uri="{FF2B5EF4-FFF2-40B4-BE49-F238E27FC236}">
              <a16:creationId xmlns:a16="http://schemas.microsoft.com/office/drawing/2014/main" id="{E7CD3CAC-C470-43C3-A6B2-5E593E238403}"/>
            </a:ext>
          </a:extLst>
        </xdr:cNvPr>
        <xdr:cNvCxnSpPr/>
      </xdr:nvCxnSpPr>
      <xdr:spPr>
        <a:xfrm flipV="1">
          <a:off x="6972300" y="107975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33" name="n_1aveValue【体育館・プール】&#10;一人当たり面積">
          <a:extLst>
            <a:ext uri="{FF2B5EF4-FFF2-40B4-BE49-F238E27FC236}">
              <a16:creationId xmlns:a16="http://schemas.microsoft.com/office/drawing/2014/main" id="{257210D5-1C72-4E4D-812D-65230E7D808E}"/>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34" name="n_2aveValue【体育館・プール】&#10;一人当たり面積">
          <a:extLst>
            <a:ext uri="{FF2B5EF4-FFF2-40B4-BE49-F238E27FC236}">
              <a16:creationId xmlns:a16="http://schemas.microsoft.com/office/drawing/2014/main" id="{1C8A6300-56C8-496B-884E-E40E86623450}"/>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35" name="n_3aveValue【体育館・プール】&#10;一人当たり面積">
          <a:extLst>
            <a:ext uri="{FF2B5EF4-FFF2-40B4-BE49-F238E27FC236}">
              <a16:creationId xmlns:a16="http://schemas.microsoft.com/office/drawing/2014/main" id="{7E0C6850-25C5-4543-BFC3-FA49395B6E06}"/>
            </a:ext>
          </a:extLst>
        </xdr:cNvPr>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36" name="n_4aveValue【体育館・プール】&#10;一人当たり面積">
          <a:extLst>
            <a:ext uri="{FF2B5EF4-FFF2-40B4-BE49-F238E27FC236}">
              <a16:creationId xmlns:a16="http://schemas.microsoft.com/office/drawing/2014/main" id="{8D172668-96D5-4BDA-9DB9-4D85F1943AB3}"/>
            </a:ext>
          </a:extLst>
        </xdr:cNvPr>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145432</xdr:rowOff>
    </xdr:from>
    <xdr:ext cx="469744" cy="259045"/>
    <xdr:sp macro="" textlink="">
      <xdr:nvSpPr>
        <xdr:cNvPr id="237" name="n_2mainValue【体育館・プール】&#10;一人当たり面積">
          <a:extLst>
            <a:ext uri="{FF2B5EF4-FFF2-40B4-BE49-F238E27FC236}">
              <a16:creationId xmlns:a16="http://schemas.microsoft.com/office/drawing/2014/main" id="{88703A35-9FEC-4FAB-8685-3339506C61F0}"/>
            </a:ext>
          </a:extLst>
        </xdr:cNvPr>
        <xdr:cNvSpPr txBox="1"/>
      </xdr:nvSpPr>
      <xdr:spPr>
        <a:xfrm>
          <a:off x="8515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38117</xdr:rowOff>
    </xdr:from>
    <xdr:ext cx="469744" cy="259045"/>
    <xdr:sp macro="" textlink="">
      <xdr:nvSpPr>
        <xdr:cNvPr id="238" name="n_3mainValue【体育館・プール】&#10;一人当たり面積">
          <a:extLst>
            <a:ext uri="{FF2B5EF4-FFF2-40B4-BE49-F238E27FC236}">
              <a16:creationId xmlns:a16="http://schemas.microsoft.com/office/drawing/2014/main" id="{6BDEE679-D453-4E3A-A24D-49CEF04FBA04}"/>
            </a:ext>
          </a:extLst>
        </xdr:cNvPr>
        <xdr:cNvSpPr txBox="1"/>
      </xdr:nvSpPr>
      <xdr:spPr>
        <a:xfrm>
          <a:off x="7626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40022</xdr:rowOff>
    </xdr:from>
    <xdr:ext cx="469744" cy="259045"/>
    <xdr:sp macro="" textlink="">
      <xdr:nvSpPr>
        <xdr:cNvPr id="239" name="n_4mainValue【体育館・プール】&#10;一人当たり面積">
          <a:extLst>
            <a:ext uri="{FF2B5EF4-FFF2-40B4-BE49-F238E27FC236}">
              <a16:creationId xmlns:a16="http://schemas.microsoft.com/office/drawing/2014/main" id="{EB174708-8D41-4ABC-B351-AF70C421058F}"/>
            </a:ext>
          </a:extLst>
        </xdr:cNvPr>
        <xdr:cNvSpPr txBox="1"/>
      </xdr:nvSpPr>
      <xdr:spPr>
        <a:xfrm>
          <a:off x="6737427" y="108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79F67D9B-F7AB-44A7-9AB0-DB71831F3D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6F38CE2E-B495-41E2-8CF0-B8D4B13A8D8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1A4CE9CA-A73D-4C83-B0B7-0682CE1EA48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405F54AF-3783-44A6-A190-A15B38CB2F8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164083FC-2AE3-46EC-8CAF-013BB70F5CA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AA210DE1-26FC-406B-B123-A9D4253B93E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69C4F01A-CD78-4E04-BBAC-8ED0CF10E0F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0A8CC8B5-A2FA-4F8B-9A1E-7C617453BF7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7725D332-E42A-44C5-81AA-BB0C791CCB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E83B377C-00D2-40E6-B714-6D04C4D5D37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a16="http://schemas.microsoft.com/office/drawing/2014/main" id="{04BC75C2-AFA3-409E-92B2-6462E5144C4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A74E2786-4924-4C19-8F49-01C900266DE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2" name="テキスト ボックス 251">
          <a:extLst>
            <a:ext uri="{FF2B5EF4-FFF2-40B4-BE49-F238E27FC236}">
              <a16:creationId xmlns:a16="http://schemas.microsoft.com/office/drawing/2014/main" id="{8782DAF1-762F-4A76-9831-449A1AA2446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EFBD3674-5101-4194-AD91-AD20E6AE263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5B748A23-8CF3-4749-A1AC-D7352EEF023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1EB3CE33-8D97-41E4-ACAC-C22B3CBCF59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80B41F48-3B09-419F-BF47-3A740AB524D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46746D03-EC81-4E7D-9E63-BE50717C09D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2A9C49FE-E779-40B0-904D-F1001054E3F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33E182D6-A3B1-4B0A-9C7D-A52654AEA44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60" name="テキスト ボックス 259">
          <a:extLst>
            <a:ext uri="{FF2B5EF4-FFF2-40B4-BE49-F238E27FC236}">
              <a16:creationId xmlns:a16="http://schemas.microsoft.com/office/drawing/2014/main" id="{FD4CCB3B-6353-41EA-8630-D42D4F327AF5}"/>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E6E634C1-F8DC-41C9-9754-57944099252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a:extLst>
            <a:ext uri="{FF2B5EF4-FFF2-40B4-BE49-F238E27FC236}">
              <a16:creationId xmlns:a16="http://schemas.microsoft.com/office/drawing/2014/main" id="{C6CB4A97-BCEA-4B7F-9173-7FB4DC4F972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63" name="直線コネクタ 262">
          <a:extLst>
            <a:ext uri="{FF2B5EF4-FFF2-40B4-BE49-F238E27FC236}">
              <a16:creationId xmlns:a16="http://schemas.microsoft.com/office/drawing/2014/main" id="{DE4768AB-E53B-438B-A343-961812AEAAEA}"/>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64" name="【福祉施設】&#10;有形固定資産減価償却率最小値テキスト">
          <a:extLst>
            <a:ext uri="{FF2B5EF4-FFF2-40B4-BE49-F238E27FC236}">
              <a16:creationId xmlns:a16="http://schemas.microsoft.com/office/drawing/2014/main" id="{FD7A90D2-537F-4FBC-BA73-B4DDCA942675}"/>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65" name="直線コネクタ 264">
          <a:extLst>
            <a:ext uri="{FF2B5EF4-FFF2-40B4-BE49-F238E27FC236}">
              <a16:creationId xmlns:a16="http://schemas.microsoft.com/office/drawing/2014/main" id="{ACB9F65F-FFA3-4D2D-8CE3-F269DD19A06A}"/>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66" name="【福祉施設】&#10;有形固定資産減価償却率最大値テキスト">
          <a:extLst>
            <a:ext uri="{FF2B5EF4-FFF2-40B4-BE49-F238E27FC236}">
              <a16:creationId xmlns:a16="http://schemas.microsoft.com/office/drawing/2014/main" id="{28A6CED4-6C28-4733-BA01-C205FEFC2949}"/>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a:extLst>
            <a:ext uri="{FF2B5EF4-FFF2-40B4-BE49-F238E27FC236}">
              <a16:creationId xmlns:a16="http://schemas.microsoft.com/office/drawing/2014/main" id="{FD6B4EA4-A3A1-4A42-9F90-71A803F04FAC}"/>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68" name="【福祉施設】&#10;有形固定資産減価償却率平均値テキスト">
          <a:extLst>
            <a:ext uri="{FF2B5EF4-FFF2-40B4-BE49-F238E27FC236}">
              <a16:creationId xmlns:a16="http://schemas.microsoft.com/office/drawing/2014/main" id="{A7B158EB-4E69-43FF-ACEB-79EEC8BE6D1A}"/>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69" name="フローチャート: 判断 268">
          <a:extLst>
            <a:ext uri="{FF2B5EF4-FFF2-40B4-BE49-F238E27FC236}">
              <a16:creationId xmlns:a16="http://schemas.microsoft.com/office/drawing/2014/main" id="{FB869C38-1CB0-4845-859D-82C4897E7F5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70" name="フローチャート: 判断 269">
          <a:extLst>
            <a:ext uri="{FF2B5EF4-FFF2-40B4-BE49-F238E27FC236}">
              <a16:creationId xmlns:a16="http://schemas.microsoft.com/office/drawing/2014/main" id="{06AFAE43-DFDB-4A88-9B94-BEFA6123867D}"/>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71" name="フローチャート: 判断 270">
          <a:extLst>
            <a:ext uri="{FF2B5EF4-FFF2-40B4-BE49-F238E27FC236}">
              <a16:creationId xmlns:a16="http://schemas.microsoft.com/office/drawing/2014/main" id="{BC421D9D-47E2-45F0-AB60-6489BD019E7A}"/>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97789</xdr:rowOff>
    </xdr:from>
    <xdr:to>
      <xdr:col>10</xdr:col>
      <xdr:colOff>165100</xdr:colOff>
      <xdr:row>82</xdr:row>
      <xdr:rowOff>27939</xdr:rowOff>
    </xdr:to>
    <xdr:sp macro="" textlink="">
      <xdr:nvSpPr>
        <xdr:cNvPr id="272" name="フローチャート: 判断 271">
          <a:extLst>
            <a:ext uri="{FF2B5EF4-FFF2-40B4-BE49-F238E27FC236}">
              <a16:creationId xmlns:a16="http://schemas.microsoft.com/office/drawing/2014/main" id="{F0A89D61-98AC-40E6-A33E-35E5B5F2E7D1}"/>
            </a:ext>
          </a:extLst>
        </xdr:cNvPr>
        <xdr:cNvSpPr/>
      </xdr:nvSpPr>
      <xdr:spPr>
        <a:xfrm>
          <a:off x="1968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85089</xdr:rowOff>
    </xdr:from>
    <xdr:to>
      <xdr:col>6</xdr:col>
      <xdr:colOff>38100</xdr:colOff>
      <xdr:row>82</xdr:row>
      <xdr:rowOff>15239</xdr:rowOff>
    </xdr:to>
    <xdr:sp macro="" textlink="">
      <xdr:nvSpPr>
        <xdr:cNvPr id="273" name="フローチャート: 判断 272">
          <a:extLst>
            <a:ext uri="{FF2B5EF4-FFF2-40B4-BE49-F238E27FC236}">
              <a16:creationId xmlns:a16="http://schemas.microsoft.com/office/drawing/2014/main" id="{6057AB2A-B022-41CD-B328-C8A33CEEA13E}"/>
            </a:ext>
          </a:extLst>
        </xdr:cNvPr>
        <xdr:cNvSpPr/>
      </xdr:nvSpPr>
      <xdr:spPr>
        <a:xfrm>
          <a:off x="1079500" y="139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82D0377E-4DA9-40A0-A7DD-097D8A058C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3A94DE6-1B1F-484B-9382-FC7A44EAAB9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C7249DEF-C37E-4AB1-8F97-FA9382B602E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615BBAA8-78D0-4D31-8E35-B2CE05B1D44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8B09EC03-CEF7-42E5-BE4E-40890A43F3C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86361</xdr:rowOff>
    </xdr:from>
    <xdr:to>
      <xdr:col>15</xdr:col>
      <xdr:colOff>101600</xdr:colOff>
      <xdr:row>81</xdr:row>
      <xdr:rowOff>16511</xdr:rowOff>
    </xdr:to>
    <xdr:sp macro="" textlink="">
      <xdr:nvSpPr>
        <xdr:cNvPr id="279" name="楕円 278">
          <a:extLst>
            <a:ext uri="{FF2B5EF4-FFF2-40B4-BE49-F238E27FC236}">
              <a16:creationId xmlns:a16="http://schemas.microsoft.com/office/drawing/2014/main" id="{307DC5DF-303C-437D-8BA2-18F25C68CCBA}"/>
            </a:ext>
          </a:extLst>
        </xdr:cNvPr>
        <xdr:cNvSpPr/>
      </xdr:nvSpPr>
      <xdr:spPr>
        <a:xfrm>
          <a:off x="2857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34289</xdr:rowOff>
    </xdr:from>
    <xdr:to>
      <xdr:col>10</xdr:col>
      <xdr:colOff>165100</xdr:colOff>
      <xdr:row>80</xdr:row>
      <xdr:rowOff>135889</xdr:rowOff>
    </xdr:to>
    <xdr:sp macro="" textlink="">
      <xdr:nvSpPr>
        <xdr:cNvPr id="280" name="楕円 279">
          <a:extLst>
            <a:ext uri="{FF2B5EF4-FFF2-40B4-BE49-F238E27FC236}">
              <a16:creationId xmlns:a16="http://schemas.microsoft.com/office/drawing/2014/main" id="{F5A0B269-81AF-49AD-8BF1-CFE3D34BC27A}"/>
            </a:ext>
          </a:extLst>
        </xdr:cNvPr>
        <xdr:cNvSpPr/>
      </xdr:nvSpPr>
      <xdr:spPr>
        <a:xfrm>
          <a:off x="19685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85089</xdr:rowOff>
    </xdr:from>
    <xdr:to>
      <xdr:col>15</xdr:col>
      <xdr:colOff>50800</xdr:colOff>
      <xdr:row>80</xdr:row>
      <xdr:rowOff>137161</xdr:rowOff>
    </xdr:to>
    <xdr:cxnSp macro="">
      <xdr:nvCxnSpPr>
        <xdr:cNvPr id="281" name="直線コネクタ 280">
          <a:extLst>
            <a:ext uri="{FF2B5EF4-FFF2-40B4-BE49-F238E27FC236}">
              <a16:creationId xmlns:a16="http://schemas.microsoft.com/office/drawing/2014/main" id="{CE218637-5730-47E1-828B-C0F828299249}"/>
            </a:ext>
          </a:extLst>
        </xdr:cNvPr>
        <xdr:cNvCxnSpPr/>
      </xdr:nvCxnSpPr>
      <xdr:spPr>
        <a:xfrm>
          <a:off x="2019300" y="13801089"/>
          <a:ext cx="889000"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282" name="楕円 281">
          <a:extLst>
            <a:ext uri="{FF2B5EF4-FFF2-40B4-BE49-F238E27FC236}">
              <a16:creationId xmlns:a16="http://schemas.microsoft.com/office/drawing/2014/main" id="{B1E286FC-5F9C-4727-A19E-C983D153D3EB}"/>
            </a:ext>
          </a:extLst>
        </xdr:cNvPr>
        <xdr:cNvSpPr/>
      </xdr:nvSpPr>
      <xdr:spPr>
        <a:xfrm>
          <a:off x="1079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85089</xdr:rowOff>
    </xdr:to>
    <xdr:cxnSp macro="">
      <xdr:nvCxnSpPr>
        <xdr:cNvPr id="283" name="直線コネクタ 282">
          <a:extLst>
            <a:ext uri="{FF2B5EF4-FFF2-40B4-BE49-F238E27FC236}">
              <a16:creationId xmlns:a16="http://schemas.microsoft.com/office/drawing/2014/main" id="{B5E2EE19-C374-42EC-A0A0-51F2603B8396}"/>
            </a:ext>
          </a:extLst>
        </xdr:cNvPr>
        <xdr:cNvCxnSpPr/>
      </xdr:nvCxnSpPr>
      <xdr:spPr>
        <a:xfrm>
          <a:off x="1130300" y="13754100"/>
          <a:ext cx="8890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284" name="n_1aveValue【福祉施設】&#10;有形固定資産減価償却率">
          <a:extLst>
            <a:ext uri="{FF2B5EF4-FFF2-40B4-BE49-F238E27FC236}">
              <a16:creationId xmlns:a16="http://schemas.microsoft.com/office/drawing/2014/main" id="{03E786F6-690D-45B7-B844-2CAD0ABF9657}"/>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285" name="n_2aveValue【福祉施設】&#10;有形固定資産減価償却率">
          <a:extLst>
            <a:ext uri="{FF2B5EF4-FFF2-40B4-BE49-F238E27FC236}">
              <a16:creationId xmlns:a16="http://schemas.microsoft.com/office/drawing/2014/main" id="{BB79C3E8-1D81-4A10-B5B4-C181F36D95AA}"/>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19066</xdr:rowOff>
    </xdr:from>
    <xdr:ext cx="405111" cy="259045"/>
    <xdr:sp macro="" textlink="">
      <xdr:nvSpPr>
        <xdr:cNvPr id="286" name="n_3aveValue【福祉施設】&#10;有形固定資産減価償却率">
          <a:extLst>
            <a:ext uri="{FF2B5EF4-FFF2-40B4-BE49-F238E27FC236}">
              <a16:creationId xmlns:a16="http://schemas.microsoft.com/office/drawing/2014/main" id="{6A20A0F3-55CF-4AEA-B851-624C25EB2B3E}"/>
            </a:ext>
          </a:extLst>
        </xdr:cNvPr>
        <xdr:cNvSpPr txBox="1"/>
      </xdr:nvSpPr>
      <xdr:spPr>
        <a:xfrm>
          <a:off x="1816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6366</xdr:rowOff>
    </xdr:from>
    <xdr:ext cx="405111" cy="259045"/>
    <xdr:sp macro="" textlink="">
      <xdr:nvSpPr>
        <xdr:cNvPr id="287" name="n_4aveValue【福祉施設】&#10;有形固定資産減価償却率">
          <a:extLst>
            <a:ext uri="{FF2B5EF4-FFF2-40B4-BE49-F238E27FC236}">
              <a16:creationId xmlns:a16="http://schemas.microsoft.com/office/drawing/2014/main" id="{41D59FEC-6B67-4FB1-AEAC-93DC040941A3}"/>
            </a:ext>
          </a:extLst>
        </xdr:cNvPr>
        <xdr:cNvSpPr txBox="1"/>
      </xdr:nvSpPr>
      <xdr:spPr>
        <a:xfrm>
          <a:off x="927744"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33038</xdr:rowOff>
    </xdr:from>
    <xdr:ext cx="405111" cy="259045"/>
    <xdr:sp macro="" textlink="">
      <xdr:nvSpPr>
        <xdr:cNvPr id="288" name="n_2mainValue【福祉施設】&#10;有形固定資産減価償却率">
          <a:extLst>
            <a:ext uri="{FF2B5EF4-FFF2-40B4-BE49-F238E27FC236}">
              <a16:creationId xmlns:a16="http://schemas.microsoft.com/office/drawing/2014/main" id="{3EDDA44D-DB40-4601-B129-3D24126A9E50}"/>
            </a:ext>
          </a:extLst>
        </xdr:cNvPr>
        <xdr:cNvSpPr txBox="1"/>
      </xdr:nvSpPr>
      <xdr:spPr>
        <a:xfrm>
          <a:off x="2705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152416</xdr:rowOff>
    </xdr:from>
    <xdr:ext cx="405111" cy="259045"/>
    <xdr:sp macro="" textlink="">
      <xdr:nvSpPr>
        <xdr:cNvPr id="289" name="n_3mainValue【福祉施設】&#10;有形固定資産減価償却率">
          <a:extLst>
            <a:ext uri="{FF2B5EF4-FFF2-40B4-BE49-F238E27FC236}">
              <a16:creationId xmlns:a16="http://schemas.microsoft.com/office/drawing/2014/main" id="{6979C9B3-DA9E-4CEA-82A7-1E02B47CAA42}"/>
            </a:ext>
          </a:extLst>
        </xdr:cNvPr>
        <xdr:cNvSpPr txBox="1"/>
      </xdr:nvSpPr>
      <xdr:spPr>
        <a:xfrm>
          <a:off x="1816744" y="1352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105427</xdr:rowOff>
    </xdr:from>
    <xdr:ext cx="405111" cy="259045"/>
    <xdr:sp macro="" textlink="">
      <xdr:nvSpPr>
        <xdr:cNvPr id="290" name="n_4mainValue【福祉施設】&#10;有形固定資産減価償却率">
          <a:extLst>
            <a:ext uri="{FF2B5EF4-FFF2-40B4-BE49-F238E27FC236}">
              <a16:creationId xmlns:a16="http://schemas.microsoft.com/office/drawing/2014/main" id="{72F79547-8A53-4825-88F3-F1E82696FF7F}"/>
            </a:ext>
          </a:extLst>
        </xdr:cNvPr>
        <xdr:cNvSpPr txBox="1"/>
      </xdr:nvSpPr>
      <xdr:spPr>
        <a:xfrm>
          <a:off x="927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a:extLst>
            <a:ext uri="{FF2B5EF4-FFF2-40B4-BE49-F238E27FC236}">
              <a16:creationId xmlns:a16="http://schemas.microsoft.com/office/drawing/2014/main" id="{1DEC189C-0B55-43F1-966F-87BE9A46271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a:extLst>
            <a:ext uri="{FF2B5EF4-FFF2-40B4-BE49-F238E27FC236}">
              <a16:creationId xmlns:a16="http://schemas.microsoft.com/office/drawing/2014/main" id="{3FB8E522-E65E-4D9A-B93C-90FB0E7639F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a:extLst>
            <a:ext uri="{FF2B5EF4-FFF2-40B4-BE49-F238E27FC236}">
              <a16:creationId xmlns:a16="http://schemas.microsoft.com/office/drawing/2014/main" id="{BC80493D-1998-448C-BEE7-05A62BA89A4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a:extLst>
            <a:ext uri="{FF2B5EF4-FFF2-40B4-BE49-F238E27FC236}">
              <a16:creationId xmlns:a16="http://schemas.microsoft.com/office/drawing/2014/main" id="{D58E21DC-2A95-44EC-BC16-726FCF04E1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a:extLst>
            <a:ext uri="{FF2B5EF4-FFF2-40B4-BE49-F238E27FC236}">
              <a16:creationId xmlns:a16="http://schemas.microsoft.com/office/drawing/2014/main" id="{84C9EC4E-52F3-4E55-B719-5A1F2754C14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a:extLst>
            <a:ext uri="{FF2B5EF4-FFF2-40B4-BE49-F238E27FC236}">
              <a16:creationId xmlns:a16="http://schemas.microsoft.com/office/drawing/2014/main" id="{9B751630-D1B7-458C-A268-F8AA777EA22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a:extLst>
            <a:ext uri="{FF2B5EF4-FFF2-40B4-BE49-F238E27FC236}">
              <a16:creationId xmlns:a16="http://schemas.microsoft.com/office/drawing/2014/main" id="{F2D335FE-33ED-4E17-8F7B-3B08B2ECB06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a:extLst>
            <a:ext uri="{FF2B5EF4-FFF2-40B4-BE49-F238E27FC236}">
              <a16:creationId xmlns:a16="http://schemas.microsoft.com/office/drawing/2014/main" id="{7037AEE9-A210-49A0-B51E-03B3EFC8D3C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a:extLst>
            <a:ext uri="{FF2B5EF4-FFF2-40B4-BE49-F238E27FC236}">
              <a16:creationId xmlns:a16="http://schemas.microsoft.com/office/drawing/2014/main" id="{8644DBAB-4DF4-4DE7-8564-A1D2343EEA1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a:extLst>
            <a:ext uri="{FF2B5EF4-FFF2-40B4-BE49-F238E27FC236}">
              <a16:creationId xmlns:a16="http://schemas.microsoft.com/office/drawing/2014/main" id="{A0E5A496-A4C0-430D-898F-392E159926B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1" name="直線コネクタ 300">
          <a:extLst>
            <a:ext uri="{FF2B5EF4-FFF2-40B4-BE49-F238E27FC236}">
              <a16:creationId xmlns:a16="http://schemas.microsoft.com/office/drawing/2014/main" id="{6CFF17BD-9B34-45E1-91B8-39503C0F564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2" name="テキスト ボックス 301">
          <a:extLst>
            <a:ext uri="{FF2B5EF4-FFF2-40B4-BE49-F238E27FC236}">
              <a16:creationId xmlns:a16="http://schemas.microsoft.com/office/drawing/2014/main" id="{A532B72B-91C2-43C5-8332-088EA1D15E4D}"/>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3" name="直線コネクタ 302">
          <a:extLst>
            <a:ext uri="{FF2B5EF4-FFF2-40B4-BE49-F238E27FC236}">
              <a16:creationId xmlns:a16="http://schemas.microsoft.com/office/drawing/2014/main" id="{51C5C6AA-9096-4CF8-B97A-8CA6A44A4F3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4" name="テキスト ボックス 303">
          <a:extLst>
            <a:ext uri="{FF2B5EF4-FFF2-40B4-BE49-F238E27FC236}">
              <a16:creationId xmlns:a16="http://schemas.microsoft.com/office/drawing/2014/main" id="{50758DEC-5BFE-48C4-9F64-ABCB3A238A2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5" name="直線コネクタ 304">
          <a:extLst>
            <a:ext uri="{FF2B5EF4-FFF2-40B4-BE49-F238E27FC236}">
              <a16:creationId xmlns:a16="http://schemas.microsoft.com/office/drawing/2014/main" id="{8FE22368-93F3-4467-A3A4-2C9CDB8859F2}"/>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6" name="テキスト ボックス 305">
          <a:extLst>
            <a:ext uri="{FF2B5EF4-FFF2-40B4-BE49-F238E27FC236}">
              <a16:creationId xmlns:a16="http://schemas.microsoft.com/office/drawing/2014/main" id="{7A885587-FEE0-4ED7-98D1-68BC3CD26E6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a:extLst>
            <a:ext uri="{FF2B5EF4-FFF2-40B4-BE49-F238E27FC236}">
              <a16:creationId xmlns:a16="http://schemas.microsoft.com/office/drawing/2014/main" id="{7DA86EA9-3823-4C86-A24A-104B391FEDB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a:extLst>
            <a:ext uri="{FF2B5EF4-FFF2-40B4-BE49-F238E27FC236}">
              <a16:creationId xmlns:a16="http://schemas.microsoft.com/office/drawing/2014/main" id="{53FC089E-2741-4154-9727-3DD82728ADB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福祉施設】&#10;一人当たり面積グラフ枠">
          <a:extLst>
            <a:ext uri="{FF2B5EF4-FFF2-40B4-BE49-F238E27FC236}">
              <a16:creationId xmlns:a16="http://schemas.microsoft.com/office/drawing/2014/main" id="{7694DD5E-D422-4653-B1EE-943B92B5FC5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10" name="直線コネクタ 309">
          <a:extLst>
            <a:ext uri="{FF2B5EF4-FFF2-40B4-BE49-F238E27FC236}">
              <a16:creationId xmlns:a16="http://schemas.microsoft.com/office/drawing/2014/main" id="{69082F20-02D3-473C-947B-980C96BD5F3C}"/>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1" name="【福祉施設】&#10;一人当たり面積最小値テキスト">
          <a:extLst>
            <a:ext uri="{FF2B5EF4-FFF2-40B4-BE49-F238E27FC236}">
              <a16:creationId xmlns:a16="http://schemas.microsoft.com/office/drawing/2014/main" id="{59F7CAAB-1BB4-4162-9550-6BB6FEA49C92}"/>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2" name="直線コネクタ 311">
          <a:extLst>
            <a:ext uri="{FF2B5EF4-FFF2-40B4-BE49-F238E27FC236}">
              <a16:creationId xmlns:a16="http://schemas.microsoft.com/office/drawing/2014/main" id="{9EDD8D20-D4B0-4A40-9213-70ED5BDA951E}"/>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13" name="【福祉施設】&#10;一人当たり面積最大値テキスト">
          <a:extLst>
            <a:ext uri="{FF2B5EF4-FFF2-40B4-BE49-F238E27FC236}">
              <a16:creationId xmlns:a16="http://schemas.microsoft.com/office/drawing/2014/main" id="{03A33591-6A62-46BE-A3F0-89D85078A161}"/>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14" name="直線コネクタ 313">
          <a:extLst>
            <a:ext uri="{FF2B5EF4-FFF2-40B4-BE49-F238E27FC236}">
              <a16:creationId xmlns:a16="http://schemas.microsoft.com/office/drawing/2014/main" id="{00306304-D450-407B-A669-5877B49BC3A4}"/>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15" name="【福祉施設】&#10;一人当たり面積平均値テキスト">
          <a:extLst>
            <a:ext uri="{FF2B5EF4-FFF2-40B4-BE49-F238E27FC236}">
              <a16:creationId xmlns:a16="http://schemas.microsoft.com/office/drawing/2014/main" id="{9EE5BDF5-819D-40DC-90F0-3B743FE1B4B1}"/>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16" name="フローチャート: 判断 315">
          <a:extLst>
            <a:ext uri="{FF2B5EF4-FFF2-40B4-BE49-F238E27FC236}">
              <a16:creationId xmlns:a16="http://schemas.microsoft.com/office/drawing/2014/main" id="{5A23C141-20B7-46F7-B5AD-DF377E359AE1}"/>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17" name="フローチャート: 判断 316">
          <a:extLst>
            <a:ext uri="{FF2B5EF4-FFF2-40B4-BE49-F238E27FC236}">
              <a16:creationId xmlns:a16="http://schemas.microsoft.com/office/drawing/2014/main" id="{C67B4CF9-06AD-4645-88C4-164B6C27A3EA}"/>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18" name="フローチャート: 判断 317">
          <a:extLst>
            <a:ext uri="{FF2B5EF4-FFF2-40B4-BE49-F238E27FC236}">
              <a16:creationId xmlns:a16="http://schemas.microsoft.com/office/drawing/2014/main" id="{860D46B8-42B5-4029-BBA3-BEFA366B27CF}"/>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84455</xdr:rowOff>
    </xdr:from>
    <xdr:to>
      <xdr:col>41</xdr:col>
      <xdr:colOff>101600</xdr:colOff>
      <xdr:row>82</xdr:row>
      <xdr:rowOff>14605</xdr:rowOff>
    </xdr:to>
    <xdr:sp macro="" textlink="">
      <xdr:nvSpPr>
        <xdr:cNvPr id="319" name="フローチャート: 判断 318">
          <a:extLst>
            <a:ext uri="{FF2B5EF4-FFF2-40B4-BE49-F238E27FC236}">
              <a16:creationId xmlns:a16="http://schemas.microsoft.com/office/drawing/2014/main" id="{142054F0-3039-45F1-AF9A-8B57E7757D16}"/>
            </a:ext>
          </a:extLst>
        </xdr:cNvPr>
        <xdr:cNvSpPr/>
      </xdr:nvSpPr>
      <xdr:spPr>
        <a:xfrm>
          <a:off x="7810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107314</xdr:rowOff>
    </xdr:from>
    <xdr:to>
      <xdr:col>36</xdr:col>
      <xdr:colOff>165100</xdr:colOff>
      <xdr:row>82</xdr:row>
      <xdr:rowOff>37464</xdr:rowOff>
    </xdr:to>
    <xdr:sp macro="" textlink="">
      <xdr:nvSpPr>
        <xdr:cNvPr id="320" name="フローチャート: 判断 319">
          <a:extLst>
            <a:ext uri="{FF2B5EF4-FFF2-40B4-BE49-F238E27FC236}">
              <a16:creationId xmlns:a16="http://schemas.microsoft.com/office/drawing/2014/main" id="{6BC4B47F-BFA6-43EB-8094-634463BE358E}"/>
            </a:ext>
          </a:extLst>
        </xdr:cNvPr>
        <xdr:cNvSpPr/>
      </xdr:nvSpPr>
      <xdr:spPr>
        <a:xfrm>
          <a:off x="692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25944A0A-0373-4979-A17E-BB43067677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F65BED01-B825-46B0-B75B-133AE410085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2F9C61A5-9073-4B79-BEF5-FEBB7FEB0D5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FB1C2D06-0D21-4076-B5F8-A608C8B90C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4BD93245-9C5C-4795-96D3-AA6BD5CF9EC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130175</xdr:rowOff>
    </xdr:from>
    <xdr:to>
      <xdr:col>46</xdr:col>
      <xdr:colOff>38100</xdr:colOff>
      <xdr:row>84</xdr:row>
      <xdr:rowOff>60325</xdr:rowOff>
    </xdr:to>
    <xdr:sp macro="" textlink="">
      <xdr:nvSpPr>
        <xdr:cNvPr id="326" name="楕円 325">
          <a:extLst>
            <a:ext uri="{FF2B5EF4-FFF2-40B4-BE49-F238E27FC236}">
              <a16:creationId xmlns:a16="http://schemas.microsoft.com/office/drawing/2014/main" id="{4D24A0C8-C657-4DF7-9A47-2466D84B0524}"/>
            </a:ext>
          </a:extLst>
        </xdr:cNvPr>
        <xdr:cNvSpPr/>
      </xdr:nvSpPr>
      <xdr:spPr>
        <a:xfrm>
          <a:off x="869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27" name="楕円 326">
          <a:extLst>
            <a:ext uri="{FF2B5EF4-FFF2-40B4-BE49-F238E27FC236}">
              <a16:creationId xmlns:a16="http://schemas.microsoft.com/office/drawing/2014/main" id="{B3405922-EA2B-44C7-BFC8-F0ED3468B11A}"/>
            </a:ext>
          </a:extLst>
        </xdr:cNvPr>
        <xdr:cNvSpPr/>
      </xdr:nvSpPr>
      <xdr:spPr>
        <a:xfrm>
          <a:off x="7810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xdr:rowOff>
    </xdr:from>
    <xdr:to>
      <xdr:col>45</xdr:col>
      <xdr:colOff>177800</xdr:colOff>
      <xdr:row>84</xdr:row>
      <xdr:rowOff>15239</xdr:rowOff>
    </xdr:to>
    <xdr:cxnSp macro="">
      <xdr:nvCxnSpPr>
        <xdr:cNvPr id="328" name="直線コネクタ 327">
          <a:extLst>
            <a:ext uri="{FF2B5EF4-FFF2-40B4-BE49-F238E27FC236}">
              <a16:creationId xmlns:a16="http://schemas.microsoft.com/office/drawing/2014/main" id="{5A681182-7862-4D8E-A4FF-1D7B602ED364}"/>
            </a:ext>
          </a:extLst>
        </xdr:cNvPr>
        <xdr:cNvCxnSpPr/>
      </xdr:nvCxnSpPr>
      <xdr:spPr>
        <a:xfrm flipV="1">
          <a:off x="7861300" y="144113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29" name="楕円 328">
          <a:extLst>
            <a:ext uri="{FF2B5EF4-FFF2-40B4-BE49-F238E27FC236}">
              <a16:creationId xmlns:a16="http://schemas.microsoft.com/office/drawing/2014/main" id="{EEEE618F-74DC-4761-BD27-AFB149F824AD}"/>
            </a:ext>
          </a:extLst>
        </xdr:cNvPr>
        <xdr:cNvSpPr/>
      </xdr:nvSpPr>
      <xdr:spPr>
        <a:xfrm>
          <a:off x="692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15239</xdr:rowOff>
    </xdr:from>
    <xdr:to>
      <xdr:col>41</xdr:col>
      <xdr:colOff>50800</xdr:colOff>
      <xdr:row>84</xdr:row>
      <xdr:rowOff>15239</xdr:rowOff>
    </xdr:to>
    <xdr:cxnSp macro="">
      <xdr:nvCxnSpPr>
        <xdr:cNvPr id="330" name="直線コネクタ 329">
          <a:extLst>
            <a:ext uri="{FF2B5EF4-FFF2-40B4-BE49-F238E27FC236}">
              <a16:creationId xmlns:a16="http://schemas.microsoft.com/office/drawing/2014/main" id="{5286A321-C2FA-48D2-BA33-BDEE55B1AE97}"/>
            </a:ext>
          </a:extLst>
        </xdr:cNvPr>
        <xdr:cNvCxnSpPr/>
      </xdr:nvCxnSpPr>
      <xdr:spPr>
        <a:xfrm>
          <a:off x="6972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31" name="n_1aveValue【福祉施設】&#10;一人当たり面積">
          <a:extLst>
            <a:ext uri="{FF2B5EF4-FFF2-40B4-BE49-F238E27FC236}">
              <a16:creationId xmlns:a16="http://schemas.microsoft.com/office/drawing/2014/main" id="{9432E4A2-279C-4CD7-8BC1-F255B4F59921}"/>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32" name="n_2aveValue【福祉施設】&#10;一人当たり面積">
          <a:extLst>
            <a:ext uri="{FF2B5EF4-FFF2-40B4-BE49-F238E27FC236}">
              <a16:creationId xmlns:a16="http://schemas.microsoft.com/office/drawing/2014/main" id="{84406BDF-CCA5-424A-84BB-A5B1B7C83B32}"/>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31132</xdr:rowOff>
    </xdr:from>
    <xdr:ext cx="469744" cy="259045"/>
    <xdr:sp macro="" textlink="">
      <xdr:nvSpPr>
        <xdr:cNvPr id="333" name="n_3aveValue【福祉施設】&#10;一人当たり面積">
          <a:extLst>
            <a:ext uri="{FF2B5EF4-FFF2-40B4-BE49-F238E27FC236}">
              <a16:creationId xmlns:a16="http://schemas.microsoft.com/office/drawing/2014/main" id="{8592C2C9-D155-44AA-B867-91C626C02272}"/>
            </a:ext>
          </a:extLst>
        </xdr:cNvPr>
        <xdr:cNvSpPr txBox="1"/>
      </xdr:nvSpPr>
      <xdr:spPr>
        <a:xfrm>
          <a:off x="76264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53991</xdr:rowOff>
    </xdr:from>
    <xdr:ext cx="469744" cy="259045"/>
    <xdr:sp macro="" textlink="">
      <xdr:nvSpPr>
        <xdr:cNvPr id="334" name="n_4aveValue【福祉施設】&#10;一人当たり面積">
          <a:extLst>
            <a:ext uri="{FF2B5EF4-FFF2-40B4-BE49-F238E27FC236}">
              <a16:creationId xmlns:a16="http://schemas.microsoft.com/office/drawing/2014/main" id="{D0595428-F965-4A68-B6D3-79EAC77DDB21}"/>
            </a:ext>
          </a:extLst>
        </xdr:cNvPr>
        <xdr:cNvSpPr txBox="1"/>
      </xdr:nvSpPr>
      <xdr:spPr>
        <a:xfrm>
          <a:off x="6737427"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51452</xdr:rowOff>
    </xdr:from>
    <xdr:ext cx="469744" cy="259045"/>
    <xdr:sp macro="" textlink="">
      <xdr:nvSpPr>
        <xdr:cNvPr id="335" name="n_2mainValue【福祉施設】&#10;一人当たり面積">
          <a:extLst>
            <a:ext uri="{FF2B5EF4-FFF2-40B4-BE49-F238E27FC236}">
              <a16:creationId xmlns:a16="http://schemas.microsoft.com/office/drawing/2014/main" id="{5506BB0B-1FB9-4DF5-B503-92AF712F191E}"/>
            </a:ext>
          </a:extLst>
        </xdr:cNvPr>
        <xdr:cNvSpPr txBox="1"/>
      </xdr:nvSpPr>
      <xdr:spPr>
        <a:xfrm>
          <a:off x="8515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336" name="n_3mainValue【福祉施設】&#10;一人当たり面積">
          <a:extLst>
            <a:ext uri="{FF2B5EF4-FFF2-40B4-BE49-F238E27FC236}">
              <a16:creationId xmlns:a16="http://schemas.microsoft.com/office/drawing/2014/main" id="{60C62CFF-7087-46AC-95C5-DC631A0B10DE}"/>
            </a:ext>
          </a:extLst>
        </xdr:cNvPr>
        <xdr:cNvSpPr txBox="1"/>
      </xdr:nvSpPr>
      <xdr:spPr>
        <a:xfrm>
          <a:off x="7626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37" name="n_4mainValue【福祉施設】&#10;一人当たり面積">
          <a:extLst>
            <a:ext uri="{FF2B5EF4-FFF2-40B4-BE49-F238E27FC236}">
              <a16:creationId xmlns:a16="http://schemas.microsoft.com/office/drawing/2014/main" id="{3FF15F15-94F8-4214-B441-AB00B478B500}"/>
            </a:ext>
          </a:extLst>
        </xdr:cNvPr>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a:extLst>
            <a:ext uri="{FF2B5EF4-FFF2-40B4-BE49-F238E27FC236}">
              <a16:creationId xmlns:a16="http://schemas.microsoft.com/office/drawing/2014/main" id="{D45EE149-E3CC-4CD5-8908-ADDDBB0018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a:extLst>
            <a:ext uri="{FF2B5EF4-FFF2-40B4-BE49-F238E27FC236}">
              <a16:creationId xmlns:a16="http://schemas.microsoft.com/office/drawing/2014/main" id="{63BBC013-83FC-465E-A9B6-E9FDF5A47A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a:extLst>
            <a:ext uri="{FF2B5EF4-FFF2-40B4-BE49-F238E27FC236}">
              <a16:creationId xmlns:a16="http://schemas.microsoft.com/office/drawing/2014/main" id="{4F0E7686-D538-4FD2-A6DB-2DF70EBDF51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a:extLst>
            <a:ext uri="{FF2B5EF4-FFF2-40B4-BE49-F238E27FC236}">
              <a16:creationId xmlns:a16="http://schemas.microsoft.com/office/drawing/2014/main" id="{916F8477-C708-4871-B464-B38936769E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a:extLst>
            <a:ext uri="{FF2B5EF4-FFF2-40B4-BE49-F238E27FC236}">
              <a16:creationId xmlns:a16="http://schemas.microsoft.com/office/drawing/2014/main" id="{C8E0053F-1E93-4F05-B18A-E4AA5AD30B7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a:extLst>
            <a:ext uri="{FF2B5EF4-FFF2-40B4-BE49-F238E27FC236}">
              <a16:creationId xmlns:a16="http://schemas.microsoft.com/office/drawing/2014/main" id="{75230A42-8CAE-42F9-B66E-7F98C8EB0D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a:extLst>
            <a:ext uri="{FF2B5EF4-FFF2-40B4-BE49-F238E27FC236}">
              <a16:creationId xmlns:a16="http://schemas.microsoft.com/office/drawing/2014/main" id="{8FD0A3AA-9FF2-4EE0-95A9-F3187554AE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a:extLst>
            <a:ext uri="{FF2B5EF4-FFF2-40B4-BE49-F238E27FC236}">
              <a16:creationId xmlns:a16="http://schemas.microsoft.com/office/drawing/2014/main" id="{7566C482-6967-489F-8357-07A82E92D6B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6" name="テキスト ボックス 345">
          <a:extLst>
            <a:ext uri="{FF2B5EF4-FFF2-40B4-BE49-F238E27FC236}">
              <a16:creationId xmlns:a16="http://schemas.microsoft.com/office/drawing/2014/main" id="{6163C221-1539-424D-AED6-9D639AC4FF0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7" name="直線コネクタ 346">
          <a:extLst>
            <a:ext uri="{FF2B5EF4-FFF2-40B4-BE49-F238E27FC236}">
              <a16:creationId xmlns:a16="http://schemas.microsoft.com/office/drawing/2014/main" id="{80AC3BF5-08DC-4FAA-906F-A06891B902F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8" name="テキスト ボックス 347">
          <a:extLst>
            <a:ext uri="{FF2B5EF4-FFF2-40B4-BE49-F238E27FC236}">
              <a16:creationId xmlns:a16="http://schemas.microsoft.com/office/drawing/2014/main" id="{05FBAFA8-F908-4E9F-9A29-6CD25C6CAC1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9" name="直線コネクタ 348">
          <a:extLst>
            <a:ext uri="{FF2B5EF4-FFF2-40B4-BE49-F238E27FC236}">
              <a16:creationId xmlns:a16="http://schemas.microsoft.com/office/drawing/2014/main" id="{7D47DF0A-BF66-4408-BDED-893628F6803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2082E45D-4400-4D13-9C41-9C2942B9E20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1" name="直線コネクタ 350">
          <a:extLst>
            <a:ext uri="{FF2B5EF4-FFF2-40B4-BE49-F238E27FC236}">
              <a16:creationId xmlns:a16="http://schemas.microsoft.com/office/drawing/2014/main" id="{CA87D246-1DAC-4726-A63D-34E1E563428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2" name="テキスト ボックス 351">
          <a:extLst>
            <a:ext uri="{FF2B5EF4-FFF2-40B4-BE49-F238E27FC236}">
              <a16:creationId xmlns:a16="http://schemas.microsoft.com/office/drawing/2014/main" id="{75D0CE2B-EE26-4762-BE6C-BAA4508034D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3" name="直線コネクタ 352">
          <a:extLst>
            <a:ext uri="{FF2B5EF4-FFF2-40B4-BE49-F238E27FC236}">
              <a16:creationId xmlns:a16="http://schemas.microsoft.com/office/drawing/2014/main" id="{3B80C6F6-1581-41C6-A26C-740A50C2813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4" name="テキスト ボックス 353">
          <a:extLst>
            <a:ext uri="{FF2B5EF4-FFF2-40B4-BE49-F238E27FC236}">
              <a16:creationId xmlns:a16="http://schemas.microsoft.com/office/drawing/2014/main" id="{CBB79E09-4003-4AC5-B3B2-46CDD995635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5" name="直線コネクタ 354">
          <a:extLst>
            <a:ext uri="{FF2B5EF4-FFF2-40B4-BE49-F238E27FC236}">
              <a16:creationId xmlns:a16="http://schemas.microsoft.com/office/drawing/2014/main" id="{A350372D-A4D5-4FAE-9411-A0DCB00EC3E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6" name="テキスト ボックス 355">
          <a:extLst>
            <a:ext uri="{FF2B5EF4-FFF2-40B4-BE49-F238E27FC236}">
              <a16:creationId xmlns:a16="http://schemas.microsoft.com/office/drawing/2014/main" id="{F77F3A60-0D39-4E6B-8007-6858EC99C4C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7" name="直線コネクタ 356">
          <a:extLst>
            <a:ext uri="{FF2B5EF4-FFF2-40B4-BE49-F238E27FC236}">
              <a16:creationId xmlns:a16="http://schemas.microsoft.com/office/drawing/2014/main" id="{7113E732-29B1-48F6-91D8-DEE0F526AD1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8" name="テキスト ボックス 357">
          <a:extLst>
            <a:ext uri="{FF2B5EF4-FFF2-40B4-BE49-F238E27FC236}">
              <a16:creationId xmlns:a16="http://schemas.microsoft.com/office/drawing/2014/main" id="{4FA6E2D8-ABE0-4F02-9C28-6A57327057F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9" name="直線コネクタ 358">
          <a:extLst>
            <a:ext uri="{FF2B5EF4-FFF2-40B4-BE49-F238E27FC236}">
              <a16:creationId xmlns:a16="http://schemas.microsoft.com/office/drawing/2014/main" id="{11D3C8D1-5A4A-443A-B904-F53D1C40959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0" name="テキスト ボックス 359">
          <a:extLst>
            <a:ext uri="{FF2B5EF4-FFF2-40B4-BE49-F238E27FC236}">
              <a16:creationId xmlns:a16="http://schemas.microsoft.com/office/drawing/2014/main" id="{48F0125D-26B0-4D2F-9509-0326A54638E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a:extLst>
            <a:ext uri="{FF2B5EF4-FFF2-40B4-BE49-F238E27FC236}">
              <a16:creationId xmlns:a16="http://schemas.microsoft.com/office/drawing/2014/main" id="{9C861DEE-E73A-4A47-AA2A-351B9776D3A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a:extLst>
            <a:ext uri="{FF2B5EF4-FFF2-40B4-BE49-F238E27FC236}">
              <a16:creationId xmlns:a16="http://schemas.microsoft.com/office/drawing/2014/main" id="{F4199A0F-7209-4662-9820-91F18E1EA71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63" name="直線コネクタ 362">
          <a:extLst>
            <a:ext uri="{FF2B5EF4-FFF2-40B4-BE49-F238E27FC236}">
              <a16:creationId xmlns:a16="http://schemas.microsoft.com/office/drawing/2014/main" id="{DA97E10A-885C-4203-AF6D-A04B5A8AF3FA}"/>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64" name="【市民会館】&#10;有形固定資産減価償却率最小値テキスト">
          <a:extLst>
            <a:ext uri="{FF2B5EF4-FFF2-40B4-BE49-F238E27FC236}">
              <a16:creationId xmlns:a16="http://schemas.microsoft.com/office/drawing/2014/main" id="{AE10665F-8607-4A81-9B30-089A3080653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65" name="直線コネクタ 364">
          <a:extLst>
            <a:ext uri="{FF2B5EF4-FFF2-40B4-BE49-F238E27FC236}">
              <a16:creationId xmlns:a16="http://schemas.microsoft.com/office/drawing/2014/main" id="{EBD0B08C-C74D-4741-ADC0-DEDD368FC4A7}"/>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366" name="【市民会館】&#10;有形固定資産減価償却率最大値テキスト">
          <a:extLst>
            <a:ext uri="{FF2B5EF4-FFF2-40B4-BE49-F238E27FC236}">
              <a16:creationId xmlns:a16="http://schemas.microsoft.com/office/drawing/2014/main" id="{EE43EEAC-4443-4A19-988D-65C8BAD9930A}"/>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367" name="直線コネクタ 366">
          <a:extLst>
            <a:ext uri="{FF2B5EF4-FFF2-40B4-BE49-F238E27FC236}">
              <a16:creationId xmlns:a16="http://schemas.microsoft.com/office/drawing/2014/main" id="{76C4FBC3-A7A5-4CFF-8F1B-207251234932}"/>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368" name="【市民会館】&#10;有形固定資産減価償却率平均値テキスト">
          <a:extLst>
            <a:ext uri="{FF2B5EF4-FFF2-40B4-BE49-F238E27FC236}">
              <a16:creationId xmlns:a16="http://schemas.microsoft.com/office/drawing/2014/main" id="{AD67D542-F987-4FF3-B82E-6A964E062149}"/>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369" name="フローチャート: 判断 368">
          <a:extLst>
            <a:ext uri="{FF2B5EF4-FFF2-40B4-BE49-F238E27FC236}">
              <a16:creationId xmlns:a16="http://schemas.microsoft.com/office/drawing/2014/main" id="{F671012B-5A93-472D-9B7F-CEBDE176148D}"/>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370" name="フローチャート: 判断 369">
          <a:extLst>
            <a:ext uri="{FF2B5EF4-FFF2-40B4-BE49-F238E27FC236}">
              <a16:creationId xmlns:a16="http://schemas.microsoft.com/office/drawing/2014/main" id="{B2B95269-D997-4E97-87BB-EA322CC83984}"/>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371" name="フローチャート: 判断 370">
          <a:extLst>
            <a:ext uri="{FF2B5EF4-FFF2-40B4-BE49-F238E27FC236}">
              <a16:creationId xmlns:a16="http://schemas.microsoft.com/office/drawing/2014/main" id="{D9C86BD3-B56C-45EA-BB3E-00D794149F62}"/>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372" name="フローチャート: 判断 371">
          <a:extLst>
            <a:ext uri="{FF2B5EF4-FFF2-40B4-BE49-F238E27FC236}">
              <a16:creationId xmlns:a16="http://schemas.microsoft.com/office/drawing/2014/main" id="{CAFC6A10-3A82-4DAF-98AC-648D825E8831}"/>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373" name="フローチャート: 判断 372">
          <a:extLst>
            <a:ext uri="{FF2B5EF4-FFF2-40B4-BE49-F238E27FC236}">
              <a16:creationId xmlns:a16="http://schemas.microsoft.com/office/drawing/2014/main" id="{9DA56B8E-2B93-4167-9A68-97ABAC6BBE4B}"/>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7D6B813-AEED-40C0-B700-EAF7F78BDB5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E8E35B98-19AF-4A69-B985-854E79AEA23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E2D13A45-AD56-4429-8A8C-4B1B6426F13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9A7FE25A-4A95-4CEA-B012-4713D4C78B5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B5ECC744-78D4-44D6-B5B5-0A93870334E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93980</xdr:rowOff>
    </xdr:from>
    <xdr:to>
      <xdr:col>15</xdr:col>
      <xdr:colOff>101600</xdr:colOff>
      <xdr:row>107</xdr:row>
      <xdr:rowOff>24130</xdr:rowOff>
    </xdr:to>
    <xdr:sp macro="" textlink="">
      <xdr:nvSpPr>
        <xdr:cNvPr id="379" name="楕円 378">
          <a:extLst>
            <a:ext uri="{FF2B5EF4-FFF2-40B4-BE49-F238E27FC236}">
              <a16:creationId xmlns:a16="http://schemas.microsoft.com/office/drawing/2014/main" id="{D38D2A54-0448-41A0-AB7D-DA3753209F79}"/>
            </a:ext>
          </a:extLst>
        </xdr:cNvPr>
        <xdr:cNvSpPr/>
      </xdr:nvSpPr>
      <xdr:spPr>
        <a:xfrm>
          <a:off x="2857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49893</xdr:rowOff>
    </xdr:from>
    <xdr:to>
      <xdr:col>10</xdr:col>
      <xdr:colOff>165100</xdr:colOff>
      <xdr:row>106</xdr:row>
      <xdr:rowOff>151493</xdr:rowOff>
    </xdr:to>
    <xdr:sp macro="" textlink="">
      <xdr:nvSpPr>
        <xdr:cNvPr id="380" name="楕円 379">
          <a:extLst>
            <a:ext uri="{FF2B5EF4-FFF2-40B4-BE49-F238E27FC236}">
              <a16:creationId xmlns:a16="http://schemas.microsoft.com/office/drawing/2014/main" id="{034AC9B6-3D75-424B-8B89-E88994A8CD67}"/>
            </a:ext>
          </a:extLst>
        </xdr:cNvPr>
        <xdr:cNvSpPr/>
      </xdr:nvSpPr>
      <xdr:spPr>
        <a:xfrm>
          <a:off x="1968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100693</xdr:rowOff>
    </xdr:from>
    <xdr:to>
      <xdr:col>15</xdr:col>
      <xdr:colOff>50800</xdr:colOff>
      <xdr:row>106</xdr:row>
      <xdr:rowOff>144780</xdr:rowOff>
    </xdr:to>
    <xdr:cxnSp macro="">
      <xdr:nvCxnSpPr>
        <xdr:cNvPr id="381" name="直線コネクタ 380">
          <a:extLst>
            <a:ext uri="{FF2B5EF4-FFF2-40B4-BE49-F238E27FC236}">
              <a16:creationId xmlns:a16="http://schemas.microsoft.com/office/drawing/2014/main" id="{ACD051FB-77CD-4B09-BC7C-B9A553313DCA}"/>
            </a:ext>
          </a:extLst>
        </xdr:cNvPr>
        <xdr:cNvCxnSpPr/>
      </xdr:nvCxnSpPr>
      <xdr:spPr>
        <a:xfrm>
          <a:off x="2019300" y="182743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7438</xdr:rowOff>
    </xdr:from>
    <xdr:to>
      <xdr:col>6</xdr:col>
      <xdr:colOff>38100</xdr:colOff>
      <xdr:row>106</xdr:row>
      <xdr:rowOff>109038</xdr:rowOff>
    </xdr:to>
    <xdr:sp macro="" textlink="">
      <xdr:nvSpPr>
        <xdr:cNvPr id="382" name="楕円 381">
          <a:extLst>
            <a:ext uri="{FF2B5EF4-FFF2-40B4-BE49-F238E27FC236}">
              <a16:creationId xmlns:a16="http://schemas.microsoft.com/office/drawing/2014/main" id="{6FA3A784-BD39-4C38-9479-3563D7067BA5}"/>
            </a:ext>
          </a:extLst>
        </xdr:cNvPr>
        <xdr:cNvSpPr/>
      </xdr:nvSpPr>
      <xdr:spPr>
        <a:xfrm>
          <a:off x="1079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58238</xdr:rowOff>
    </xdr:from>
    <xdr:to>
      <xdr:col>10</xdr:col>
      <xdr:colOff>114300</xdr:colOff>
      <xdr:row>106</xdr:row>
      <xdr:rowOff>100693</xdr:rowOff>
    </xdr:to>
    <xdr:cxnSp macro="">
      <xdr:nvCxnSpPr>
        <xdr:cNvPr id="383" name="直線コネクタ 382">
          <a:extLst>
            <a:ext uri="{FF2B5EF4-FFF2-40B4-BE49-F238E27FC236}">
              <a16:creationId xmlns:a16="http://schemas.microsoft.com/office/drawing/2014/main" id="{3E29713E-BF4B-4FBA-8836-4AECBC3BE947}"/>
            </a:ext>
          </a:extLst>
        </xdr:cNvPr>
        <xdr:cNvCxnSpPr/>
      </xdr:nvCxnSpPr>
      <xdr:spPr>
        <a:xfrm>
          <a:off x="1130300" y="1823193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384" name="n_1aveValue【市民会館】&#10;有形固定資産減価償却率">
          <a:extLst>
            <a:ext uri="{FF2B5EF4-FFF2-40B4-BE49-F238E27FC236}">
              <a16:creationId xmlns:a16="http://schemas.microsoft.com/office/drawing/2014/main" id="{32EB1746-059A-4371-BD8F-3009E0E7712B}"/>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385" name="n_2aveValue【市民会館】&#10;有形固定資産減価償却率">
          <a:extLst>
            <a:ext uri="{FF2B5EF4-FFF2-40B4-BE49-F238E27FC236}">
              <a16:creationId xmlns:a16="http://schemas.microsoft.com/office/drawing/2014/main" id="{8B4D4766-760A-417A-A6FE-B717ED44B4EE}"/>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386" name="n_3aveValue【市民会館】&#10;有形固定資産減価償却率">
          <a:extLst>
            <a:ext uri="{FF2B5EF4-FFF2-40B4-BE49-F238E27FC236}">
              <a16:creationId xmlns:a16="http://schemas.microsoft.com/office/drawing/2014/main" id="{C13A9706-5B20-4F52-A8D4-9E415B02921D}"/>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387" name="n_4aveValue【市民会館】&#10;有形固定資産減価償却率">
          <a:extLst>
            <a:ext uri="{FF2B5EF4-FFF2-40B4-BE49-F238E27FC236}">
              <a16:creationId xmlns:a16="http://schemas.microsoft.com/office/drawing/2014/main" id="{B30CEF0B-75E7-4F1B-9A0D-55B4387506D9}"/>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15257</xdr:rowOff>
    </xdr:from>
    <xdr:ext cx="405111" cy="259045"/>
    <xdr:sp macro="" textlink="">
      <xdr:nvSpPr>
        <xdr:cNvPr id="388" name="n_2mainValue【市民会館】&#10;有形固定資産減価償却率">
          <a:extLst>
            <a:ext uri="{FF2B5EF4-FFF2-40B4-BE49-F238E27FC236}">
              <a16:creationId xmlns:a16="http://schemas.microsoft.com/office/drawing/2014/main" id="{FAD3F25F-259F-4584-A473-33C51D367EE5}"/>
            </a:ext>
          </a:extLst>
        </xdr:cNvPr>
        <xdr:cNvSpPr txBox="1"/>
      </xdr:nvSpPr>
      <xdr:spPr>
        <a:xfrm>
          <a:off x="2705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142620</xdr:rowOff>
    </xdr:from>
    <xdr:ext cx="405111" cy="259045"/>
    <xdr:sp macro="" textlink="">
      <xdr:nvSpPr>
        <xdr:cNvPr id="389" name="n_3mainValue【市民会館】&#10;有形固定資産減価償却率">
          <a:extLst>
            <a:ext uri="{FF2B5EF4-FFF2-40B4-BE49-F238E27FC236}">
              <a16:creationId xmlns:a16="http://schemas.microsoft.com/office/drawing/2014/main" id="{63BC9252-3F80-4170-BF9A-A91FB50C1627}"/>
            </a:ext>
          </a:extLst>
        </xdr:cNvPr>
        <xdr:cNvSpPr txBox="1"/>
      </xdr:nvSpPr>
      <xdr:spPr>
        <a:xfrm>
          <a:off x="1816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100165</xdr:rowOff>
    </xdr:from>
    <xdr:ext cx="405111" cy="259045"/>
    <xdr:sp macro="" textlink="">
      <xdr:nvSpPr>
        <xdr:cNvPr id="390" name="n_4mainValue【市民会館】&#10;有形固定資産減価償却率">
          <a:extLst>
            <a:ext uri="{FF2B5EF4-FFF2-40B4-BE49-F238E27FC236}">
              <a16:creationId xmlns:a16="http://schemas.microsoft.com/office/drawing/2014/main" id="{3708B480-76CB-4FD9-A62F-A630F9ADC8C5}"/>
            </a:ext>
          </a:extLst>
        </xdr:cNvPr>
        <xdr:cNvSpPr txBox="1"/>
      </xdr:nvSpPr>
      <xdr:spPr>
        <a:xfrm>
          <a:off x="927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97B4F327-ABA0-4CCB-BC20-C05616CC40E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4DEC547-5130-4F58-95B8-D345D6CFE4B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38F502D2-282E-40B6-8BAF-62D9EE74349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2474E38E-7750-4E4F-B6D2-650390F6FAD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BDDDEF8D-CD44-48F2-AFDD-07494BFD42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2BC4DDF5-CA72-428A-BC58-9E8ED79F0CF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FF4AA36B-6332-4E92-AA38-1F5AAE3D3D0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52E94C81-B4D5-4D75-B076-30C6440E735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a:extLst>
            <a:ext uri="{FF2B5EF4-FFF2-40B4-BE49-F238E27FC236}">
              <a16:creationId xmlns:a16="http://schemas.microsoft.com/office/drawing/2014/main" id="{741D8DB4-D370-4974-AA20-62E2BEF89FC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a:extLst>
            <a:ext uri="{FF2B5EF4-FFF2-40B4-BE49-F238E27FC236}">
              <a16:creationId xmlns:a16="http://schemas.microsoft.com/office/drawing/2014/main" id="{8DAA37A2-C0EA-42C5-87BC-E507FB57451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1" name="直線コネクタ 400">
          <a:extLst>
            <a:ext uri="{FF2B5EF4-FFF2-40B4-BE49-F238E27FC236}">
              <a16:creationId xmlns:a16="http://schemas.microsoft.com/office/drawing/2014/main" id="{96352DE1-91C1-4DC5-AE4D-C4C0018F9AF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2" name="テキスト ボックス 401">
          <a:extLst>
            <a:ext uri="{FF2B5EF4-FFF2-40B4-BE49-F238E27FC236}">
              <a16:creationId xmlns:a16="http://schemas.microsoft.com/office/drawing/2014/main" id="{A4A6CAF8-22B5-463D-81F8-79337E09ACB4}"/>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3" name="直線コネクタ 402">
          <a:extLst>
            <a:ext uri="{FF2B5EF4-FFF2-40B4-BE49-F238E27FC236}">
              <a16:creationId xmlns:a16="http://schemas.microsoft.com/office/drawing/2014/main" id="{D65CB951-39EA-4D1A-8DBB-591E7EA6F27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04" name="テキスト ボックス 403">
          <a:extLst>
            <a:ext uri="{FF2B5EF4-FFF2-40B4-BE49-F238E27FC236}">
              <a16:creationId xmlns:a16="http://schemas.microsoft.com/office/drawing/2014/main" id="{A8126370-BA20-491A-B672-44997A32E85F}"/>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05" name="直線コネクタ 404">
          <a:extLst>
            <a:ext uri="{FF2B5EF4-FFF2-40B4-BE49-F238E27FC236}">
              <a16:creationId xmlns:a16="http://schemas.microsoft.com/office/drawing/2014/main" id="{B557475A-9844-4FEF-8161-CEFCCD90908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06" name="テキスト ボックス 405">
          <a:extLst>
            <a:ext uri="{FF2B5EF4-FFF2-40B4-BE49-F238E27FC236}">
              <a16:creationId xmlns:a16="http://schemas.microsoft.com/office/drawing/2014/main" id="{7309997E-01E8-4134-9A7F-4C6FA03EF91F}"/>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7" name="直線コネクタ 406">
          <a:extLst>
            <a:ext uri="{FF2B5EF4-FFF2-40B4-BE49-F238E27FC236}">
              <a16:creationId xmlns:a16="http://schemas.microsoft.com/office/drawing/2014/main" id="{D2535330-AF30-48FA-8DFF-8E155D8CEFA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08" name="テキスト ボックス 407">
          <a:extLst>
            <a:ext uri="{FF2B5EF4-FFF2-40B4-BE49-F238E27FC236}">
              <a16:creationId xmlns:a16="http://schemas.microsoft.com/office/drawing/2014/main" id="{A6E9DC03-2C8D-4D4E-B15A-496A04DBB314}"/>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9" name="直線コネクタ 408">
          <a:extLst>
            <a:ext uri="{FF2B5EF4-FFF2-40B4-BE49-F238E27FC236}">
              <a16:creationId xmlns:a16="http://schemas.microsoft.com/office/drawing/2014/main" id="{660D03A0-C633-4CD3-88A3-52BD367F98E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0" name="テキスト ボックス 409">
          <a:extLst>
            <a:ext uri="{FF2B5EF4-FFF2-40B4-BE49-F238E27FC236}">
              <a16:creationId xmlns:a16="http://schemas.microsoft.com/office/drawing/2014/main" id="{2FB57A88-796F-43D1-B3FF-766176A4F1E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1" name="【市民会館】&#10;一人当たり面積グラフ枠">
          <a:extLst>
            <a:ext uri="{FF2B5EF4-FFF2-40B4-BE49-F238E27FC236}">
              <a16:creationId xmlns:a16="http://schemas.microsoft.com/office/drawing/2014/main" id="{02567C3B-8FDC-4B8B-A1CB-19A7EE01C89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12" name="直線コネクタ 411">
          <a:extLst>
            <a:ext uri="{FF2B5EF4-FFF2-40B4-BE49-F238E27FC236}">
              <a16:creationId xmlns:a16="http://schemas.microsoft.com/office/drawing/2014/main" id="{314A73E6-848C-4A98-82B1-75101DCCA428}"/>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13" name="【市民会館】&#10;一人当たり面積最小値テキスト">
          <a:extLst>
            <a:ext uri="{FF2B5EF4-FFF2-40B4-BE49-F238E27FC236}">
              <a16:creationId xmlns:a16="http://schemas.microsoft.com/office/drawing/2014/main" id="{5FFE3D2F-0616-4D5E-86B3-190690D4A35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14" name="直線コネクタ 413">
          <a:extLst>
            <a:ext uri="{FF2B5EF4-FFF2-40B4-BE49-F238E27FC236}">
              <a16:creationId xmlns:a16="http://schemas.microsoft.com/office/drawing/2014/main" id="{5217397F-1AF9-4B7D-9383-E7F721BF9EDB}"/>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15" name="【市民会館】&#10;一人当たり面積最大値テキスト">
          <a:extLst>
            <a:ext uri="{FF2B5EF4-FFF2-40B4-BE49-F238E27FC236}">
              <a16:creationId xmlns:a16="http://schemas.microsoft.com/office/drawing/2014/main" id="{3E4893CB-A5BF-4335-9FBE-0958FEA38C33}"/>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16" name="直線コネクタ 415">
          <a:extLst>
            <a:ext uri="{FF2B5EF4-FFF2-40B4-BE49-F238E27FC236}">
              <a16:creationId xmlns:a16="http://schemas.microsoft.com/office/drawing/2014/main" id="{E4F8BA05-E15C-405E-9967-AC2E3DF0F2F8}"/>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17" name="【市民会館】&#10;一人当たり面積平均値テキスト">
          <a:extLst>
            <a:ext uri="{FF2B5EF4-FFF2-40B4-BE49-F238E27FC236}">
              <a16:creationId xmlns:a16="http://schemas.microsoft.com/office/drawing/2014/main" id="{001C14D9-A2DD-4CEC-BBF9-271929176DD7}"/>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18" name="フローチャート: 判断 417">
          <a:extLst>
            <a:ext uri="{FF2B5EF4-FFF2-40B4-BE49-F238E27FC236}">
              <a16:creationId xmlns:a16="http://schemas.microsoft.com/office/drawing/2014/main" id="{942D169F-B741-4C78-9B28-C24D3D2C02C8}"/>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19" name="フローチャート: 判断 418">
          <a:extLst>
            <a:ext uri="{FF2B5EF4-FFF2-40B4-BE49-F238E27FC236}">
              <a16:creationId xmlns:a16="http://schemas.microsoft.com/office/drawing/2014/main" id="{96881DF9-BAD9-42D9-AE99-4186E4845AB7}"/>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20" name="フローチャート: 判断 419">
          <a:extLst>
            <a:ext uri="{FF2B5EF4-FFF2-40B4-BE49-F238E27FC236}">
              <a16:creationId xmlns:a16="http://schemas.microsoft.com/office/drawing/2014/main" id="{E49050E3-DE63-4E17-A888-6B588A96981B}"/>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80263</xdr:rowOff>
    </xdr:from>
    <xdr:to>
      <xdr:col>41</xdr:col>
      <xdr:colOff>101600</xdr:colOff>
      <xdr:row>107</xdr:row>
      <xdr:rowOff>10413</xdr:rowOff>
    </xdr:to>
    <xdr:sp macro="" textlink="">
      <xdr:nvSpPr>
        <xdr:cNvPr id="421" name="フローチャート: 判断 420">
          <a:extLst>
            <a:ext uri="{FF2B5EF4-FFF2-40B4-BE49-F238E27FC236}">
              <a16:creationId xmlns:a16="http://schemas.microsoft.com/office/drawing/2014/main" id="{E38109DF-AB69-44D0-83DB-7836B20D2AB9}"/>
            </a:ext>
          </a:extLst>
        </xdr:cNvPr>
        <xdr:cNvSpPr/>
      </xdr:nvSpPr>
      <xdr:spPr>
        <a:xfrm>
          <a:off x="7810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100837</xdr:rowOff>
    </xdr:from>
    <xdr:to>
      <xdr:col>36</xdr:col>
      <xdr:colOff>165100</xdr:colOff>
      <xdr:row>107</xdr:row>
      <xdr:rowOff>30987</xdr:rowOff>
    </xdr:to>
    <xdr:sp macro="" textlink="">
      <xdr:nvSpPr>
        <xdr:cNvPr id="422" name="フローチャート: 判断 421">
          <a:extLst>
            <a:ext uri="{FF2B5EF4-FFF2-40B4-BE49-F238E27FC236}">
              <a16:creationId xmlns:a16="http://schemas.microsoft.com/office/drawing/2014/main" id="{DA9B9F29-711C-424C-9A5D-936CAD855CBC}"/>
            </a:ext>
          </a:extLst>
        </xdr:cNvPr>
        <xdr:cNvSpPr/>
      </xdr:nvSpPr>
      <xdr:spPr>
        <a:xfrm>
          <a:off x="6921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CE28E50F-1FF3-4B59-9BB2-DE1BDB23FB9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A3DCBD31-E85B-406A-A835-6850906BDE4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68906884-21B3-4604-8E26-8F466B85DF4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CAC736B4-279C-4D55-9F0D-E9E39EFD2A9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3DEAF949-77DD-4916-9129-4F015EC8B2A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34544</xdr:rowOff>
    </xdr:from>
    <xdr:to>
      <xdr:col>46</xdr:col>
      <xdr:colOff>38100</xdr:colOff>
      <xdr:row>106</xdr:row>
      <xdr:rowOff>136144</xdr:rowOff>
    </xdr:to>
    <xdr:sp macro="" textlink="">
      <xdr:nvSpPr>
        <xdr:cNvPr id="428" name="楕円 427">
          <a:extLst>
            <a:ext uri="{FF2B5EF4-FFF2-40B4-BE49-F238E27FC236}">
              <a16:creationId xmlns:a16="http://schemas.microsoft.com/office/drawing/2014/main" id="{7BA08D9E-131F-4199-9B73-EE80F605CF43}"/>
            </a:ext>
          </a:extLst>
        </xdr:cNvPr>
        <xdr:cNvSpPr/>
      </xdr:nvSpPr>
      <xdr:spPr>
        <a:xfrm>
          <a:off x="8699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429" name="楕円 428">
          <a:extLst>
            <a:ext uri="{FF2B5EF4-FFF2-40B4-BE49-F238E27FC236}">
              <a16:creationId xmlns:a16="http://schemas.microsoft.com/office/drawing/2014/main" id="{6FCBFDF4-8634-4CC8-A445-9579851E9C39}"/>
            </a:ext>
          </a:extLst>
        </xdr:cNvPr>
        <xdr:cNvSpPr/>
      </xdr:nvSpPr>
      <xdr:spPr>
        <a:xfrm>
          <a:off x="781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85344</xdr:rowOff>
    </xdr:from>
    <xdr:to>
      <xdr:col>45</xdr:col>
      <xdr:colOff>177800</xdr:colOff>
      <xdr:row>106</xdr:row>
      <xdr:rowOff>87630</xdr:rowOff>
    </xdr:to>
    <xdr:cxnSp macro="">
      <xdr:nvCxnSpPr>
        <xdr:cNvPr id="430" name="直線コネクタ 429">
          <a:extLst>
            <a:ext uri="{FF2B5EF4-FFF2-40B4-BE49-F238E27FC236}">
              <a16:creationId xmlns:a16="http://schemas.microsoft.com/office/drawing/2014/main" id="{D9F7748A-0840-41A0-8104-E550A8B4850A}"/>
            </a:ext>
          </a:extLst>
        </xdr:cNvPr>
        <xdr:cNvCxnSpPr/>
      </xdr:nvCxnSpPr>
      <xdr:spPr>
        <a:xfrm flipV="1">
          <a:off x="7861300" y="182590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31" name="楕円 430">
          <a:extLst>
            <a:ext uri="{FF2B5EF4-FFF2-40B4-BE49-F238E27FC236}">
              <a16:creationId xmlns:a16="http://schemas.microsoft.com/office/drawing/2014/main" id="{A930EC00-A9D8-4616-A246-E018B53DF14E}"/>
            </a:ext>
          </a:extLst>
        </xdr:cNvPr>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76200</xdr:rowOff>
    </xdr:from>
    <xdr:to>
      <xdr:col>41</xdr:col>
      <xdr:colOff>50800</xdr:colOff>
      <xdr:row>106</xdr:row>
      <xdr:rowOff>87630</xdr:rowOff>
    </xdr:to>
    <xdr:cxnSp macro="">
      <xdr:nvCxnSpPr>
        <xdr:cNvPr id="432" name="直線コネクタ 431">
          <a:extLst>
            <a:ext uri="{FF2B5EF4-FFF2-40B4-BE49-F238E27FC236}">
              <a16:creationId xmlns:a16="http://schemas.microsoft.com/office/drawing/2014/main" id="{B691288F-30BB-4AAE-B9B0-DAF7336A0994}"/>
            </a:ext>
          </a:extLst>
        </xdr:cNvPr>
        <xdr:cNvCxnSpPr/>
      </xdr:nvCxnSpPr>
      <xdr:spPr>
        <a:xfrm>
          <a:off x="6972300" y="18249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33" name="n_1aveValue【市民会館】&#10;一人当たり面積">
          <a:extLst>
            <a:ext uri="{FF2B5EF4-FFF2-40B4-BE49-F238E27FC236}">
              <a16:creationId xmlns:a16="http://schemas.microsoft.com/office/drawing/2014/main" id="{BC3317A5-0941-49BF-B555-007CF5D823D2}"/>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34" name="n_2aveValue【市民会館】&#10;一人当たり面積">
          <a:extLst>
            <a:ext uri="{FF2B5EF4-FFF2-40B4-BE49-F238E27FC236}">
              <a16:creationId xmlns:a16="http://schemas.microsoft.com/office/drawing/2014/main" id="{496AB9D1-2EE2-4140-8F0E-BBCF7F8CFE7C}"/>
            </a:ext>
          </a:extLst>
        </xdr:cNvPr>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1540</xdr:rowOff>
    </xdr:from>
    <xdr:ext cx="469744" cy="259045"/>
    <xdr:sp macro="" textlink="">
      <xdr:nvSpPr>
        <xdr:cNvPr id="435" name="n_3aveValue【市民会館】&#10;一人当たり面積">
          <a:extLst>
            <a:ext uri="{FF2B5EF4-FFF2-40B4-BE49-F238E27FC236}">
              <a16:creationId xmlns:a16="http://schemas.microsoft.com/office/drawing/2014/main" id="{B52D18D1-0D6F-4407-8117-58692A09BD7C}"/>
            </a:ext>
          </a:extLst>
        </xdr:cNvPr>
        <xdr:cNvSpPr txBox="1"/>
      </xdr:nvSpPr>
      <xdr:spPr>
        <a:xfrm>
          <a:off x="76264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22114</xdr:rowOff>
    </xdr:from>
    <xdr:ext cx="469744" cy="259045"/>
    <xdr:sp macro="" textlink="">
      <xdr:nvSpPr>
        <xdr:cNvPr id="436" name="n_4aveValue【市民会館】&#10;一人当たり面積">
          <a:extLst>
            <a:ext uri="{FF2B5EF4-FFF2-40B4-BE49-F238E27FC236}">
              <a16:creationId xmlns:a16="http://schemas.microsoft.com/office/drawing/2014/main" id="{9CCEBB84-7C62-41C6-9A93-2B6A0F703CF2}"/>
            </a:ext>
          </a:extLst>
        </xdr:cNvPr>
        <xdr:cNvSpPr txBox="1"/>
      </xdr:nvSpPr>
      <xdr:spPr>
        <a:xfrm>
          <a:off x="6737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37" name="n_2mainValue【市民会館】&#10;一人当たり面積">
          <a:extLst>
            <a:ext uri="{FF2B5EF4-FFF2-40B4-BE49-F238E27FC236}">
              <a16:creationId xmlns:a16="http://schemas.microsoft.com/office/drawing/2014/main" id="{C60DE3E0-CF77-4A09-8F18-4DD9C452157E}"/>
            </a:ext>
          </a:extLst>
        </xdr:cNvPr>
        <xdr:cNvSpPr txBox="1"/>
      </xdr:nvSpPr>
      <xdr:spPr>
        <a:xfrm>
          <a:off x="8515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438" name="n_3mainValue【市民会館】&#10;一人当たり面積">
          <a:extLst>
            <a:ext uri="{FF2B5EF4-FFF2-40B4-BE49-F238E27FC236}">
              <a16:creationId xmlns:a16="http://schemas.microsoft.com/office/drawing/2014/main" id="{0F5A408B-CD3F-4DB5-92F8-443449A545AE}"/>
            </a:ext>
          </a:extLst>
        </xdr:cNvPr>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439" name="n_4mainValue【市民会館】&#10;一人当たり面積">
          <a:extLst>
            <a:ext uri="{FF2B5EF4-FFF2-40B4-BE49-F238E27FC236}">
              <a16:creationId xmlns:a16="http://schemas.microsoft.com/office/drawing/2014/main" id="{8D8FC7A1-E1B5-495D-9A2B-64741C3DC1B0}"/>
            </a:ext>
          </a:extLst>
        </xdr:cNvPr>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0" name="正方形/長方形 439">
          <a:extLst>
            <a:ext uri="{FF2B5EF4-FFF2-40B4-BE49-F238E27FC236}">
              <a16:creationId xmlns:a16="http://schemas.microsoft.com/office/drawing/2014/main" id="{4389A947-0575-4EAB-9906-FAD43A51593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1" name="正方形/長方形 440">
          <a:extLst>
            <a:ext uri="{FF2B5EF4-FFF2-40B4-BE49-F238E27FC236}">
              <a16:creationId xmlns:a16="http://schemas.microsoft.com/office/drawing/2014/main" id="{2C1F9EE4-769C-4FAE-AED8-EAAE93253C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2" name="正方形/長方形 441">
          <a:extLst>
            <a:ext uri="{FF2B5EF4-FFF2-40B4-BE49-F238E27FC236}">
              <a16:creationId xmlns:a16="http://schemas.microsoft.com/office/drawing/2014/main" id="{7125FACF-EB92-410D-B160-6F80F21166F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3" name="正方形/長方形 442">
          <a:extLst>
            <a:ext uri="{FF2B5EF4-FFF2-40B4-BE49-F238E27FC236}">
              <a16:creationId xmlns:a16="http://schemas.microsoft.com/office/drawing/2014/main" id="{D8128704-F6A4-4137-B31C-2F31485428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4" name="正方形/長方形 443">
          <a:extLst>
            <a:ext uri="{FF2B5EF4-FFF2-40B4-BE49-F238E27FC236}">
              <a16:creationId xmlns:a16="http://schemas.microsoft.com/office/drawing/2014/main" id="{7A50CDC1-D1CE-4033-8EC9-E724CADD86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5" name="正方形/長方形 444">
          <a:extLst>
            <a:ext uri="{FF2B5EF4-FFF2-40B4-BE49-F238E27FC236}">
              <a16:creationId xmlns:a16="http://schemas.microsoft.com/office/drawing/2014/main" id="{D8A66712-19CC-4746-B0A8-9B3DF4B75E2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6" name="正方形/長方形 445">
          <a:extLst>
            <a:ext uri="{FF2B5EF4-FFF2-40B4-BE49-F238E27FC236}">
              <a16:creationId xmlns:a16="http://schemas.microsoft.com/office/drawing/2014/main" id="{74DEBFF3-53F4-4F4E-B233-83C63CD953B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7" name="正方形/長方形 446">
          <a:extLst>
            <a:ext uri="{FF2B5EF4-FFF2-40B4-BE49-F238E27FC236}">
              <a16:creationId xmlns:a16="http://schemas.microsoft.com/office/drawing/2014/main" id="{08B5923B-76AE-44DB-AA69-A07A3F4762F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650E8792-AA7D-493D-8760-A4A3D8F7E56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C7B15279-7544-4EA8-9566-CECF9F92A85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D5E6A442-ADFF-40C2-9966-5812316683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B49CC79E-39C8-436E-BBA6-59BEDC6FD46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424A06E9-1A98-4178-8716-7371B3F565D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C9F86A16-4E39-4C2C-A8AA-49EE677CBEB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B77E50CF-B043-44B1-8EEF-925BE40E3E8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A3C171A9-54BA-45EF-A787-D183B0DA0EA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56" name="正方形/長方形 455">
          <a:extLst>
            <a:ext uri="{FF2B5EF4-FFF2-40B4-BE49-F238E27FC236}">
              <a16:creationId xmlns:a16="http://schemas.microsoft.com/office/drawing/2014/main" id="{6371FCAB-C6DB-4E2A-A6D7-FA9310C60A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7" name="正方形/長方形 456">
          <a:extLst>
            <a:ext uri="{FF2B5EF4-FFF2-40B4-BE49-F238E27FC236}">
              <a16:creationId xmlns:a16="http://schemas.microsoft.com/office/drawing/2014/main" id="{09F6F537-A34A-4413-B218-C3E1795150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8" name="正方形/長方形 457">
          <a:extLst>
            <a:ext uri="{FF2B5EF4-FFF2-40B4-BE49-F238E27FC236}">
              <a16:creationId xmlns:a16="http://schemas.microsoft.com/office/drawing/2014/main" id="{307CAB18-4C86-4D48-B98E-9166026E228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9" name="正方形/長方形 458">
          <a:extLst>
            <a:ext uri="{FF2B5EF4-FFF2-40B4-BE49-F238E27FC236}">
              <a16:creationId xmlns:a16="http://schemas.microsoft.com/office/drawing/2014/main" id="{46BD2EF5-5D67-406E-BAE8-6E009657E2E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0" name="正方形/長方形 459">
          <a:extLst>
            <a:ext uri="{FF2B5EF4-FFF2-40B4-BE49-F238E27FC236}">
              <a16:creationId xmlns:a16="http://schemas.microsoft.com/office/drawing/2014/main" id="{85D186E3-2F66-4D0C-A3C7-A9C2D2B376B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1" name="正方形/長方形 460">
          <a:extLst>
            <a:ext uri="{FF2B5EF4-FFF2-40B4-BE49-F238E27FC236}">
              <a16:creationId xmlns:a16="http://schemas.microsoft.com/office/drawing/2014/main" id="{5B78F953-0B5C-490C-831A-17CD98DB77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2" name="正方形/長方形 461">
          <a:extLst>
            <a:ext uri="{FF2B5EF4-FFF2-40B4-BE49-F238E27FC236}">
              <a16:creationId xmlns:a16="http://schemas.microsoft.com/office/drawing/2014/main" id="{23686722-4BE7-4855-873B-B82A95FC7E5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3" name="正方形/長方形 462">
          <a:extLst>
            <a:ext uri="{FF2B5EF4-FFF2-40B4-BE49-F238E27FC236}">
              <a16:creationId xmlns:a16="http://schemas.microsoft.com/office/drawing/2014/main" id="{3BDBE2CB-5110-47F9-A9A7-CF961697975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1DE6AEB4-CCBE-4D6A-A868-6E637F0EE8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B58AC949-2D94-4284-B332-6738A1E33A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1F934A2C-06E2-41EA-994D-E4578A5609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626E614B-6301-48CC-BBBA-047E2F5D6D2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3173E671-AB0A-4ECB-B443-D3D2936BE3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31C54D9C-59A8-4D7E-AF95-65C08236C84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C33C4820-AA2B-4AF0-8D70-5855E23665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FF0AB47B-3CD0-4B87-BDB1-320BE994E84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2" name="正方形/長方形 471">
          <a:extLst>
            <a:ext uri="{FF2B5EF4-FFF2-40B4-BE49-F238E27FC236}">
              <a16:creationId xmlns:a16="http://schemas.microsoft.com/office/drawing/2014/main" id="{D3D0CFB3-FF0B-46B7-9464-19D712AB822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3" name="正方形/長方形 472">
          <a:extLst>
            <a:ext uri="{FF2B5EF4-FFF2-40B4-BE49-F238E27FC236}">
              <a16:creationId xmlns:a16="http://schemas.microsoft.com/office/drawing/2014/main" id="{02B7E296-6627-4405-A357-54CBEE3A2C7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4" name="正方形/長方形 473">
          <a:extLst>
            <a:ext uri="{FF2B5EF4-FFF2-40B4-BE49-F238E27FC236}">
              <a16:creationId xmlns:a16="http://schemas.microsoft.com/office/drawing/2014/main" id="{54AFF4C5-BD59-47B5-8999-690DA2A1A8C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5" name="正方形/長方形 474">
          <a:extLst>
            <a:ext uri="{FF2B5EF4-FFF2-40B4-BE49-F238E27FC236}">
              <a16:creationId xmlns:a16="http://schemas.microsoft.com/office/drawing/2014/main" id="{6A9AC6F8-DD99-47D3-BBE3-DB220C4DA54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6" name="正方形/長方形 475">
          <a:extLst>
            <a:ext uri="{FF2B5EF4-FFF2-40B4-BE49-F238E27FC236}">
              <a16:creationId xmlns:a16="http://schemas.microsoft.com/office/drawing/2014/main" id="{01E88A2C-8304-4AE6-B8CE-CAB75D9FB24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7" name="正方形/長方形 476">
          <a:extLst>
            <a:ext uri="{FF2B5EF4-FFF2-40B4-BE49-F238E27FC236}">
              <a16:creationId xmlns:a16="http://schemas.microsoft.com/office/drawing/2014/main" id="{0D618D59-BFD1-405F-B4D1-2CDCCC52C49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8" name="正方形/長方形 477">
          <a:extLst>
            <a:ext uri="{FF2B5EF4-FFF2-40B4-BE49-F238E27FC236}">
              <a16:creationId xmlns:a16="http://schemas.microsoft.com/office/drawing/2014/main" id="{583F2F44-1869-43FE-8239-D7B32A45101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9" name="正方形/長方形 478">
          <a:extLst>
            <a:ext uri="{FF2B5EF4-FFF2-40B4-BE49-F238E27FC236}">
              <a16:creationId xmlns:a16="http://schemas.microsoft.com/office/drawing/2014/main" id="{21C69D5B-66C9-4B47-8692-515DCCB78AB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0" name="テキスト ボックス 479">
          <a:extLst>
            <a:ext uri="{FF2B5EF4-FFF2-40B4-BE49-F238E27FC236}">
              <a16:creationId xmlns:a16="http://schemas.microsoft.com/office/drawing/2014/main" id="{1779C2B9-F007-4955-AC33-CE58F6054C3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1" name="直線コネクタ 480">
          <a:extLst>
            <a:ext uri="{FF2B5EF4-FFF2-40B4-BE49-F238E27FC236}">
              <a16:creationId xmlns:a16="http://schemas.microsoft.com/office/drawing/2014/main" id="{FB006E92-4A79-425E-8D32-07D658DC625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2" name="テキスト ボックス 481">
          <a:extLst>
            <a:ext uri="{FF2B5EF4-FFF2-40B4-BE49-F238E27FC236}">
              <a16:creationId xmlns:a16="http://schemas.microsoft.com/office/drawing/2014/main" id="{7BDFBCCF-CE86-4EC7-AAC6-423F37C0945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83" name="直線コネクタ 482">
          <a:extLst>
            <a:ext uri="{FF2B5EF4-FFF2-40B4-BE49-F238E27FC236}">
              <a16:creationId xmlns:a16="http://schemas.microsoft.com/office/drawing/2014/main" id="{B8FA7E6A-B821-4C17-82D2-7935D912911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84" name="テキスト ボックス 483">
          <a:extLst>
            <a:ext uri="{FF2B5EF4-FFF2-40B4-BE49-F238E27FC236}">
              <a16:creationId xmlns:a16="http://schemas.microsoft.com/office/drawing/2014/main" id="{D9EB3BEA-FF6C-4990-9CAB-F5F51E1D4DE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5" name="直線コネクタ 484">
          <a:extLst>
            <a:ext uri="{FF2B5EF4-FFF2-40B4-BE49-F238E27FC236}">
              <a16:creationId xmlns:a16="http://schemas.microsoft.com/office/drawing/2014/main" id="{5CF6D3E1-0CD4-42DA-BDC5-A0B809299DD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6" name="テキスト ボックス 485">
          <a:extLst>
            <a:ext uri="{FF2B5EF4-FFF2-40B4-BE49-F238E27FC236}">
              <a16:creationId xmlns:a16="http://schemas.microsoft.com/office/drawing/2014/main" id="{EF709EAB-0714-42DF-8DB5-7059238A207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7" name="直線コネクタ 486">
          <a:extLst>
            <a:ext uri="{FF2B5EF4-FFF2-40B4-BE49-F238E27FC236}">
              <a16:creationId xmlns:a16="http://schemas.microsoft.com/office/drawing/2014/main" id="{E5AFEF6D-90CD-4078-8F38-6A82920F310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8" name="テキスト ボックス 487">
          <a:extLst>
            <a:ext uri="{FF2B5EF4-FFF2-40B4-BE49-F238E27FC236}">
              <a16:creationId xmlns:a16="http://schemas.microsoft.com/office/drawing/2014/main" id="{AC4ED67C-100A-4916-AB89-C23ED0A7930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9" name="直線コネクタ 488">
          <a:extLst>
            <a:ext uri="{FF2B5EF4-FFF2-40B4-BE49-F238E27FC236}">
              <a16:creationId xmlns:a16="http://schemas.microsoft.com/office/drawing/2014/main" id="{9BDE3632-9CC0-4AD9-84A9-C3661A288D2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0" name="テキスト ボックス 489">
          <a:extLst>
            <a:ext uri="{FF2B5EF4-FFF2-40B4-BE49-F238E27FC236}">
              <a16:creationId xmlns:a16="http://schemas.microsoft.com/office/drawing/2014/main" id="{90FBD995-AC0C-49B0-88E4-75A44BE21C2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1" name="直線コネクタ 490">
          <a:extLst>
            <a:ext uri="{FF2B5EF4-FFF2-40B4-BE49-F238E27FC236}">
              <a16:creationId xmlns:a16="http://schemas.microsoft.com/office/drawing/2014/main" id="{A2E8A9AB-97A0-4E20-90F0-BAC1E6F2904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2" name="テキスト ボックス 491">
          <a:extLst>
            <a:ext uri="{FF2B5EF4-FFF2-40B4-BE49-F238E27FC236}">
              <a16:creationId xmlns:a16="http://schemas.microsoft.com/office/drawing/2014/main" id="{5F4F386A-329C-4440-85EE-84B66705D7E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3" name="直線コネクタ 492">
          <a:extLst>
            <a:ext uri="{FF2B5EF4-FFF2-40B4-BE49-F238E27FC236}">
              <a16:creationId xmlns:a16="http://schemas.microsoft.com/office/drawing/2014/main" id="{760F9856-EE79-41F7-802B-18E651867EC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94" name="テキスト ボックス 493">
          <a:extLst>
            <a:ext uri="{FF2B5EF4-FFF2-40B4-BE49-F238E27FC236}">
              <a16:creationId xmlns:a16="http://schemas.microsoft.com/office/drawing/2014/main" id="{B7D72F5D-FBFC-4A7F-A5C0-A8FCD4CE398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5" name="直線コネクタ 494">
          <a:extLst>
            <a:ext uri="{FF2B5EF4-FFF2-40B4-BE49-F238E27FC236}">
              <a16:creationId xmlns:a16="http://schemas.microsoft.com/office/drawing/2014/main" id="{2FCB535D-BF72-46AA-AFF2-C29399FA5E4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消防施設】&#10;有形固定資産減価償却率グラフ枠">
          <a:extLst>
            <a:ext uri="{FF2B5EF4-FFF2-40B4-BE49-F238E27FC236}">
              <a16:creationId xmlns:a16="http://schemas.microsoft.com/office/drawing/2014/main" id="{B8E66F5D-3A87-49AA-B1C4-CEF4875164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497" name="直線コネクタ 496">
          <a:extLst>
            <a:ext uri="{FF2B5EF4-FFF2-40B4-BE49-F238E27FC236}">
              <a16:creationId xmlns:a16="http://schemas.microsoft.com/office/drawing/2014/main" id="{02799E7E-9051-4091-938A-95B0B89A7275}"/>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98" name="【消防施設】&#10;有形固定資産減価償却率最小値テキスト">
          <a:extLst>
            <a:ext uri="{FF2B5EF4-FFF2-40B4-BE49-F238E27FC236}">
              <a16:creationId xmlns:a16="http://schemas.microsoft.com/office/drawing/2014/main" id="{92CFA954-C71B-41D7-81D3-6BDD55140FB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99" name="直線コネクタ 498">
          <a:extLst>
            <a:ext uri="{FF2B5EF4-FFF2-40B4-BE49-F238E27FC236}">
              <a16:creationId xmlns:a16="http://schemas.microsoft.com/office/drawing/2014/main" id="{3D2E023C-9091-4AF4-BB44-1FBAED9E621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500" name="【消防施設】&#10;有形固定資産減価償却率最大値テキスト">
          <a:extLst>
            <a:ext uri="{FF2B5EF4-FFF2-40B4-BE49-F238E27FC236}">
              <a16:creationId xmlns:a16="http://schemas.microsoft.com/office/drawing/2014/main" id="{D336C901-AF6F-4638-9A61-45BDE67F4369}"/>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01" name="直線コネクタ 500">
          <a:extLst>
            <a:ext uri="{FF2B5EF4-FFF2-40B4-BE49-F238E27FC236}">
              <a16:creationId xmlns:a16="http://schemas.microsoft.com/office/drawing/2014/main" id="{CF8C59D0-A9EF-4EB7-A04F-132BC0080C11}"/>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502" name="【消防施設】&#10;有形固定資産減価償却率平均値テキスト">
          <a:extLst>
            <a:ext uri="{FF2B5EF4-FFF2-40B4-BE49-F238E27FC236}">
              <a16:creationId xmlns:a16="http://schemas.microsoft.com/office/drawing/2014/main" id="{003A1DD0-5792-461B-A77E-F4A570921C4D}"/>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503" name="フローチャート: 判断 502">
          <a:extLst>
            <a:ext uri="{FF2B5EF4-FFF2-40B4-BE49-F238E27FC236}">
              <a16:creationId xmlns:a16="http://schemas.microsoft.com/office/drawing/2014/main" id="{AEF2057A-C90F-407F-92DE-091867E140C3}"/>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504" name="フローチャート: 判断 503">
          <a:extLst>
            <a:ext uri="{FF2B5EF4-FFF2-40B4-BE49-F238E27FC236}">
              <a16:creationId xmlns:a16="http://schemas.microsoft.com/office/drawing/2014/main" id="{4D8711DB-31C3-417C-9C75-6E9EF4290D9E}"/>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505" name="フローチャート: 判断 504">
          <a:extLst>
            <a:ext uri="{FF2B5EF4-FFF2-40B4-BE49-F238E27FC236}">
              <a16:creationId xmlns:a16="http://schemas.microsoft.com/office/drawing/2014/main" id="{C0B7C765-50BA-4F39-AB8A-451430E9D5B5}"/>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06" name="フローチャート: 判断 505">
          <a:extLst>
            <a:ext uri="{FF2B5EF4-FFF2-40B4-BE49-F238E27FC236}">
              <a16:creationId xmlns:a16="http://schemas.microsoft.com/office/drawing/2014/main" id="{62357D37-9222-4E2F-90F8-0868018084C2}"/>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109764</xdr:rowOff>
    </xdr:from>
    <xdr:to>
      <xdr:col>67</xdr:col>
      <xdr:colOff>101600</xdr:colOff>
      <xdr:row>83</xdr:row>
      <xdr:rowOff>39914</xdr:rowOff>
    </xdr:to>
    <xdr:sp macro="" textlink="">
      <xdr:nvSpPr>
        <xdr:cNvPr id="507" name="フローチャート: 判断 506">
          <a:extLst>
            <a:ext uri="{FF2B5EF4-FFF2-40B4-BE49-F238E27FC236}">
              <a16:creationId xmlns:a16="http://schemas.microsoft.com/office/drawing/2014/main" id="{9F7A4D58-7D52-481F-8DE8-334A0F8E1E02}"/>
            </a:ext>
          </a:extLst>
        </xdr:cNvPr>
        <xdr:cNvSpPr/>
      </xdr:nvSpPr>
      <xdr:spPr>
        <a:xfrm>
          <a:off x="12763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8" name="テキスト ボックス 507">
          <a:extLst>
            <a:ext uri="{FF2B5EF4-FFF2-40B4-BE49-F238E27FC236}">
              <a16:creationId xmlns:a16="http://schemas.microsoft.com/office/drawing/2014/main" id="{6FFC9DA1-E90E-429C-A90A-56E93DB36A8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9" name="テキスト ボックス 508">
          <a:extLst>
            <a:ext uri="{FF2B5EF4-FFF2-40B4-BE49-F238E27FC236}">
              <a16:creationId xmlns:a16="http://schemas.microsoft.com/office/drawing/2014/main" id="{E19508EC-D213-4986-A27F-FAD9303CC9E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1E2B742D-61AC-4512-AF5B-06E12C83188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DF886F79-939A-43B7-9B01-DCEAFCE82CC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7B1B36A6-C011-477E-AD85-370936DDB3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10161</xdr:rowOff>
    </xdr:from>
    <xdr:to>
      <xdr:col>76</xdr:col>
      <xdr:colOff>165100</xdr:colOff>
      <xdr:row>82</xdr:row>
      <xdr:rowOff>111761</xdr:rowOff>
    </xdr:to>
    <xdr:sp macro="" textlink="">
      <xdr:nvSpPr>
        <xdr:cNvPr id="513" name="楕円 512">
          <a:extLst>
            <a:ext uri="{FF2B5EF4-FFF2-40B4-BE49-F238E27FC236}">
              <a16:creationId xmlns:a16="http://schemas.microsoft.com/office/drawing/2014/main" id="{75AF6B50-3A41-460A-8457-B195A0431C57}"/>
            </a:ext>
          </a:extLst>
        </xdr:cNvPr>
        <xdr:cNvSpPr/>
      </xdr:nvSpPr>
      <xdr:spPr>
        <a:xfrm>
          <a:off x="14541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148952</xdr:rowOff>
    </xdr:from>
    <xdr:to>
      <xdr:col>72</xdr:col>
      <xdr:colOff>38100</xdr:colOff>
      <xdr:row>82</xdr:row>
      <xdr:rowOff>79102</xdr:rowOff>
    </xdr:to>
    <xdr:sp macro="" textlink="">
      <xdr:nvSpPr>
        <xdr:cNvPr id="514" name="楕円 513">
          <a:extLst>
            <a:ext uri="{FF2B5EF4-FFF2-40B4-BE49-F238E27FC236}">
              <a16:creationId xmlns:a16="http://schemas.microsoft.com/office/drawing/2014/main" id="{0BABEA53-724B-4D92-8BCE-751717EF2D78}"/>
            </a:ext>
          </a:extLst>
        </xdr:cNvPr>
        <xdr:cNvSpPr/>
      </xdr:nvSpPr>
      <xdr:spPr>
        <a:xfrm>
          <a:off x="13652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28302</xdr:rowOff>
    </xdr:from>
    <xdr:to>
      <xdr:col>76</xdr:col>
      <xdr:colOff>114300</xdr:colOff>
      <xdr:row>82</xdr:row>
      <xdr:rowOff>60961</xdr:rowOff>
    </xdr:to>
    <xdr:cxnSp macro="">
      <xdr:nvCxnSpPr>
        <xdr:cNvPr id="515" name="直線コネクタ 514">
          <a:extLst>
            <a:ext uri="{FF2B5EF4-FFF2-40B4-BE49-F238E27FC236}">
              <a16:creationId xmlns:a16="http://schemas.microsoft.com/office/drawing/2014/main" id="{F238137F-8EF4-4024-98D2-4365D22EDF48}"/>
            </a:ext>
          </a:extLst>
        </xdr:cNvPr>
        <xdr:cNvCxnSpPr/>
      </xdr:nvCxnSpPr>
      <xdr:spPr>
        <a:xfrm>
          <a:off x="13703300" y="140872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119562</xdr:rowOff>
    </xdr:from>
    <xdr:to>
      <xdr:col>67</xdr:col>
      <xdr:colOff>101600</xdr:colOff>
      <xdr:row>82</xdr:row>
      <xdr:rowOff>49712</xdr:rowOff>
    </xdr:to>
    <xdr:sp macro="" textlink="">
      <xdr:nvSpPr>
        <xdr:cNvPr id="516" name="楕円 515">
          <a:extLst>
            <a:ext uri="{FF2B5EF4-FFF2-40B4-BE49-F238E27FC236}">
              <a16:creationId xmlns:a16="http://schemas.microsoft.com/office/drawing/2014/main" id="{ECA9BE96-C849-4209-B6C9-57B0DE86DC9E}"/>
            </a:ext>
          </a:extLst>
        </xdr:cNvPr>
        <xdr:cNvSpPr/>
      </xdr:nvSpPr>
      <xdr:spPr>
        <a:xfrm>
          <a:off x="12763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170362</xdr:rowOff>
    </xdr:from>
    <xdr:to>
      <xdr:col>71</xdr:col>
      <xdr:colOff>177800</xdr:colOff>
      <xdr:row>82</xdr:row>
      <xdr:rowOff>28302</xdr:rowOff>
    </xdr:to>
    <xdr:cxnSp macro="">
      <xdr:nvCxnSpPr>
        <xdr:cNvPr id="517" name="直線コネクタ 516">
          <a:extLst>
            <a:ext uri="{FF2B5EF4-FFF2-40B4-BE49-F238E27FC236}">
              <a16:creationId xmlns:a16="http://schemas.microsoft.com/office/drawing/2014/main" id="{20AFEDE4-E91C-4CEF-8280-F974362BD7D4}"/>
            </a:ext>
          </a:extLst>
        </xdr:cNvPr>
        <xdr:cNvCxnSpPr/>
      </xdr:nvCxnSpPr>
      <xdr:spPr>
        <a:xfrm>
          <a:off x="12814300" y="1405781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518" name="n_1aveValue【消防施設】&#10;有形固定資産減価償却率">
          <a:extLst>
            <a:ext uri="{FF2B5EF4-FFF2-40B4-BE49-F238E27FC236}">
              <a16:creationId xmlns:a16="http://schemas.microsoft.com/office/drawing/2014/main" id="{AB0A9CDF-5031-4C79-B57F-30A0B3348B9C}"/>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519" name="n_2aveValue【消防施設】&#10;有形固定資産減価償却率">
          <a:extLst>
            <a:ext uri="{FF2B5EF4-FFF2-40B4-BE49-F238E27FC236}">
              <a16:creationId xmlns:a16="http://schemas.microsoft.com/office/drawing/2014/main" id="{484A17CD-245C-497E-8EEB-C771465E26B6}"/>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520" name="n_3aveValue【消防施設】&#10;有形固定資産減価償却率">
          <a:extLst>
            <a:ext uri="{FF2B5EF4-FFF2-40B4-BE49-F238E27FC236}">
              <a16:creationId xmlns:a16="http://schemas.microsoft.com/office/drawing/2014/main" id="{30973870-3950-42DA-9187-AE8A7E566597}"/>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31041</xdr:rowOff>
    </xdr:from>
    <xdr:ext cx="405111" cy="259045"/>
    <xdr:sp macro="" textlink="">
      <xdr:nvSpPr>
        <xdr:cNvPr id="521" name="n_4aveValue【消防施設】&#10;有形固定資産減価償却率">
          <a:extLst>
            <a:ext uri="{FF2B5EF4-FFF2-40B4-BE49-F238E27FC236}">
              <a16:creationId xmlns:a16="http://schemas.microsoft.com/office/drawing/2014/main" id="{7E1135C8-5522-4225-A831-D03269188581}"/>
            </a:ext>
          </a:extLst>
        </xdr:cNvPr>
        <xdr:cNvSpPr txBox="1"/>
      </xdr:nvSpPr>
      <xdr:spPr>
        <a:xfrm>
          <a:off x="12611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522" name="n_2mainValue【消防施設】&#10;有形固定資産減価償却率">
          <a:extLst>
            <a:ext uri="{FF2B5EF4-FFF2-40B4-BE49-F238E27FC236}">
              <a16:creationId xmlns:a16="http://schemas.microsoft.com/office/drawing/2014/main" id="{45A24064-2845-4599-9108-9D37A282A56A}"/>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95629</xdr:rowOff>
    </xdr:from>
    <xdr:ext cx="405111" cy="259045"/>
    <xdr:sp macro="" textlink="">
      <xdr:nvSpPr>
        <xdr:cNvPr id="523" name="n_3mainValue【消防施設】&#10;有形固定資産減価償却率">
          <a:extLst>
            <a:ext uri="{FF2B5EF4-FFF2-40B4-BE49-F238E27FC236}">
              <a16:creationId xmlns:a16="http://schemas.microsoft.com/office/drawing/2014/main" id="{EF3E6B98-6AA1-42DE-846F-CF30AB3DFDF8}"/>
            </a:ext>
          </a:extLst>
        </xdr:cNvPr>
        <xdr:cNvSpPr txBox="1"/>
      </xdr:nvSpPr>
      <xdr:spPr>
        <a:xfrm>
          <a:off x="13500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524" name="n_4mainValue【消防施設】&#10;有形固定資産減価償却率">
          <a:extLst>
            <a:ext uri="{FF2B5EF4-FFF2-40B4-BE49-F238E27FC236}">
              <a16:creationId xmlns:a16="http://schemas.microsoft.com/office/drawing/2014/main" id="{C033D1AC-D6F9-4116-B8ED-645D0A7F5E51}"/>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a:extLst>
            <a:ext uri="{FF2B5EF4-FFF2-40B4-BE49-F238E27FC236}">
              <a16:creationId xmlns:a16="http://schemas.microsoft.com/office/drawing/2014/main" id="{20B52057-47D5-4FCF-9E1D-CF46E060B73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a:extLst>
            <a:ext uri="{FF2B5EF4-FFF2-40B4-BE49-F238E27FC236}">
              <a16:creationId xmlns:a16="http://schemas.microsoft.com/office/drawing/2014/main" id="{85E3A4BA-5C96-4CEB-ABCE-F95198D293C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a:extLst>
            <a:ext uri="{FF2B5EF4-FFF2-40B4-BE49-F238E27FC236}">
              <a16:creationId xmlns:a16="http://schemas.microsoft.com/office/drawing/2014/main" id="{734615EA-DCAE-4730-8A02-E5FBAADA94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a:extLst>
            <a:ext uri="{FF2B5EF4-FFF2-40B4-BE49-F238E27FC236}">
              <a16:creationId xmlns:a16="http://schemas.microsoft.com/office/drawing/2014/main" id="{3CB03D30-CCB4-41D5-A426-B8F55A6AB6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a:extLst>
            <a:ext uri="{FF2B5EF4-FFF2-40B4-BE49-F238E27FC236}">
              <a16:creationId xmlns:a16="http://schemas.microsoft.com/office/drawing/2014/main" id="{A96DF45A-0D74-423B-8E97-20810925D2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a:extLst>
            <a:ext uri="{FF2B5EF4-FFF2-40B4-BE49-F238E27FC236}">
              <a16:creationId xmlns:a16="http://schemas.microsoft.com/office/drawing/2014/main" id="{91AC14D4-7332-4FAB-8BAB-D04EFB06AC0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a:extLst>
            <a:ext uri="{FF2B5EF4-FFF2-40B4-BE49-F238E27FC236}">
              <a16:creationId xmlns:a16="http://schemas.microsoft.com/office/drawing/2014/main" id="{09065787-A516-43AA-8BE1-B89B14F3885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a:extLst>
            <a:ext uri="{FF2B5EF4-FFF2-40B4-BE49-F238E27FC236}">
              <a16:creationId xmlns:a16="http://schemas.microsoft.com/office/drawing/2014/main" id="{4F06F471-367B-4C61-8BCA-560E1CC0ED3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3" name="テキスト ボックス 532">
          <a:extLst>
            <a:ext uri="{FF2B5EF4-FFF2-40B4-BE49-F238E27FC236}">
              <a16:creationId xmlns:a16="http://schemas.microsoft.com/office/drawing/2014/main" id="{0F2D4E49-4D68-465C-99CC-61813604204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4" name="直線コネクタ 533">
          <a:extLst>
            <a:ext uri="{FF2B5EF4-FFF2-40B4-BE49-F238E27FC236}">
              <a16:creationId xmlns:a16="http://schemas.microsoft.com/office/drawing/2014/main" id="{3D86925B-580B-4AC9-81D3-85BD5C9A7F5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35" name="直線コネクタ 534">
          <a:extLst>
            <a:ext uri="{FF2B5EF4-FFF2-40B4-BE49-F238E27FC236}">
              <a16:creationId xmlns:a16="http://schemas.microsoft.com/office/drawing/2014/main" id="{E302FA24-A201-4A5D-BDE9-3548353772F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36" name="テキスト ボックス 535">
          <a:extLst>
            <a:ext uri="{FF2B5EF4-FFF2-40B4-BE49-F238E27FC236}">
              <a16:creationId xmlns:a16="http://schemas.microsoft.com/office/drawing/2014/main" id="{AFEED47D-2E1D-471E-8353-E5CB4433C4D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37" name="直線コネクタ 536">
          <a:extLst>
            <a:ext uri="{FF2B5EF4-FFF2-40B4-BE49-F238E27FC236}">
              <a16:creationId xmlns:a16="http://schemas.microsoft.com/office/drawing/2014/main" id="{FD984C35-0C1C-4193-A915-C010685D7A7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38" name="テキスト ボックス 537">
          <a:extLst>
            <a:ext uri="{FF2B5EF4-FFF2-40B4-BE49-F238E27FC236}">
              <a16:creationId xmlns:a16="http://schemas.microsoft.com/office/drawing/2014/main" id="{EE1CB6CA-B488-49CB-8E5E-13ABBA17729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39" name="直線コネクタ 538">
          <a:extLst>
            <a:ext uri="{FF2B5EF4-FFF2-40B4-BE49-F238E27FC236}">
              <a16:creationId xmlns:a16="http://schemas.microsoft.com/office/drawing/2014/main" id="{BEB7FBAA-ACCA-408F-8AE1-68504914BE6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0" name="テキスト ボックス 539">
          <a:extLst>
            <a:ext uri="{FF2B5EF4-FFF2-40B4-BE49-F238E27FC236}">
              <a16:creationId xmlns:a16="http://schemas.microsoft.com/office/drawing/2014/main" id="{0380FE0E-0403-4902-BBF4-923CB336A9F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1" name="直線コネクタ 540">
          <a:extLst>
            <a:ext uri="{FF2B5EF4-FFF2-40B4-BE49-F238E27FC236}">
              <a16:creationId xmlns:a16="http://schemas.microsoft.com/office/drawing/2014/main" id="{3840C0F0-D9C3-4B74-BA21-7F24114E057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42" name="テキスト ボックス 541">
          <a:extLst>
            <a:ext uri="{FF2B5EF4-FFF2-40B4-BE49-F238E27FC236}">
              <a16:creationId xmlns:a16="http://schemas.microsoft.com/office/drawing/2014/main" id="{42E033C5-5969-4E04-839B-E905E6409D1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3" name="直線コネクタ 542">
          <a:extLst>
            <a:ext uri="{FF2B5EF4-FFF2-40B4-BE49-F238E27FC236}">
              <a16:creationId xmlns:a16="http://schemas.microsoft.com/office/drawing/2014/main" id="{09AA7B5F-1C6C-43C3-A867-71E6E972C40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4" name="テキスト ボックス 543">
          <a:extLst>
            <a:ext uri="{FF2B5EF4-FFF2-40B4-BE49-F238E27FC236}">
              <a16:creationId xmlns:a16="http://schemas.microsoft.com/office/drawing/2014/main" id="{B3EED94A-A6F9-4120-BAD9-9A78C9D60B4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5" name="【消防施設】&#10;一人当たり面積グラフ枠">
          <a:extLst>
            <a:ext uri="{FF2B5EF4-FFF2-40B4-BE49-F238E27FC236}">
              <a16:creationId xmlns:a16="http://schemas.microsoft.com/office/drawing/2014/main" id="{D0293737-BD19-4268-BA57-C700DD4EE1B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546" name="直線コネクタ 545">
          <a:extLst>
            <a:ext uri="{FF2B5EF4-FFF2-40B4-BE49-F238E27FC236}">
              <a16:creationId xmlns:a16="http://schemas.microsoft.com/office/drawing/2014/main" id="{9BBEC5D0-1C82-4087-A717-67D4441F55ED}"/>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47" name="【消防施設】&#10;一人当たり面積最小値テキスト">
          <a:extLst>
            <a:ext uri="{FF2B5EF4-FFF2-40B4-BE49-F238E27FC236}">
              <a16:creationId xmlns:a16="http://schemas.microsoft.com/office/drawing/2014/main" id="{3235CBFE-1354-475F-BAD3-7A041733B841}"/>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48" name="直線コネクタ 547">
          <a:extLst>
            <a:ext uri="{FF2B5EF4-FFF2-40B4-BE49-F238E27FC236}">
              <a16:creationId xmlns:a16="http://schemas.microsoft.com/office/drawing/2014/main" id="{077DD8CF-D7BA-4CCC-AB8E-FF9FDD4219CF}"/>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549" name="【消防施設】&#10;一人当たり面積最大値テキスト">
          <a:extLst>
            <a:ext uri="{FF2B5EF4-FFF2-40B4-BE49-F238E27FC236}">
              <a16:creationId xmlns:a16="http://schemas.microsoft.com/office/drawing/2014/main" id="{EA5BF4BE-F529-4788-BFE1-829280024DFD}"/>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550" name="直線コネクタ 549">
          <a:extLst>
            <a:ext uri="{FF2B5EF4-FFF2-40B4-BE49-F238E27FC236}">
              <a16:creationId xmlns:a16="http://schemas.microsoft.com/office/drawing/2014/main" id="{770C4709-03B5-433C-9DCD-E953BA728183}"/>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551" name="【消防施設】&#10;一人当たり面積平均値テキスト">
          <a:extLst>
            <a:ext uri="{FF2B5EF4-FFF2-40B4-BE49-F238E27FC236}">
              <a16:creationId xmlns:a16="http://schemas.microsoft.com/office/drawing/2014/main" id="{1FE55D22-1FC8-420A-9E4B-500DB7FF5995}"/>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552" name="フローチャート: 判断 551">
          <a:extLst>
            <a:ext uri="{FF2B5EF4-FFF2-40B4-BE49-F238E27FC236}">
              <a16:creationId xmlns:a16="http://schemas.microsoft.com/office/drawing/2014/main" id="{E384CCED-377E-4182-8772-E1841F85E915}"/>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553" name="フローチャート: 判断 552">
          <a:extLst>
            <a:ext uri="{FF2B5EF4-FFF2-40B4-BE49-F238E27FC236}">
              <a16:creationId xmlns:a16="http://schemas.microsoft.com/office/drawing/2014/main" id="{F1F19E7C-6C33-4C60-A78A-9E2E76D4E195}"/>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554" name="フローチャート: 判断 553">
          <a:extLst>
            <a:ext uri="{FF2B5EF4-FFF2-40B4-BE49-F238E27FC236}">
              <a16:creationId xmlns:a16="http://schemas.microsoft.com/office/drawing/2014/main" id="{DCC062DC-A35A-48E6-9E51-07FFAC3F1996}"/>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555" name="フローチャート: 判断 554">
          <a:extLst>
            <a:ext uri="{FF2B5EF4-FFF2-40B4-BE49-F238E27FC236}">
              <a16:creationId xmlns:a16="http://schemas.microsoft.com/office/drawing/2014/main" id="{A75278EE-2200-46DE-870D-11B584E0149A}"/>
            </a:ext>
          </a:extLst>
        </xdr:cNvPr>
        <xdr:cNvSpPr/>
      </xdr:nvSpPr>
      <xdr:spPr>
        <a:xfrm>
          <a:off x="19494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26163</xdr:rowOff>
    </xdr:from>
    <xdr:to>
      <xdr:col>98</xdr:col>
      <xdr:colOff>38100</xdr:colOff>
      <xdr:row>83</xdr:row>
      <xdr:rowOff>127763</xdr:rowOff>
    </xdr:to>
    <xdr:sp macro="" textlink="">
      <xdr:nvSpPr>
        <xdr:cNvPr id="556" name="フローチャート: 判断 555">
          <a:extLst>
            <a:ext uri="{FF2B5EF4-FFF2-40B4-BE49-F238E27FC236}">
              <a16:creationId xmlns:a16="http://schemas.microsoft.com/office/drawing/2014/main" id="{79616461-48E5-470C-8D17-DFF4A7608324}"/>
            </a:ext>
          </a:extLst>
        </xdr:cNvPr>
        <xdr:cNvSpPr/>
      </xdr:nvSpPr>
      <xdr:spPr>
        <a:xfrm>
          <a:off x="18605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C01E6C3F-41F3-4350-B98A-7495AC19E2A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784BC7FB-C92A-4C16-A38D-A893D79FD59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DB71BEEB-27E4-422F-AD88-A1EA03E3E9D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6B7197EB-7E60-4338-A5EE-0AE22477A02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DD4C1268-2E6D-46C6-9CA3-DAB18F45DE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106172</xdr:rowOff>
    </xdr:from>
    <xdr:to>
      <xdr:col>107</xdr:col>
      <xdr:colOff>101600</xdr:colOff>
      <xdr:row>85</xdr:row>
      <xdr:rowOff>36322</xdr:rowOff>
    </xdr:to>
    <xdr:sp macro="" textlink="">
      <xdr:nvSpPr>
        <xdr:cNvPr id="562" name="楕円 561">
          <a:extLst>
            <a:ext uri="{FF2B5EF4-FFF2-40B4-BE49-F238E27FC236}">
              <a16:creationId xmlns:a16="http://schemas.microsoft.com/office/drawing/2014/main" id="{D3A12D2D-3CF3-4EA7-BD85-606268E086CA}"/>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563" name="楕円 562">
          <a:extLst>
            <a:ext uri="{FF2B5EF4-FFF2-40B4-BE49-F238E27FC236}">
              <a16:creationId xmlns:a16="http://schemas.microsoft.com/office/drawing/2014/main" id="{298D5DD0-097E-49B9-B460-D5CEA6BAEE5D}"/>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156972</xdr:rowOff>
    </xdr:to>
    <xdr:cxnSp macro="">
      <xdr:nvCxnSpPr>
        <xdr:cNvPr id="564" name="直線コネクタ 563">
          <a:extLst>
            <a:ext uri="{FF2B5EF4-FFF2-40B4-BE49-F238E27FC236}">
              <a16:creationId xmlns:a16="http://schemas.microsoft.com/office/drawing/2014/main" id="{C77C84D2-8F89-4864-82E2-486357C3DB77}"/>
            </a:ext>
          </a:extLst>
        </xdr:cNvPr>
        <xdr:cNvCxnSpPr/>
      </xdr:nvCxnSpPr>
      <xdr:spPr>
        <a:xfrm>
          <a:off x="19545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565" name="楕円 564">
          <a:extLst>
            <a:ext uri="{FF2B5EF4-FFF2-40B4-BE49-F238E27FC236}">
              <a16:creationId xmlns:a16="http://schemas.microsoft.com/office/drawing/2014/main" id="{5E0C7202-3BF6-4C45-B2DF-EC1C5204F310}"/>
            </a:ext>
          </a:extLst>
        </xdr:cNvPr>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156972</xdr:rowOff>
    </xdr:to>
    <xdr:cxnSp macro="">
      <xdr:nvCxnSpPr>
        <xdr:cNvPr id="566" name="直線コネクタ 565">
          <a:extLst>
            <a:ext uri="{FF2B5EF4-FFF2-40B4-BE49-F238E27FC236}">
              <a16:creationId xmlns:a16="http://schemas.microsoft.com/office/drawing/2014/main" id="{45506AFF-E57A-4769-8FF8-25A08C237E65}"/>
            </a:ext>
          </a:extLst>
        </xdr:cNvPr>
        <xdr:cNvCxnSpPr/>
      </xdr:nvCxnSpPr>
      <xdr:spPr>
        <a:xfrm>
          <a:off x="18656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567" name="n_1aveValue【消防施設】&#10;一人当たり面積">
          <a:extLst>
            <a:ext uri="{FF2B5EF4-FFF2-40B4-BE49-F238E27FC236}">
              <a16:creationId xmlns:a16="http://schemas.microsoft.com/office/drawing/2014/main" id="{18608473-7405-4D02-84BD-841A98D62D87}"/>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568" name="n_2aveValue【消防施設】&#10;一人当たり面積">
          <a:extLst>
            <a:ext uri="{FF2B5EF4-FFF2-40B4-BE49-F238E27FC236}">
              <a16:creationId xmlns:a16="http://schemas.microsoft.com/office/drawing/2014/main" id="{120FEC85-ABD8-438D-94D6-D6A131310E38}"/>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569" name="n_3aveValue【消防施設】&#10;一人当たり面積">
          <a:extLst>
            <a:ext uri="{FF2B5EF4-FFF2-40B4-BE49-F238E27FC236}">
              <a16:creationId xmlns:a16="http://schemas.microsoft.com/office/drawing/2014/main" id="{40B4E740-50EE-4854-AD73-95B387F0A464}"/>
            </a:ext>
          </a:extLst>
        </xdr:cNvPr>
        <xdr:cNvSpPr txBox="1"/>
      </xdr:nvSpPr>
      <xdr:spPr>
        <a:xfrm>
          <a:off x="19310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144290</xdr:rowOff>
    </xdr:from>
    <xdr:ext cx="469744" cy="259045"/>
    <xdr:sp macro="" textlink="">
      <xdr:nvSpPr>
        <xdr:cNvPr id="570" name="n_4aveValue【消防施設】&#10;一人当たり面積">
          <a:extLst>
            <a:ext uri="{FF2B5EF4-FFF2-40B4-BE49-F238E27FC236}">
              <a16:creationId xmlns:a16="http://schemas.microsoft.com/office/drawing/2014/main" id="{5C3D1F9C-01B3-4B62-BD66-0A585B6578BF}"/>
            </a:ext>
          </a:extLst>
        </xdr:cNvPr>
        <xdr:cNvSpPr txBox="1"/>
      </xdr:nvSpPr>
      <xdr:spPr>
        <a:xfrm>
          <a:off x="18421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571" name="n_2mainValue【消防施設】&#10;一人当たり面積">
          <a:extLst>
            <a:ext uri="{FF2B5EF4-FFF2-40B4-BE49-F238E27FC236}">
              <a16:creationId xmlns:a16="http://schemas.microsoft.com/office/drawing/2014/main" id="{AE7AD0D9-6DB8-4315-9FAF-5C7A2E587A4E}"/>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572" name="n_3mainValue【消防施設】&#10;一人当たり面積">
          <a:extLst>
            <a:ext uri="{FF2B5EF4-FFF2-40B4-BE49-F238E27FC236}">
              <a16:creationId xmlns:a16="http://schemas.microsoft.com/office/drawing/2014/main" id="{F2A3B248-C4F8-443A-B1E8-9CC0D6FCCABF}"/>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573" name="n_4mainValue【消防施設】&#10;一人当たり面積">
          <a:extLst>
            <a:ext uri="{FF2B5EF4-FFF2-40B4-BE49-F238E27FC236}">
              <a16:creationId xmlns:a16="http://schemas.microsoft.com/office/drawing/2014/main" id="{6F4AA27A-B0F9-49DC-832F-180E9739C726}"/>
            </a:ext>
          </a:extLst>
        </xdr:cNvPr>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4" name="正方形/長方形 573">
          <a:extLst>
            <a:ext uri="{FF2B5EF4-FFF2-40B4-BE49-F238E27FC236}">
              <a16:creationId xmlns:a16="http://schemas.microsoft.com/office/drawing/2014/main" id="{F8AF56A2-49DB-40FC-8E6F-2C12181E04F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5" name="正方形/長方形 574">
          <a:extLst>
            <a:ext uri="{FF2B5EF4-FFF2-40B4-BE49-F238E27FC236}">
              <a16:creationId xmlns:a16="http://schemas.microsoft.com/office/drawing/2014/main" id="{AAC4B41F-48B7-44C9-902C-EC7D93EC36F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6" name="正方形/長方形 575">
          <a:extLst>
            <a:ext uri="{FF2B5EF4-FFF2-40B4-BE49-F238E27FC236}">
              <a16:creationId xmlns:a16="http://schemas.microsoft.com/office/drawing/2014/main" id="{815C276E-C7EC-48BE-A4A6-556E41B36C5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7" name="正方形/長方形 576">
          <a:extLst>
            <a:ext uri="{FF2B5EF4-FFF2-40B4-BE49-F238E27FC236}">
              <a16:creationId xmlns:a16="http://schemas.microsoft.com/office/drawing/2014/main" id="{38B85BC2-CF06-4378-A516-6F74A261A8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8" name="正方形/長方形 577">
          <a:extLst>
            <a:ext uri="{FF2B5EF4-FFF2-40B4-BE49-F238E27FC236}">
              <a16:creationId xmlns:a16="http://schemas.microsoft.com/office/drawing/2014/main" id="{00A8048A-7070-4F69-BC4E-BC56F8A53A1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9" name="正方形/長方形 578">
          <a:extLst>
            <a:ext uri="{FF2B5EF4-FFF2-40B4-BE49-F238E27FC236}">
              <a16:creationId xmlns:a16="http://schemas.microsoft.com/office/drawing/2014/main" id="{47568B46-8EEF-4AE3-8745-91909104784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0" name="正方形/長方形 579">
          <a:extLst>
            <a:ext uri="{FF2B5EF4-FFF2-40B4-BE49-F238E27FC236}">
              <a16:creationId xmlns:a16="http://schemas.microsoft.com/office/drawing/2014/main" id="{0009E548-DDAB-414D-AE18-49FB89D0064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1" name="正方形/長方形 580">
          <a:extLst>
            <a:ext uri="{FF2B5EF4-FFF2-40B4-BE49-F238E27FC236}">
              <a16:creationId xmlns:a16="http://schemas.microsoft.com/office/drawing/2014/main" id="{89C72644-C58C-4D39-8D96-940E712EFE5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2" name="テキスト ボックス 581">
          <a:extLst>
            <a:ext uri="{FF2B5EF4-FFF2-40B4-BE49-F238E27FC236}">
              <a16:creationId xmlns:a16="http://schemas.microsoft.com/office/drawing/2014/main" id="{94A69200-D925-4E52-9C16-99B8590292F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3" name="直線コネクタ 582">
          <a:extLst>
            <a:ext uri="{FF2B5EF4-FFF2-40B4-BE49-F238E27FC236}">
              <a16:creationId xmlns:a16="http://schemas.microsoft.com/office/drawing/2014/main" id="{A6CF120B-FF83-41FA-8EE5-1B2EF4235E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84" name="テキスト ボックス 583">
          <a:extLst>
            <a:ext uri="{FF2B5EF4-FFF2-40B4-BE49-F238E27FC236}">
              <a16:creationId xmlns:a16="http://schemas.microsoft.com/office/drawing/2014/main" id="{7BC7CCDE-5E00-48A2-B45D-06BF1D492CF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85" name="直線コネクタ 584">
          <a:extLst>
            <a:ext uri="{FF2B5EF4-FFF2-40B4-BE49-F238E27FC236}">
              <a16:creationId xmlns:a16="http://schemas.microsoft.com/office/drawing/2014/main" id="{28B320C9-2AB0-4005-A019-1E559A8F66B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86" name="テキスト ボックス 585">
          <a:extLst>
            <a:ext uri="{FF2B5EF4-FFF2-40B4-BE49-F238E27FC236}">
              <a16:creationId xmlns:a16="http://schemas.microsoft.com/office/drawing/2014/main" id="{BA0CB706-C463-43B3-8A99-C9B7D01918D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7" name="直線コネクタ 586">
          <a:extLst>
            <a:ext uri="{FF2B5EF4-FFF2-40B4-BE49-F238E27FC236}">
              <a16:creationId xmlns:a16="http://schemas.microsoft.com/office/drawing/2014/main" id="{B4B39124-4904-4CA8-B144-90F192B39ED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8" name="テキスト ボックス 587">
          <a:extLst>
            <a:ext uri="{FF2B5EF4-FFF2-40B4-BE49-F238E27FC236}">
              <a16:creationId xmlns:a16="http://schemas.microsoft.com/office/drawing/2014/main" id="{65D59943-92C9-498A-88A0-93B59C01C53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9" name="直線コネクタ 588">
          <a:extLst>
            <a:ext uri="{FF2B5EF4-FFF2-40B4-BE49-F238E27FC236}">
              <a16:creationId xmlns:a16="http://schemas.microsoft.com/office/drawing/2014/main" id="{CF7B70F9-E754-408A-B281-C6E4DB1309E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0" name="テキスト ボックス 589">
          <a:extLst>
            <a:ext uri="{FF2B5EF4-FFF2-40B4-BE49-F238E27FC236}">
              <a16:creationId xmlns:a16="http://schemas.microsoft.com/office/drawing/2014/main" id="{90D56D8D-603F-4C11-86B2-E6CCC0E05CB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1" name="直線コネクタ 590">
          <a:extLst>
            <a:ext uri="{FF2B5EF4-FFF2-40B4-BE49-F238E27FC236}">
              <a16:creationId xmlns:a16="http://schemas.microsoft.com/office/drawing/2014/main" id="{B94E3F5A-29D1-42D0-A231-862F5CC8150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2" name="テキスト ボックス 591">
          <a:extLst>
            <a:ext uri="{FF2B5EF4-FFF2-40B4-BE49-F238E27FC236}">
              <a16:creationId xmlns:a16="http://schemas.microsoft.com/office/drawing/2014/main" id="{E65EB2F4-E5B3-493C-98FD-29CB7AA0EB2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3" name="直線コネクタ 592">
          <a:extLst>
            <a:ext uri="{FF2B5EF4-FFF2-40B4-BE49-F238E27FC236}">
              <a16:creationId xmlns:a16="http://schemas.microsoft.com/office/drawing/2014/main" id="{36411FE0-9996-4CA7-A913-E7D3B25B699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4" name="テキスト ボックス 593">
          <a:extLst>
            <a:ext uri="{FF2B5EF4-FFF2-40B4-BE49-F238E27FC236}">
              <a16:creationId xmlns:a16="http://schemas.microsoft.com/office/drawing/2014/main" id="{B17B2587-F3E4-414C-ADC7-4A1CC64A11F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5" name="直線コネクタ 594">
          <a:extLst>
            <a:ext uri="{FF2B5EF4-FFF2-40B4-BE49-F238E27FC236}">
              <a16:creationId xmlns:a16="http://schemas.microsoft.com/office/drawing/2014/main" id="{D05A5EB6-519C-4822-9629-BBA8DEF5DF8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96" name="テキスト ボックス 595">
          <a:extLst>
            <a:ext uri="{FF2B5EF4-FFF2-40B4-BE49-F238E27FC236}">
              <a16:creationId xmlns:a16="http://schemas.microsoft.com/office/drawing/2014/main" id="{4F1B3178-C58F-4F0B-8CB8-B792B58578F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a:extLst>
            <a:ext uri="{FF2B5EF4-FFF2-40B4-BE49-F238E27FC236}">
              <a16:creationId xmlns:a16="http://schemas.microsoft.com/office/drawing/2014/main" id="{25EE058E-FE4B-46A7-BA35-8C3B88962F7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庁舎】&#10;有形固定資産減価償却率グラフ枠">
          <a:extLst>
            <a:ext uri="{FF2B5EF4-FFF2-40B4-BE49-F238E27FC236}">
              <a16:creationId xmlns:a16="http://schemas.microsoft.com/office/drawing/2014/main" id="{0A158B9E-B7B6-4C41-B07E-519E4B11029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599" name="直線コネクタ 598">
          <a:extLst>
            <a:ext uri="{FF2B5EF4-FFF2-40B4-BE49-F238E27FC236}">
              <a16:creationId xmlns:a16="http://schemas.microsoft.com/office/drawing/2014/main" id="{90FCDCEE-0024-47A2-8BA9-9534D9469B8C}"/>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600" name="【庁舎】&#10;有形固定資産減価償却率最小値テキスト">
          <a:extLst>
            <a:ext uri="{FF2B5EF4-FFF2-40B4-BE49-F238E27FC236}">
              <a16:creationId xmlns:a16="http://schemas.microsoft.com/office/drawing/2014/main" id="{6BDC7D11-BA1F-4172-B2EB-953CB3673A1F}"/>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601" name="直線コネクタ 600">
          <a:extLst>
            <a:ext uri="{FF2B5EF4-FFF2-40B4-BE49-F238E27FC236}">
              <a16:creationId xmlns:a16="http://schemas.microsoft.com/office/drawing/2014/main" id="{013B6E38-CC14-46A9-BF65-AC6E249FC337}"/>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02" name="【庁舎】&#10;有形固定資産減価償却率最大値テキスト">
          <a:extLst>
            <a:ext uri="{FF2B5EF4-FFF2-40B4-BE49-F238E27FC236}">
              <a16:creationId xmlns:a16="http://schemas.microsoft.com/office/drawing/2014/main" id="{65473628-39BE-46EA-9A10-C30C73DA15EE}"/>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3" name="直線コネクタ 602">
          <a:extLst>
            <a:ext uri="{FF2B5EF4-FFF2-40B4-BE49-F238E27FC236}">
              <a16:creationId xmlns:a16="http://schemas.microsoft.com/office/drawing/2014/main" id="{2A6D007A-BA96-40B9-889C-9AED9167D7F1}"/>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604" name="【庁舎】&#10;有形固定資産減価償却率平均値テキスト">
          <a:extLst>
            <a:ext uri="{FF2B5EF4-FFF2-40B4-BE49-F238E27FC236}">
              <a16:creationId xmlns:a16="http://schemas.microsoft.com/office/drawing/2014/main" id="{5700AD49-48C6-47E3-8C08-08AFD2B6989A}"/>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605" name="フローチャート: 判断 604">
          <a:extLst>
            <a:ext uri="{FF2B5EF4-FFF2-40B4-BE49-F238E27FC236}">
              <a16:creationId xmlns:a16="http://schemas.microsoft.com/office/drawing/2014/main" id="{8328493A-7A54-474A-81AF-CB35EC8BBF78}"/>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606" name="フローチャート: 判断 605">
          <a:extLst>
            <a:ext uri="{FF2B5EF4-FFF2-40B4-BE49-F238E27FC236}">
              <a16:creationId xmlns:a16="http://schemas.microsoft.com/office/drawing/2014/main" id="{11FD69F6-BEC9-470B-B7E2-5172153F128E}"/>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607" name="フローチャート: 判断 606">
          <a:extLst>
            <a:ext uri="{FF2B5EF4-FFF2-40B4-BE49-F238E27FC236}">
              <a16:creationId xmlns:a16="http://schemas.microsoft.com/office/drawing/2014/main" id="{E9D436F5-EE43-4C4A-9DB8-68022DD6F1B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608" name="フローチャート: 判断 607">
          <a:extLst>
            <a:ext uri="{FF2B5EF4-FFF2-40B4-BE49-F238E27FC236}">
              <a16:creationId xmlns:a16="http://schemas.microsoft.com/office/drawing/2014/main" id="{C27114D9-51A1-46AB-A8C0-ADD62467AC1E}"/>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609" name="フローチャート: 判断 608">
          <a:extLst>
            <a:ext uri="{FF2B5EF4-FFF2-40B4-BE49-F238E27FC236}">
              <a16:creationId xmlns:a16="http://schemas.microsoft.com/office/drawing/2014/main" id="{A4AFA149-72A9-465A-93BF-077BC13275FA}"/>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7BC25693-21E3-42AD-8C2B-DDA5CE128B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56FD7925-3D26-499C-A6D1-907E9B56350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E7F39370-A262-4D3D-A4AF-3A8E0563A99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6A7F14F9-EEC3-4C6D-A969-253EC0D44B3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88172210-5EB4-4936-81B0-6D195C29647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53158</xdr:rowOff>
    </xdr:from>
    <xdr:to>
      <xdr:col>76</xdr:col>
      <xdr:colOff>165100</xdr:colOff>
      <xdr:row>106</xdr:row>
      <xdr:rowOff>154758</xdr:rowOff>
    </xdr:to>
    <xdr:sp macro="" textlink="">
      <xdr:nvSpPr>
        <xdr:cNvPr id="615" name="楕円 614">
          <a:extLst>
            <a:ext uri="{FF2B5EF4-FFF2-40B4-BE49-F238E27FC236}">
              <a16:creationId xmlns:a16="http://schemas.microsoft.com/office/drawing/2014/main" id="{EBF74D02-E83B-4DBE-AFCA-441E9DDF5A49}"/>
            </a:ext>
          </a:extLst>
        </xdr:cNvPr>
        <xdr:cNvSpPr/>
      </xdr:nvSpPr>
      <xdr:spPr>
        <a:xfrm>
          <a:off x="14541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16" name="楕円 615">
          <a:extLst>
            <a:ext uri="{FF2B5EF4-FFF2-40B4-BE49-F238E27FC236}">
              <a16:creationId xmlns:a16="http://schemas.microsoft.com/office/drawing/2014/main" id="{EC2D424F-9E9D-465A-A87A-13DD96E4D958}"/>
            </a:ext>
          </a:extLst>
        </xdr:cNvPr>
        <xdr:cNvSpPr/>
      </xdr:nvSpPr>
      <xdr:spPr>
        <a:xfrm>
          <a:off x="13652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66402</xdr:rowOff>
    </xdr:from>
    <xdr:to>
      <xdr:col>76</xdr:col>
      <xdr:colOff>114300</xdr:colOff>
      <xdr:row>106</xdr:row>
      <xdr:rowOff>103958</xdr:rowOff>
    </xdr:to>
    <xdr:cxnSp macro="">
      <xdr:nvCxnSpPr>
        <xdr:cNvPr id="617" name="直線コネクタ 616">
          <a:extLst>
            <a:ext uri="{FF2B5EF4-FFF2-40B4-BE49-F238E27FC236}">
              <a16:creationId xmlns:a16="http://schemas.microsoft.com/office/drawing/2014/main" id="{0061F7C1-E672-41C2-A6EA-21516BDD5ACE}"/>
            </a:ext>
          </a:extLst>
        </xdr:cNvPr>
        <xdr:cNvCxnSpPr/>
      </xdr:nvCxnSpPr>
      <xdr:spPr>
        <a:xfrm>
          <a:off x="13703300" y="1824010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159294</xdr:rowOff>
    </xdr:from>
    <xdr:to>
      <xdr:col>67</xdr:col>
      <xdr:colOff>101600</xdr:colOff>
      <xdr:row>107</xdr:row>
      <xdr:rowOff>89444</xdr:rowOff>
    </xdr:to>
    <xdr:sp macro="" textlink="">
      <xdr:nvSpPr>
        <xdr:cNvPr id="618" name="楕円 617">
          <a:extLst>
            <a:ext uri="{FF2B5EF4-FFF2-40B4-BE49-F238E27FC236}">
              <a16:creationId xmlns:a16="http://schemas.microsoft.com/office/drawing/2014/main" id="{4A83E782-AB81-4C4B-B235-34D18ACD0829}"/>
            </a:ext>
          </a:extLst>
        </xdr:cNvPr>
        <xdr:cNvSpPr/>
      </xdr:nvSpPr>
      <xdr:spPr>
        <a:xfrm>
          <a:off x="1276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66402</xdr:rowOff>
    </xdr:from>
    <xdr:to>
      <xdr:col>71</xdr:col>
      <xdr:colOff>177800</xdr:colOff>
      <xdr:row>107</xdr:row>
      <xdr:rowOff>38644</xdr:rowOff>
    </xdr:to>
    <xdr:cxnSp macro="">
      <xdr:nvCxnSpPr>
        <xdr:cNvPr id="619" name="直線コネクタ 618">
          <a:extLst>
            <a:ext uri="{FF2B5EF4-FFF2-40B4-BE49-F238E27FC236}">
              <a16:creationId xmlns:a16="http://schemas.microsoft.com/office/drawing/2014/main" id="{03AFD200-0556-47FE-9BAF-016B99E88BDE}"/>
            </a:ext>
          </a:extLst>
        </xdr:cNvPr>
        <xdr:cNvCxnSpPr/>
      </xdr:nvCxnSpPr>
      <xdr:spPr>
        <a:xfrm flipV="1">
          <a:off x="12814300" y="18240102"/>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620" name="n_1aveValue【庁舎】&#10;有形固定資産減価償却率">
          <a:extLst>
            <a:ext uri="{FF2B5EF4-FFF2-40B4-BE49-F238E27FC236}">
              <a16:creationId xmlns:a16="http://schemas.microsoft.com/office/drawing/2014/main" id="{AB916E5D-0F26-48C4-B2E4-A88F8D909B5A}"/>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621" name="n_2aveValue【庁舎】&#10;有形固定資産減価償却率">
          <a:extLst>
            <a:ext uri="{FF2B5EF4-FFF2-40B4-BE49-F238E27FC236}">
              <a16:creationId xmlns:a16="http://schemas.microsoft.com/office/drawing/2014/main" id="{29852D0E-D0EC-4818-B9E3-71FEE01BBAB6}"/>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622" name="n_3aveValue【庁舎】&#10;有形固定資産減価償却率">
          <a:extLst>
            <a:ext uri="{FF2B5EF4-FFF2-40B4-BE49-F238E27FC236}">
              <a16:creationId xmlns:a16="http://schemas.microsoft.com/office/drawing/2014/main" id="{8DF87DE3-823A-4131-BC16-604E93B76483}"/>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623" name="n_4aveValue【庁舎】&#10;有形固定資産減価償却率">
          <a:extLst>
            <a:ext uri="{FF2B5EF4-FFF2-40B4-BE49-F238E27FC236}">
              <a16:creationId xmlns:a16="http://schemas.microsoft.com/office/drawing/2014/main" id="{0003522E-3BE2-4426-B4A3-EACEB667F11B}"/>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145885</xdr:rowOff>
    </xdr:from>
    <xdr:ext cx="405111" cy="259045"/>
    <xdr:sp macro="" textlink="">
      <xdr:nvSpPr>
        <xdr:cNvPr id="624" name="n_2mainValue【庁舎】&#10;有形固定資産減価償却率">
          <a:extLst>
            <a:ext uri="{FF2B5EF4-FFF2-40B4-BE49-F238E27FC236}">
              <a16:creationId xmlns:a16="http://schemas.microsoft.com/office/drawing/2014/main" id="{DDEE4D50-8C38-4740-8C5F-538262BF5173}"/>
            </a:ext>
          </a:extLst>
        </xdr:cNvPr>
        <xdr:cNvSpPr txBox="1"/>
      </xdr:nvSpPr>
      <xdr:spPr>
        <a:xfrm>
          <a:off x="14389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108329</xdr:rowOff>
    </xdr:from>
    <xdr:ext cx="405111" cy="259045"/>
    <xdr:sp macro="" textlink="">
      <xdr:nvSpPr>
        <xdr:cNvPr id="625" name="n_3mainValue【庁舎】&#10;有形固定資産減価償却率">
          <a:extLst>
            <a:ext uri="{FF2B5EF4-FFF2-40B4-BE49-F238E27FC236}">
              <a16:creationId xmlns:a16="http://schemas.microsoft.com/office/drawing/2014/main" id="{9A44A63F-FABB-4A28-A1C5-984007BB6FA1}"/>
            </a:ext>
          </a:extLst>
        </xdr:cNvPr>
        <xdr:cNvSpPr txBox="1"/>
      </xdr:nvSpPr>
      <xdr:spPr>
        <a:xfrm>
          <a:off x="13500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80571</xdr:rowOff>
    </xdr:from>
    <xdr:ext cx="405111" cy="259045"/>
    <xdr:sp macro="" textlink="">
      <xdr:nvSpPr>
        <xdr:cNvPr id="626" name="n_4mainValue【庁舎】&#10;有形固定資産減価償却率">
          <a:extLst>
            <a:ext uri="{FF2B5EF4-FFF2-40B4-BE49-F238E27FC236}">
              <a16:creationId xmlns:a16="http://schemas.microsoft.com/office/drawing/2014/main" id="{805508F2-4F34-4BCF-AB6B-60BEC55FD2DF}"/>
            </a:ext>
          </a:extLst>
        </xdr:cNvPr>
        <xdr:cNvSpPr txBox="1"/>
      </xdr:nvSpPr>
      <xdr:spPr>
        <a:xfrm>
          <a:off x="12611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a:extLst>
            <a:ext uri="{FF2B5EF4-FFF2-40B4-BE49-F238E27FC236}">
              <a16:creationId xmlns:a16="http://schemas.microsoft.com/office/drawing/2014/main" id="{268A4335-5A30-42F3-8C13-2ED10F69F3D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a:extLst>
            <a:ext uri="{FF2B5EF4-FFF2-40B4-BE49-F238E27FC236}">
              <a16:creationId xmlns:a16="http://schemas.microsoft.com/office/drawing/2014/main" id="{855C6788-7920-4570-A281-2E30FBF9E71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a:extLst>
            <a:ext uri="{FF2B5EF4-FFF2-40B4-BE49-F238E27FC236}">
              <a16:creationId xmlns:a16="http://schemas.microsoft.com/office/drawing/2014/main" id="{F6061AFD-8526-4A85-8DB4-18AB948CFB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a:extLst>
            <a:ext uri="{FF2B5EF4-FFF2-40B4-BE49-F238E27FC236}">
              <a16:creationId xmlns:a16="http://schemas.microsoft.com/office/drawing/2014/main" id="{A9B7E012-CB44-4BA7-A2A7-A10F1BA44A4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a:extLst>
            <a:ext uri="{FF2B5EF4-FFF2-40B4-BE49-F238E27FC236}">
              <a16:creationId xmlns:a16="http://schemas.microsoft.com/office/drawing/2014/main" id="{0E4C1BD8-002C-48E6-B4C3-A8897FDDD03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a:extLst>
            <a:ext uri="{FF2B5EF4-FFF2-40B4-BE49-F238E27FC236}">
              <a16:creationId xmlns:a16="http://schemas.microsoft.com/office/drawing/2014/main" id="{4B831D2F-F0AD-4069-86DC-AE3BE3D379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a:extLst>
            <a:ext uri="{FF2B5EF4-FFF2-40B4-BE49-F238E27FC236}">
              <a16:creationId xmlns:a16="http://schemas.microsoft.com/office/drawing/2014/main" id="{6B798337-5EA0-4449-A00A-EE731F0D416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a:extLst>
            <a:ext uri="{FF2B5EF4-FFF2-40B4-BE49-F238E27FC236}">
              <a16:creationId xmlns:a16="http://schemas.microsoft.com/office/drawing/2014/main" id="{DA45522B-EA1D-471E-885A-C3E02ADFA2A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a:extLst>
            <a:ext uri="{FF2B5EF4-FFF2-40B4-BE49-F238E27FC236}">
              <a16:creationId xmlns:a16="http://schemas.microsoft.com/office/drawing/2014/main" id="{FB175A8C-7FFE-4499-B0EE-FD5DA8F3411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a:extLst>
            <a:ext uri="{FF2B5EF4-FFF2-40B4-BE49-F238E27FC236}">
              <a16:creationId xmlns:a16="http://schemas.microsoft.com/office/drawing/2014/main" id="{5F1BBB93-47EB-4501-BD64-BE790C7C75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7" name="直線コネクタ 636">
          <a:extLst>
            <a:ext uri="{FF2B5EF4-FFF2-40B4-BE49-F238E27FC236}">
              <a16:creationId xmlns:a16="http://schemas.microsoft.com/office/drawing/2014/main" id="{B598A328-5F06-47BD-86DE-8373858D343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8" name="テキスト ボックス 637">
          <a:extLst>
            <a:ext uri="{FF2B5EF4-FFF2-40B4-BE49-F238E27FC236}">
              <a16:creationId xmlns:a16="http://schemas.microsoft.com/office/drawing/2014/main" id="{3C9AC0E7-27F4-43D3-AE75-F12A709E69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9" name="直線コネクタ 638">
          <a:extLst>
            <a:ext uri="{FF2B5EF4-FFF2-40B4-BE49-F238E27FC236}">
              <a16:creationId xmlns:a16="http://schemas.microsoft.com/office/drawing/2014/main" id="{D56F68DE-731F-4A7C-98BB-909F528E72C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0" name="テキスト ボックス 639">
          <a:extLst>
            <a:ext uri="{FF2B5EF4-FFF2-40B4-BE49-F238E27FC236}">
              <a16:creationId xmlns:a16="http://schemas.microsoft.com/office/drawing/2014/main" id="{55D40C49-A028-4B27-BDBF-5B15155E2A8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1" name="直線コネクタ 640">
          <a:extLst>
            <a:ext uri="{FF2B5EF4-FFF2-40B4-BE49-F238E27FC236}">
              <a16:creationId xmlns:a16="http://schemas.microsoft.com/office/drawing/2014/main" id="{73381D95-4716-4099-A75C-56288F95FC3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2" name="テキスト ボックス 641">
          <a:extLst>
            <a:ext uri="{FF2B5EF4-FFF2-40B4-BE49-F238E27FC236}">
              <a16:creationId xmlns:a16="http://schemas.microsoft.com/office/drawing/2014/main" id="{97F53B0C-B099-4FA0-87BA-16E5ACBA8E7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3" name="直線コネクタ 642">
          <a:extLst>
            <a:ext uri="{FF2B5EF4-FFF2-40B4-BE49-F238E27FC236}">
              <a16:creationId xmlns:a16="http://schemas.microsoft.com/office/drawing/2014/main" id="{A9277066-3624-4651-B1E4-CC76D969133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4" name="テキスト ボックス 643">
          <a:extLst>
            <a:ext uri="{FF2B5EF4-FFF2-40B4-BE49-F238E27FC236}">
              <a16:creationId xmlns:a16="http://schemas.microsoft.com/office/drawing/2014/main" id="{0B34F98E-D721-43A6-94FD-724178FC4D5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5" name="直線コネクタ 644">
          <a:extLst>
            <a:ext uri="{FF2B5EF4-FFF2-40B4-BE49-F238E27FC236}">
              <a16:creationId xmlns:a16="http://schemas.microsoft.com/office/drawing/2014/main" id="{A2B8F5FD-7187-444D-AD28-E9B9D84CDC3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6" name="テキスト ボックス 645">
          <a:extLst>
            <a:ext uri="{FF2B5EF4-FFF2-40B4-BE49-F238E27FC236}">
              <a16:creationId xmlns:a16="http://schemas.microsoft.com/office/drawing/2014/main" id="{A062EE2B-9D84-4B8E-AD8D-D1B6452A214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7" name="直線コネクタ 646">
          <a:extLst>
            <a:ext uri="{FF2B5EF4-FFF2-40B4-BE49-F238E27FC236}">
              <a16:creationId xmlns:a16="http://schemas.microsoft.com/office/drawing/2014/main" id="{F2040DF1-3AD7-4548-880D-BC559D35C9A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8" name="テキスト ボックス 647">
          <a:extLst>
            <a:ext uri="{FF2B5EF4-FFF2-40B4-BE49-F238E27FC236}">
              <a16:creationId xmlns:a16="http://schemas.microsoft.com/office/drawing/2014/main" id="{824316A7-1A30-431C-8332-DB566E228B5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a:extLst>
            <a:ext uri="{FF2B5EF4-FFF2-40B4-BE49-F238E27FC236}">
              <a16:creationId xmlns:a16="http://schemas.microsoft.com/office/drawing/2014/main" id="{B98F7CB5-FA92-41B4-8481-1067F90BE4B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a:extLst>
            <a:ext uri="{FF2B5EF4-FFF2-40B4-BE49-F238E27FC236}">
              <a16:creationId xmlns:a16="http://schemas.microsoft.com/office/drawing/2014/main" id="{83E3CB47-526D-41ED-8132-60D585F9071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庁舎】&#10;一人当たり面積グラフ枠">
          <a:extLst>
            <a:ext uri="{FF2B5EF4-FFF2-40B4-BE49-F238E27FC236}">
              <a16:creationId xmlns:a16="http://schemas.microsoft.com/office/drawing/2014/main" id="{908DF0E1-C5E8-49EB-A8FD-3EBD0CFBE4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652" name="直線コネクタ 651">
          <a:extLst>
            <a:ext uri="{FF2B5EF4-FFF2-40B4-BE49-F238E27FC236}">
              <a16:creationId xmlns:a16="http://schemas.microsoft.com/office/drawing/2014/main" id="{391D5A4F-FED2-40B7-B3D1-178F237D2456}"/>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653" name="【庁舎】&#10;一人当たり面積最小値テキスト">
          <a:extLst>
            <a:ext uri="{FF2B5EF4-FFF2-40B4-BE49-F238E27FC236}">
              <a16:creationId xmlns:a16="http://schemas.microsoft.com/office/drawing/2014/main" id="{79A66406-DDBA-4FE9-AAE5-CED2BD1A0F9F}"/>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654" name="直線コネクタ 653">
          <a:extLst>
            <a:ext uri="{FF2B5EF4-FFF2-40B4-BE49-F238E27FC236}">
              <a16:creationId xmlns:a16="http://schemas.microsoft.com/office/drawing/2014/main" id="{C8A7EF98-7D57-43C4-898D-5680A2A3C16F}"/>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655" name="【庁舎】&#10;一人当たり面積最大値テキスト">
          <a:extLst>
            <a:ext uri="{FF2B5EF4-FFF2-40B4-BE49-F238E27FC236}">
              <a16:creationId xmlns:a16="http://schemas.microsoft.com/office/drawing/2014/main" id="{CEE985A6-C972-4301-B395-799D3257671A}"/>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656" name="直線コネクタ 655">
          <a:extLst>
            <a:ext uri="{FF2B5EF4-FFF2-40B4-BE49-F238E27FC236}">
              <a16:creationId xmlns:a16="http://schemas.microsoft.com/office/drawing/2014/main" id="{7FB277B3-4186-412E-B85C-AA0426A0A007}"/>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657" name="【庁舎】&#10;一人当たり面積平均値テキスト">
          <a:extLst>
            <a:ext uri="{FF2B5EF4-FFF2-40B4-BE49-F238E27FC236}">
              <a16:creationId xmlns:a16="http://schemas.microsoft.com/office/drawing/2014/main" id="{68BBB3EB-9CDB-4803-9A90-83EEBE2939F7}"/>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658" name="フローチャート: 判断 657">
          <a:extLst>
            <a:ext uri="{FF2B5EF4-FFF2-40B4-BE49-F238E27FC236}">
              <a16:creationId xmlns:a16="http://schemas.microsoft.com/office/drawing/2014/main" id="{89EE6698-4D7F-4A43-AB83-1BA8EF87FD0A}"/>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659" name="フローチャート: 判断 658">
          <a:extLst>
            <a:ext uri="{FF2B5EF4-FFF2-40B4-BE49-F238E27FC236}">
              <a16:creationId xmlns:a16="http://schemas.microsoft.com/office/drawing/2014/main" id="{E3CC31C9-E713-413C-8E4D-ED5779A14362}"/>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660" name="フローチャート: 判断 659">
          <a:extLst>
            <a:ext uri="{FF2B5EF4-FFF2-40B4-BE49-F238E27FC236}">
              <a16:creationId xmlns:a16="http://schemas.microsoft.com/office/drawing/2014/main" id="{17D19DD7-4432-4FC6-AC28-DE4B5C91BBAD}"/>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661" name="フローチャート: 判断 660">
          <a:extLst>
            <a:ext uri="{FF2B5EF4-FFF2-40B4-BE49-F238E27FC236}">
              <a16:creationId xmlns:a16="http://schemas.microsoft.com/office/drawing/2014/main" id="{A1D76428-7C8A-411A-8488-6CF2B2152B84}"/>
            </a:ext>
          </a:extLst>
        </xdr:cNvPr>
        <xdr:cNvSpPr/>
      </xdr:nvSpPr>
      <xdr:spPr>
        <a:xfrm>
          <a:off x="19494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108676</xdr:rowOff>
    </xdr:from>
    <xdr:to>
      <xdr:col>98</xdr:col>
      <xdr:colOff>38100</xdr:colOff>
      <xdr:row>104</xdr:row>
      <xdr:rowOff>38826</xdr:rowOff>
    </xdr:to>
    <xdr:sp macro="" textlink="">
      <xdr:nvSpPr>
        <xdr:cNvPr id="662" name="フローチャート: 判断 661">
          <a:extLst>
            <a:ext uri="{FF2B5EF4-FFF2-40B4-BE49-F238E27FC236}">
              <a16:creationId xmlns:a16="http://schemas.microsoft.com/office/drawing/2014/main" id="{1662583B-C80C-4A4A-9287-4333BB6151AF}"/>
            </a:ext>
          </a:extLst>
        </xdr:cNvPr>
        <xdr:cNvSpPr/>
      </xdr:nvSpPr>
      <xdr:spPr>
        <a:xfrm>
          <a:off x="18605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E508ECC4-9154-41C8-8EEC-4B0ABEE801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1DC639B6-F53B-4810-9203-19CF7FE7283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BDC9EA45-C054-4B2D-87D3-FB347C28F0E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96D6DBE6-59C3-42A2-8C83-373CC3A9053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2FE4C318-9AE8-4D7A-BEA1-E9039ACD101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40095</xdr:rowOff>
    </xdr:from>
    <xdr:to>
      <xdr:col>107</xdr:col>
      <xdr:colOff>101600</xdr:colOff>
      <xdr:row>105</xdr:row>
      <xdr:rowOff>141695</xdr:rowOff>
    </xdr:to>
    <xdr:sp macro="" textlink="">
      <xdr:nvSpPr>
        <xdr:cNvPr id="668" name="楕円 667">
          <a:extLst>
            <a:ext uri="{FF2B5EF4-FFF2-40B4-BE49-F238E27FC236}">
              <a16:creationId xmlns:a16="http://schemas.microsoft.com/office/drawing/2014/main" id="{93C0F1A6-654E-425F-818D-97576B06F685}"/>
            </a:ext>
          </a:extLst>
        </xdr:cNvPr>
        <xdr:cNvSpPr/>
      </xdr:nvSpPr>
      <xdr:spPr>
        <a:xfrm>
          <a:off x="2038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30299</xdr:rowOff>
    </xdr:from>
    <xdr:to>
      <xdr:col>102</xdr:col>
      <xdr:colOff>165100</xdr:colOff>
      <xdr:row>105</xdr:row>
      <xdr:rowOff>131899</xdr:rowOff>
    </xdr:to>
    <xdr:sp macro="" textlink="">
      <xdr:nvSpPr>
        <xdr:cNvPr id="669" name="楕円 668">
          <a:extLst>
            <a:ext uri="{FF2B5EF4-FFF2-40B4-BE49-F238E27FC236}">
              <a16:creationId xmlns:a16="http://schemas.microsoft.com/office/drawing/2014/main" id="{1C040013-ECD2-4FB0-93DA-E02C0D7737BA}"/>
            </a:ext>
          </a:extLst>
        </xdr:cNvPr>
        <xdr:cNvSpPr/>
      </xdr:nvSpPr>
      <xdr:spPr>
        <a:xfrm>
          <a:off x="19494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81099</xdr:rowOff>
    </xdr:from>
    <xdr:to>
      <xdr:col>107</xdr:col>
      <xdr:colOff>50800</xdr:colOff>
      <xdr:row>105</xdr:row>
      <xdr:rowOff>90895</xdr:rowOff>
    </xdr:to>
    <xdr:cxnSp macro="">
      <xdr:nvCxnSpPr>
        <xdr:cNvPr id="670" name="直線コネクタ 669">
          <a:extLst>
            <a:ext uri="{FF2B5EF4-FFF2-40B4-BE49-F238E27FC236}">
              <a16:creationId xmlns:a16="http://schemas.microsoft.com/office/drawing/2014/main" id="{E38883E0-273D-4CC2-B1B8-DCB081B7EED8}"/>
            </a:ext>
          </a:extLst>
        </xdr:cNvPr>
        <xdr:cNvCxnSpPr/>
      </xdr:nvCxnSpPr>
      <xdr:spPr>
        <a:xfrm>
          <a:off x="19545300" y="180833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671" name="楕円 670">
          <a:extLst>
            <a:ext uri="{FF2B5EF4-FFF2-40B4-BE49-F238E27FC236}">
              <a16:creationId xmlns:a16="http://schemas.microsoft.com/office/drawing/2014/main" id="{7737872D-1625-48FD-85AB-87E110E6B7E0}"/>
            </a:ext>
          </a:extLst>
        </xdr:cNvPr>
        <xdr:cNvSpPr/>
      </xdr:nvSpPr>
      <xdr:spPr>
        <a:xfrm>
          <a:off x="18605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81099</xdr:rowOff>
    </xdr:from>
    <xdr:to>
      <xdr:col>102</xdr:col>
      <xdr:colOff>114300</xdr:colOff>
      <xdr:row>105</xdr:row>
      <xdr:rowOff>110489</xdr:rowOff>
    </xdr:to>
    <xdr:cxnSp macro="">
      <xdr:nvCxnSpPr>
        <xdr:cNvPr id="672" name="直線コネクタ 671">
          <a:extLst>
            <a:ext uri="{FF2B5EF4-FFF2-40B4-BE49-F238E27FC236}">
              <a16:creationId xmlns:a16="http://schemas.microsoft.com/office/drawing/2014/main" id="{F4D1206C-8A3A-43BB-8FA9-1EF9831A2CF0}"/>
            </a:ext>
          </a:extLst>
        </xdr:cNvPr>
        <xdr:cNvCxnSpPr/>
      </xdr:nvCxnSpPr>
      <xdr:spPr>
        <a:xfrm flipV="1">
          <a:off x="18656300" y="180833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673" name="n_1aveValue【庁舎】&#10;一人当たり面積">
          <a:extLst>
            <a:ext uri="{FF2B5EF4-FFF2-40B4-BE49-F238E27FC236}">
              <a16:creationId xmlns:a16="http://schemas.microsoft.com/office/drawing/2014/main" id="{4800EF09-90D4-4AD8-96AC-467235B36DE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674" name="n_2aveValue【庁舎】&#10;一人当たり面積">
          <a:extLst>
            <a:ext uri="{FF2B5EF4-FFF2-40B4-BE49-F238E27FC236}">
              <a16:creationId xmlns:a16="http://schemas.microsoft.com/office/drawing/2014/main" id="{F0689950-C116-469E-8B3B-2A668BF0C450}"/>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61884</xdr:rowOff>
    </xdr:from>
    <xdr:ext cx="469744" cy="259045"/>
    <xdr:sp macro="" textlink="">
      <xdr:nvSpPr>
        <xdr:cNvPr id="675" name="n_3aveValue【庁舎】&#10;一人当たり面積">
          <a:extLst>
            <a:ext uri="{FF2B5EF4-FFF2-40B4-BE49-F238E27FC236}">
              <a16:creationId xmlns:a16="http://schemas.microsoft.com/office/drawing/2014/main" id="{842D1892-BDA7-404D-95A8-A0490E3ED1D1}"/>
            </a:ext>
          </a:extLst>
        </xdr:cNvPr>
        <xdr:cNvSpPr txBox="1"/>
      </xdr:nvSpPr>
      <xdr:spPr>
        <a:xfrm>
          <a:off x="19310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55353</xdr:rowOff>
    </xdr:from>
    <xdr:ext cx="469744" cy="259045"/>
    <xdr:sp macro="" textlink="">
      <xdr:nvSpPr>
        <xdr:cNvPr id="676" name="n_4aveValue【庁舎】&#10;一人当たり面積">
          <a:extLst>
            <a:ext uri="{FF2B5EF4-FFF2-40B4-BE49-F238E27FC236}">
              <a16:creationId xmlns:a16="http://schemas.microsoft.com/office/drawing/2014/main" id="{3C35B634-9953-4006-A442-C7E867DB2640}"/>
            </a:ext>
          </a:extLst>
        </xdr:cNvPr>
        <xdr:cNvSpPr txBox="1"/>
      </xdr:nvSpPr>
      <xdr:spPr>
        <a:xfrm>
          <a:off x="18421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158222</xdr:rowOff>
    </xdr:from>
    <xdr:ext cx="469744" cy="259045"/>
    <xdr:sp macro="" textlink="">
      <xdr:nvSpPr>
        <xdr:cNvPr id="677" name="n_2mainValue【庁舎】&#10;一人当たり面積">
          <a:extLst>
            <a:ext uri="{FF2B5EF4-FFF2-40B4-BE49-F238E27FC236}">
              <a16:creationId xmlns:a16="http://schemas.microsoft.com/office/drawing/2014/main" id="{B8838E9A-667C-4180-9520-FD9B398E3E18}"/>
            </a:ext>
          </a:extLst>
        </xdr:cNvPr>
        <xdr:cNvSpPr txBox="1"/>
      </xdr:nvSpPr>
      <xdr:spPr>
        <a:xfrm>
          <a:off x="201994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123026</xdr:rowOff>
    </xdr:from>
    <xdr:ext cx="469744" cy="259045"/>
    <xdr:sp macro="" textlink="">
      <xdr:nvSpPr>
        <xdr:cNvPr id="678" name="n_3mainValue【庁舎】&#10;一人当たり面積">
          <a:extLst>
            <a:ext uri="{FF2B5EF4-FFF2-40B4-BE49-F238E27FC236}">
              <a16:creationId xmlns:a16="http://schemas.microsoft.com/office/drawing/2014/main" id="{2BFB9086-7450-4B3D-B32F-037E285BCEB4}"/>
            </a:ext>
          </a:extLst>
        </xdr:cNvPr>
        <xdr:cNvSpPr txBox="1"/>
      </xdr:nvSpPr>
      <xdr:spPr>
        <a:xfrm>
          <a:off x="19310427" y="1812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152416</xdr:rowOff>
    </xdr:from>
    <xdr:ext cx="469744" cy="259045"/>
    <xdr:sp macro="" textlink="">
      <xdr:nvSpPr>
        <xdr:cNvPr id="679" name="n_4mainValue【庁舎】&#10;一人当たり面積">
          <a:extLst>
            <a:ext uri="{FF2B5EF4-FFF2-40B4-BE49-F238E27FC236}">
              <a16:creationId xmlns:a16="http://schemas.microsoft.com/office/drawing/2014/main" id="{FAC6E40B-5F45-4560-B9FD-94EBA47DA918}"/>
            </a:ext>
          </a:extLst>
        </xdr:cNvPr>
        <xdr:cNvSpPr txBox="1"/>
      </xdr:nvSpPr>
      <xdr:spPr>
        <a:xfrm>
          <a:off x="18421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0" name="正方形/長方形 679">
          <a:extLst>
            <a:ext uri="{FF2B5EF4-FFF2-40B4-BE49-F238E27FC236}">
              <a16:creationId xmlns:a16="http://schemas.microsoft.com/office/drawing/2014/main" id="{5D911495-80FF-4C8B-9AD4-81F9CD1FFFD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1" name="正方形/長方形 680">
          <a:extLst>
            <a:ext uri="{FF2B5EF4-FFF2-40B4-BE49-F238E27FC236}">
              <a16:creationId xmlns:a16="http://schemas.microsoft.com/office/drawing/2014/main" id="{CA67CAA3-490D-46B3-8348-D84D1AD9F96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2" name="テキスト ボックス 681">
          <a:extLst>
            <a:ext uri="{FF2B5EF4-FFF2-40B4-BE49-F238E27FC236}">
              <a16:creationId xmlns:a16="http://schemas.microsoft.com/office/drawing/2014/main" id="{80760711-9177-49E0-8011-E76F283D506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「福祉施設」の有形固定資産減価償却率は類似団体平均と比較し低い水準にあるが、その要因は有都福祉交流センター（平成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年度竣工）等の建設されてから相当の期間を経過していない施設を含んでいるためである。</a:t>
          </a:r>
          <a:endParaRPr lang="ja-JP" altLang="ja-JP" sz="1400">
            <a:effectLst/>
          </a:endParaRPr>
        </a:p>
        <a:p>
          <a:r>
            <a:rPr kumimoji="1" lang="ja-JP" altLang="ja-JP" sz="1100">
              <a:solidFill>
                <a:schemeClr val="dk1"/>
              </a:solidFill>
              <a:effectLst/>
              <a:latin typeface="+mn-lt"/>
              <a:ea typeface="+mn-ea"/>
              <a:cs typeface="+mn-cs"/>
            </a:rPr>
            <a:t>一人当たり面積・延長等については、多くの施設で類似団体平均より低い傾向にある。これは、類似団体に比べ市域の面積が小さいため、施設数が少ないことが関係していると考えられる。</a:t>
          </a:r>
          <a:endParaRPr lang="ja-JP" altLang="ja-JP" sz="1400">
            <a:effectLst/>
          </a:endParaRPr>
        </a:p>
        <a:p>
          <a:r>
            <a:rPr kumimoji="1" lang="ja-JP" altLang="ja-JP" sz="1100">
              <a:solidFill>
                <a:schemeClr val="dk1"/>
              </a:solidFill>
              <a:effectLst/>
              <a:latin typeface="+mn-lt"/>
              <a:ea typeface="+mn-ea"/>
              <a:cs typeface="+mn-cs"/>
            </a:rPr>
            <a:t>（令和４年度決算に係る財務書類は作成済であるが未反映／令和５年度決算に係る財務書類は作成中）</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69,219
66,662
24.35
31,443,355
30,605,618
707,983
15,971,968
27,778,035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年度においては、基準財政収入額・基準財政需要額ともに増加したが、基準財政需要額の伸び幅が大きかったこと等により財政力指数が低下している。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今後想定される更なる少子高齢化に備え、継続した行財政改革の取組を行うとともに、税源涵養の視点からの潜在力を成長に結びつける施策を推進することで、財政基盤の強化を図る必要がある。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令和３年度において第３次産業人口比率の増加により、市町村類型が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－３に変更になったため、類似団体平均が大きく変動している。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46408"/>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は臨時財政対策債は大幅に減少したものの、法人市民税をはじめとした市税の伸びが大きく、さらに普通交付税等市税以外の一般財源も前年度比で増加している。しかし、介護・後期特会繰出金や本庁舎等総合管理業務委託等の増による物件費の増、扶助費の増により、歳出経常一財が増となったことにより、経常収支比率は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ポイント悪化している。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歳出については義務的経費である人件費が会計年度任用職員制度等により増加傾向であり、委託料などの物件費や社会保障経費についても増加し続けていくことが見込まれており、継続した歳出改善や、税源涵養策の展開等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63</xdr:row>
      <xdr:rowOff>80518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5291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63</xdr:row>
      <xdr:rowOff>51562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26090"/>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64</xdr:row>
      <xdr:rowOff>15240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2609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44196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8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87139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会計年度任用職員の人数等の要因により経常収支比率において比較的高い割合を占めているほか、近年は労務単価や物価上昇の影響もあり、委託料を始めとした物件費についても上昇傾向が続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いることに加え、教育情報ネットワーク改修の実施（委託料）等により物件費が増となったことにより、</a:t>
          </a:r>
          <a:r>
            <a:rPr kumimoji="1" lang="ja-JP" altLang="en-US" sz="1300">
              <a:latin typeface="ＭＳ Ｐゴシック" panose="020B0600070205080204" pitchFamily="50" charset="-128"/>
              <a:ea typeface="ＭＳ Ｐゴシック" panose="020B0600070205080204" pitchFamily="50" charset="-128"/>
            </a:rPr>
            <a:t>令和５年度は類似団体平均よりも高い額となった。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今後の人口減少を見据え、業務やサービスの合理化を進め、人件費と物件費のバランスを考えた効率的な財政運営が必要となる。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116354</xdr:rowOff>
    </xdr:from>
    <xdr:to>
      <xdr:col>23</xdr:col>
      <xdr:colOff>133350</xdr:colOff>
      <xdr:row>83</xdr:row>
      <xdr:rowOff>20904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75254"/>
          <a:ext cx="838200" cy="7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98276</xdr:rowOff>
    </xdr:from>
    <xdr:to>
      <xdr:col>19</xdr:col>
      <xdr:colOff>133350</xdr:colOff>
      <xdr:row>82</xdr:row>
      <xdr:rowOff>116354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57176"/>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58548</xdr:rowOff>
    </xdr:from>
    <xdr:to>
      <xdr:col>15</xdr:col>
      <xdr:colOff>82550</xdr:colOff>
      <xdr:row>82</xdr:row>
      <xdr:rowOff>98276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7448"/>
          <a:ext cx="889000" cy="3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92216</xdr:rowOff>
    </xdr:from>
    <xdr:to>
      <xdr:col>11</xdr:col>
      <xdr:colOff>31750</xdr:colOff>
      <xdr:row>82</xdr:row>
      <xdr:rowOff>58548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79666"/>
          <a:ext cx="889000" cy="1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139970</xdr:rowOff>
    </xdr:from>
    <xdr:to>
      <xdr:col>11</xdr:col>
      <xdr:colOff>82550</xdr:colOff>
      <xdr:row>84</xdr:row>
      <xdr:rowOff>70120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54897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13567</xdr:rowOff>
    </xdr:from>
    <xdr:to>
      <xdr:col>7</xdr:col>
      <xdr:colOff>31750</xdr:colOff>
      <xdr:row>83</xdr:row>
      <xdr:rowOff>115167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99944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3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141554</xdr:rowOff>
    </xdr:from>
    <xdr:to>
      <xdr:col>23</xdr:col>
      <xdr:colOff>184150</xdr:colOff>
      <xdr:row>83</xdr:row>
      <xdr:rowOff>71704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113631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7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65554</xdr:rowOff>
    </xdr:from>
    <xdr:to>
      <xdr:col>19</xdr:col>
      <xdr:colOff>184150</xdr:colOff>
      <xdr:row>82</xdr:row>
      <xdr:rowOff>167154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2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5881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93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47476</xdr:rowOff>
    </xdr:from>
    <xdr:to>
      <xdr:col>15</xdr:col>
      <xdr:colOff>133350</xdr:colOff>
      <xdr:row>82</xdr:row>
      <xdr:rowOff>149076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0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159253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7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7748</xdr:rowOff>
    </xdr:from>
    <xdr:to>
      <xdr:col>11</xdr:col>
      <xdr:colOff>82550</xdr:colOff>
      <xdr:row>82</xdr:row>
      <xdr:rowOff>109348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119525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3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41416</xdr:rowOff>
    </xdr:from>
    <xdr:to>
      <xdr:col>7</xdr:col>
      <xdr:colOff>31750</xdr:colOff>
      <xdr:row>81</xdr:row>
      <xdr:rowOff>143016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153193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97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市の人口急増期に大量採用された職員の入れ替わりの影響等により職員の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年齢層に偏りがあり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、若年層の昇格時期が早い傾向があること等により近年は指数が上昇し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を超えている状況で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あったが、令和５年度は定年退職による職員の入れ替わり等の影響もありラスパイレス指数は前年度から低下し、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88</xdr:row>
      <xdr:rowOff>40216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85975"/>
          <a:ext cx="8382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151341</xdr:rowOff>
    </xdr:from>
    <xdr:to>
      <xdr:col>77</xdr:col>
      <xdr:colOff>44450</xdr:colOff>
      <xdr:row>88</xdr:row>
      <xdr:rowOff>40216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674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151341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071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87</xdr:row>
      <xdr:rowOff>91016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6586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134002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100541</xdr:rowOff>
    </xdr:from>
    <xdr:to>
      <xdr:col>73</xdr:col>
      <xdr:colOff>44450</xdr:colOff>
      <xdr:row>88</xdr:row>
      <xdr:rowOff>30691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15468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職員数が最も多かった平成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715</a:t>
          </a:r>
          <a:r>
            <a:rPr kumimoji="1" lang="ja-JP" altLang="en-US" sz="1300">
              <a:latin typeface="ＭＳ Ｐゴシック" panose="020B0600070205080204" pitchFamily="50" charset="-128"/>
              <a:ea typeface="ＭＳ Ｐゴシック" panose="020B0600070205080204" pitchFamily="50" charset="-128"/>
            </a:rPr>
            <a:t>人から、令和５年４月１日の職員数は</a:t>
          </a:r>
          <a:r>
            <a:rPr kumimoji="1" lang="en-US" altLang="ja-JP" sz="1300">
              <a:latin typeface="ＭＳ Ｐゴシック" panose="020B0600070205080204" pitchFamily="50" charset="-128"/>
              <a:ea typeface="ＭＳ Ｐゴシック" panose="020B0600070205080204" pitchFamily="50" charset="-128"/>
            </a:rPr>
            <a:t>614</a:t>
          </a:r>
          <a:r>
            <a:rPr kumimoji="1" lang="ja-JP" altLang="en-US" sz="1300">
              <a:latin typeface="ＭＳ Ｐゴシック" panose="020B0600070205080204" pitchFamily="50" charset="-128"/>
              <a:ea typeface="ＭＳ Ｐゴシック" panose="020B0600070205080204" pitchFamily="50" charset="-128"/>
            </a:rPr>
            <a:t>人とおおよそ</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人の減となっているが、令和６年度には消防分署整備にあわせ職員数が増となる見込である。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今後は公共施設等のあり方について検討を進めるとともに、委託料とのコスト比較や技術継承などの課題も考慮しつつ、各種業務の民間活用等の検討を行い、職員数の適正管理を図っていく必要がある。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157056</xdr:rowOff>
    </xdr:from>
    <xdr:to>
      <xdr:col>81</xdr:col>
      <xdr:colOff>44450</xdr:colOff>
      <xdr:row>62</xdr:row>
      <xdr:rowOff>163089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786956"/>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134938</xdr:rowOff>
    </xdr:from>
    <xdr:to>
      <xdr:col>77</xdr:col>
      <xdr:colOff>44450</xdr:colOff>
      <xdr:row>62</xdr:row>
      <xdr:rowOff>163089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6483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124883</xdr:rowOff>
    </xdr:from>
    <xdr:to>
      <xdr:col>72</xdr:col>
      <xdr:colOff>203200</xdr:colOff>
      <xdr:row>62</xdr:row>
      <xdr:rowOff>134938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547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114829</xdr:rowOff>
    </xdr:from>
    <xdr:to>
      <xdr:col>68</xdr:col>
      <xdr:colOff>152400</xdr:colOff>
      <xdr:row>62</xdr:row>
      <xdr:rowOff>124883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447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106256</xdr:rowOff>
    </xdr:from>
    <xdr:to>
      <xdr:col>81</xdr:col>
      <xdr:colOff>95250</xdr:colOff>
      <xdr:row>63</xdr:row>
      <xdr:rowOff>36406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78333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112289</xdr:rowOff>
    </xdr:from>
    <xdr:to>
      <xdr:col>77</xdr:col>
      <xdr:colOff>95250</xdr:colOff>
      <xdr:row>63</xdr:row>
      <xdr:rowOff>42439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27216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2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84138</xdr:rowOff>
    </xdr:from>
    <xdr:to>
      <xdr:col>73</xdr:col>
      <xdr:colOff>44450</xdr:colOff>
      <xdr:row>63</xdr:row>
      <xdr:rowOff>14288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170515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74083</xdr:rowOff>
    </xdr:from>
    <xdr:to>
      <xdr:col>68</xdr:col>
      <xdr:colOff>203200</xdr:colOff>
      <xdr:row>63</xdr:row>
      <xdr:rowOff>4233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14410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64029</xdr:rowOff>
    </xdr:from>
    <xdr:to>
      <xdr:col>64</xdr:col>
      <xdr:colOff>152400</xdr:colOff>
      <xdr:row>62</xdr:row>
      <xdr:rowOff>165629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4356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令和５年度については、令和５年度償還開始額と令和４年度償還終了額を比較して、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終了</a:t>
          </a:r>
          <a:r>
            <a:rPr kumimoji="1" lang="ja-JP" altLang="en-US" sz="1300">
              <a:latin typeface="ＭＳ Ｐゴシック" panose="020B0600070205080204" pitchFamily="50" charset="-128"/>
              <a:ea typeface="ＭＳ Ｐゴシック" panose="020B0600070205080204" pitchFamily="50" charset="-128"/>
            </a:rPr>
            <a:t>が上回ったことによる元利償還金の減により、実質公債費比率は前年度から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今後は庁舎整備事業にかかる地方債の元利償還が本格化すること等により、元利償還金の増加が見込まれることから、交付税措置のない地方債借入の抑制等により、実質公債費比率の悪化を最小限に抑えていく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30480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8563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30480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723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14394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8160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129540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7356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169756</xdr:rowOff>
    </xdr:from>
    <xdr:to>
      <xdr:col>64</xdr:col>
      <xdr:colOff>152400</xdr:colOff>
      <xdr:row>39</xdr:row>
      <xdr:rowOff>99906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110083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庁舎整備事業による地方債の発行等により地方債現在高が大きく増加したことにより将来負担比率が大幅に悪化したが、令和５年度についても消防庁舎の建設に伴う公共施設等整備基金の繰入による基金残高の減等により、将来負担比率は前年度から</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引き続き、退職手当債の繰上償還や基金残高の確保、交付税措置のない地方債借入の抑制により、将来負担比率の悪化を最小限にとどめていく必要がある。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99060</xdr:rowOff>
    </xdr:from>
    <xdr:to>
      <xdr:col>81</xdr:col>
      <xdr:colOff>44450</xdr:colOff>
      <xdr:row>15</xdr:row>
      <xdr:rowOff>4596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499360"/>
          <a:ext cx="8382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5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97323</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9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48260</xdr:rowOff>
    </xdr:from>
    <xdr:to>
      <xdr:col>77</xdr:col>
      <xdr:colOff>95250</xdr:colOff>
      <xdr:row>14</xdr:row>
      <xdr:rowOff>149860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134637</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29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69,219
66,662
24.35
31,443,355
30,605,618
707,983
15,971,968
27,778,035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経常収支比率に占める人件費割合は高い状況にあり、これは類似団体と比較して職員数が多いこと等が要因と考えられる。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一方、委託料等の物件費や負担金については比較的抑制されている状況であるが、今後の市民サービス需要や物件費等との総額とバランスを考慮した体制構築を推進してく必要がある。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53522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421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153126</xdr:rowOff>
    </xdr:from>
    <xdr:to>
      <xdr:col>19</xdr:col>
      <xdr:colOff>187325</xdr:colOff>
      <xdr:row>39</xdr:row>
      <xdr:rowOff>53522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6822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153126</xdr:rowOff>
    </xdr:from>
    <xdr:to>
      <xdr:col>15</xdr:col>
      <xdr:colOff>98425</xdr:colOff>
      <xdr:row>39</xdr:row>
      <xdr:rowOff>138430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68226"/>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140063</xdr:rowOff>
    </xdr:from>
    <xdr:to>
      <xdr:col>11</xdr:col>
      <xdr:colOff>9525</xdr:colOff>
      <xdr:row>39</xdr:row>
      <xdr:rowOff>138430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655163"/>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2722</xdr:rowOff>
    </xdr:from>
    <xdr:to>
      <xdr:col>20</xdr:col>
      <xdr:colOff>38100</xdr:colOff>
      <xdr:row>39</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89099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102326</xdr:rowOff>
    </xdr:from>
    <xdr:to>
      <xdr:col>15</xdr:col>
      <xdr:colOff>149225</xdr:colOff>
      <xdr:row>39</xdr:row>
      <xdr:rowOff>32476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1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17253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0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89263</xdr:rowOff>
    </xdr:from>
    <xdr:to>
      <xdr:col>6</xdr:col>
      <xdr:colOff>171450</xdr:colOff>
      <xdr:row>39</xdr:row>
      <xdr:rowOff>19413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4190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における人件費割合が高い反面として、委託料をはじめとした物件費の割合については比較的抑制されているものの、令和５年度については教育関連のネットワーク整備委託等の影響により割合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物価上昇や労務単価上昇の影響を大きく受ける費用であることから、今後の社会情勢や市民サービス需要及び人件費等との総額とバランスを考慮した体制構築を推進していく必要がある。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90424</xdr:rowOff>
    </xdr:from>
    <xdr:to>
      <xdr:col>82</xdr:col>
      <xdr:colOff>107950</xdr:colOff>
      <xdr:row>14</xdr:row>
      <xdr:rowOff>163576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907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133858</xdr:rowOff>
    </xdr:from>
    <xdr:to>
      <xdr:col>78</xdr:col>
      <xdr:colOff>69850</xdr:colOff>
      <xdr:row>14</xdr:row>
      <xdr:rowOff>90424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627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106426</xdr:rowOff>
    </xdr:from>
    <xdr:to>
      <xdr:col>73</xdr:col>
      <xdr:colOff>180975</xdr:colOff>
      <xdr:row>13</xdr:row>
      <xdr:rowOff>133858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352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106426</xdr:rowOff>
    </xdr:from>
    <xdr:to>
      <xdr:col>69</xdr:col>
      <xdr:colOff>92075</xdr:colOff>
      <xdr:row>14</xdr:row>
      <xdr:rowOff>72136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352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91711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29989</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112776</xdr:rowOff>
    </xdr:from>
    <xdr:to>
      <xdr:col>82</xdr:col>
      <xdr:colOff>158750</xdr:colOff>
      <xdr:row>15</xdr:row>
      <xdr:rowOff>42926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129303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39624</xdr:rowOff>
    </xdr:from>
    <xdr:to>
      <xdr:col>78</xdr:col>
      <xdr:colOff>120650</xdr:colOff>
      <xdr:row>14</xdr:row>
      <xdr:rowOff>141224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151401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08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83058</xdr:rowOff>
    </xdr:from>
    <xdr:to>
      <xdr:col>74</xdr:col>
      <xdr:colOff>31750</xdr:colOff>
      <xdr:row>14</xdr:row>
      <xdr:rowOff>13208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23385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55626</xdr:rowOff>
    </xdr:from>
    <xdr:to>
      <xdr:col>69</xdr:col>
      <xdr:colOff>142875</xdr:colOff>
      <xdr:row>13</xdr:row>
      <xdr:rowOff>157226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167403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21336</xdr:rowOff>
    </xdr:from>
    <xdr:to>
      <xdr:col>65</xdr:col>
      <xdr:colOff>53975</xdr:colOff>
      <xdr:row>14</xdr:row>
      <xdr:rowOff>122936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133113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感染症の影響による医療控え等の影響で、令和２年度から割合が低下していたが、近年はその影響がなくなりつつあることや高齢化の進展、また令和５年度は非課税・低所得世帯等への給付事業の増加等もあり、扶助費割合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元々高い傾向にあった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latin typeface="ＭＳ Ｐゴシック" panose="020B0600070205080204" pitchFamily="50" charset="-128"/>
              <a:ea typeface="ＭＳ Ｐゴシック" panose="020B0600070205080204" pitchFamily="50" charset="-128"/>
            </a:rPr>
            <a:t>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また、令和５年度の生活保護率は</a:t>
          </a:r>
          <a:r>
            <a:rPr kumimoji="1" lang="en-US" altLang="ja-JP" sz="1300">
              <a:latin typeface="ＭＳ Ｐゴシック" panose="020B0600070205080204" pitchFamily="50" charset="-128"/>
              <a:ea typeface="ＭＳ Ｐゴシック" panose="020B0600070205080204" pitchFamily="50" charset="-128"/>
            </a:rPr>
            <a:t>20.63‰</a:t>
          </a:r>
          <a:r>
            <a:rPr kumimoji="1" lang="ja-JP" altLang="en-US" sz="1300">
              <a:latin typeface="ＭＳ Ｐゴシック" panose="020B0600070205080204" pitchFamily="50" charset="-128"/>
              <a:ea typeface="ＭＳ Ｐゴシック" panose="020B0600070205080204" pitchFamily="50" charset="-128"/>
            </a:rPr>
            <a:t>と前年度（</a:t>
          </a:r>
          <a:r>
            <a:rPr kumimoji="1" lang="en-US" altLang="ja-JP" sz="1300">
              <a:latin typeface="ＭＳ Ｐゴシック" panose="020B0600070205080204" pitchFamily="50" charset="-128"/>
              <a:ea typeface="ＭＳ Ｐゴシック" panose="020B0600070205080204" pitchFamily="50" charset="-128"/>
            </a:rPr>
            <a:t>21.24‰</a:t>
          </a:r>
          <a:r>
            <a:rPr kumimoji="1" lang="ja-JP" altLang="en-US" sz="1300">
              <a:latin typeface="ＭＳ Ｐゴシック" panose="020B0600070205080204" pitchFamily="50" charset="-128"/>
              <a:ea typeface="ＭＳ Ｐゴシック" panose="020B0600070205080204" pitchFamily="50" charset="-128"/>
            </a:rPr>
            <a:t>）から改善しているが、依然として類似団体より高い傾向にある。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54610</xdr:rowOff>
    </xdr:from>
    <xdr:to>
      <xdr:col>24</xdr:col>
      <xdr:colOff>25400</xdr:colOff>
      <xdr:row>57</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272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xdr:rowOff>
    </xdr:from>
    <xdr:to>
      <xdr:col>19</xdr:col>
      <xdr:colOff>187325</xdr:colOff>
      <xdr:row>57</xdr:row>
      <xdr:rowOff>54610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8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xdr:rowOff>
    </xdr:from>
    <xdr:to>
      <xdr:col>15</xdr:col>
      <xdr:colOff>98425</xdr:colOff>
      <xdr:row>57</xdr:row>
      <xdr:rowOff>115570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815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58</xdr:row>
      <xdr:rowOff>149860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882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167640</xdr:rowOff>
    </xdr:from>
    <xdr:to>
      <xdr:col>11</xdr:col>
      <xdr:colOff>60325</xdr:colOff>
      <xdr:row>55</xdr:row>
      <xdr:rowOff>97790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xdr:rowOff>
    </xdr:from>
    <xdr:to>
      <xdr:col>20</xdr:col>
      <xdr:colOff>38100</xdr:colOff>
      <xdr:row>57</xdr:row>
      <xdr:rowOff>105410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90187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129540</xdr:rowOff>
    </xdr:from>
    <xdr:to>
      <xdr:col>15</xdr:col>
      <xdr:colOff>149225</xdr:colOff>
      <xdr:row>57</xdr:row>
      <xdr:rowOff>59690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99060</xdr:rowOff>
    </xdr:from>
    <xdr:to>
      <xdr:col>6</xdr:col>
      <xdr:colOff>171450</xdr:colOff>
      <xdr:row>59</xdr:row>
      <xdr:rowOff>29210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13987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令和５年度においても高齢化の進展に伴う介護保険特別会計及び後期高齢者医療特別会計への繰出金の増等があり、分母となる臨時財政対策債の借入額が大幅に減少した影響もあり割合が増加している。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60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113393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554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554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135165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42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下水道事業への繰出を見直したことや、消防について市単独で行っており一部事務組合への負担金支出がないこと等により、類似団体と比較して割合が低くなっている。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今後も、市の助成対象事業が公共性・公益性を有しているかなど、市が定めた基準に基づき、適正に執行されているか等、助成制度の見直しも含め検討を行い、改善を図る。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96520</xdr:rowOff>
    </xdr:from>
    <xdr:to>
      <xdr:col>82</xdr:col>
      <xdr:colOff>107950</xdr:colOff>
      <xdr:row>36</xdr:row>
      <xdr:rowOff>142240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68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96520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30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37</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30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8890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4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163830</xdr:rowOff>
    </xdr:from>
    <xdr:to>
      <xdr:col>69</xdr:col>
      <xdr:colOff>142875</xdr:colOff>
      <xdr:row>38</xdr:row>
      <xdr:rowOff>93980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107967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45720</xdr:rowOff>
    </xdr:from>
    <xdr:to>
      <xdr:col>78</xdr:col>
      <xdr:colOff>120650</xdr:colOff>
      <xdr:row>36</xdr:row>
      <xdr:rowOff>147320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157497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69867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割合については概ね前年度と同水準であるが、令和４年度に借入を行った庁舎整備事業に係る地方債の元金償還等により今後増加が見込まれる。退職手当債の繰上償還や、地方交付税措置のある地方債の活用により、残高の抑制及び利息負担の軽減を図る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54611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181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56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6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77</xdr:row>
      <xdr:rowOff>146050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0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91439</xdr:rowOff>
    </xdr:from>
    <xdr:to>
      <xdr:col>11</xdr:col>
      <xdr:colOff>60325</xdr:colOff>
      <xdr:row>79</xdr:row>
      <xdr:rowOff>21589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168927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及び扶助費が主要因となり、類似団体平均と比較して数値が高い状況にある。令和５年度については、分母となる臨時財政対策債の借入額減等により数値が悪化している。今後、少子高齢化により社会保障関係経費等の増加が予測されるなか、事務事業の見直し等による歳出抑制、税源涵養の視点からの潜在力を成長に結びつける施策の推進等により財政構造の弾力化を図っていく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149861</xdr:rowOff>
    </xdr:from>
    <xdr:to>
      <xdr:col>82</xdr:col>
      <xdr:colOff>107950</xdr:colOff>
      <xdr:row>78</xdr:row>
      <xdr:rowOff>41275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51511"/>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46989</xdr:rowOff>
    </xdr:from>
    <xdr:to>
      <xdr:col>78</xdr:col>
      <xdr:colOff>69850</xdr:colOff>
      <xdr:row>77</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77189"/>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78</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77189"/>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69850</xdr:rowOff>
    </xdr:from>
    <xdr:to>
      <xdr:col>69</xdr:col>
      <xdr:colOff>92075</xdr:colOff>
      <xdr:row>78</xdr:row>
      <xdr:rowOff>132714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44295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161925</xdr:rowOff>
    </xdr:from>
    <xdr:to>
      <xdr:col>82</xdr:col>
      <xdr:colOff>158750</xdr:colOff>
      <xdr:row>78</xdr:row>
      <xdr:rowOff>92075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134002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167639</xdr:rowOff>
    </xdr:from>
    <xdr:to>
      <xdr:col>74</xdr:col>
      <xdr:colOff>31750</xdr:colOff>
      <xdr:row>76</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19050</xdr:rowOff>
    </xdr:from>
    <xdr:to>
      <xdr:col>69</xdr:col>
      <xdr:colOff>142875</xdr:colOff>
      <xdr:row>78</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81914</xdr:rowOff>
    </xdr:from>
    <xdr:to>
      <xdr:col>65</xdr:col>
      <xdr:colOff>53975</xdr:colOff>
      <xdr:row>79</xdr:row>
      <xdr:rowOff>12064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168291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4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16840</xdr:rowOff>
    </xdr:from>
    <xdr:to>
      <xdr:col>29</xdr:col>
      <xdr:colOff>127000</xdr:colOff>
      <xdr:row>16</xdr:row>
      <xdr:rowOff>43815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7665"/>
          <a:ext cx="647700" cy="2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43815</xdr:rowOff>
    </xdr:from>
    <xdr:to>
      <xdr:col>26</xdr:col>
      <xdr:colOff>50800</xdr:colOff>
      <xdr:row>16</xdr:row>
      <xdr:rowOff>50457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34640"/>
          <a:ext cx="698500" cy="6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50457</xdr:rowOff>
    </xdr:from>
    <xdr:to>
      <xdr:col>22</xdr:col>
      <xdr:colOff>114300</xdr:colOff>
      <xdr:row>16</xdr:row>
      <xdr:rowOff>79743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41282"/>
          <a:ext cx="698500" cy="2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79743</xdr:rowOff>
    </xdr:from>
    <xdr:to>
      <xdr:col>18</xdr:col>
      <xdr:colOff>177800</xdr:colOff>
      <xdr:row>16</xdr:row>
      <xdr:rowOff>159372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0568"/>
          <a:ext cx="698500" cy="79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170091</xdr:rowOff>
    </xdr:from>
    <xdr:to>
      <xdr:col>19</xdr:col>
      <xdr:colOff>38100</xdr:colOff>
      <xdr:row>16</xdr:row>
      <xdr:rowOff>100241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9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28753</xdr:rowOff>
    </xdr:from>
    <xdr:to>
      <xdr:col>15</xdr:col>
      <xdr:colOff>101600</xdr:colOff>
      <xdr:row>16</xdr:row>
      <xdr:rowOff>130353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9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140530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137490</xdr:rowOff>
    </xdr:from>
    <xdr:to>
      <xdr:col>29</xdr:col>
      <xdr:colOff>177800</xdr:colOff>
      <xdr:row>16</xdr:row>
      <xdr:rowOff>67640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6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154017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164465</xdr:rowOff>
    </xdr:from>
    <xdr:to>
      <xdr:col>26</xdr:col>
      <xdr:colOff>101600</xdr:colOff>
      <xdr:row>16</xdr:row>
      <xdr:rowOff>94615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8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104792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5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171107</xdr:rowOff>
    </xdr:from>
    <xdr:to>
      <xdr:col>22</xdr:col>
      <xdr:colOff>165100</xdr:colOff>
      <xdr:row>16</xdr:row>
      <xdr:rowOff>101257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90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111434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5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28943</xdr:rowOff>
    </xdr:from>
    <xdr:to>
      <xdr:col>19</xdr:col>
      <xdr:colOff>38100</xdr:colOff>
      <xdr:row>16</xdr:row>
      <xdr:rowOff>130543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9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115320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0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108572</xdr:rowOff>
    </xdr:from>
    <xdr:to>
      <xdr:col>15</xdr:col>
      <xdr:colOff>101600</xdr:colOff>
      <xdr:row>17</xdr:row>
      <xdr:rowOff>38722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9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23499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8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98686</xdr:rowOff>
    </xdr:from>
    <xdr:to>
      <xdr:col>29</xdr:col>
      <xdr:colOff>127000</xdr:colOff>
      <xdr:row>36</xdr:row>
      <xdr:rowOff>134054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51936"/>
          <a:ext cx="647700" cy="35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66617</xdr:rowOff>
    </xdr:from>
    <xdr:to>
      <xdr:col>26</xdr:col>
      <xdr:colOff>50800</xdr:colOff>
      <xdr:row>36</xdr:row>
      <xdr:rowOff>98686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19867"/>
          <a:ext cx="698500" cy="32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66617</xdr:rowOff>
    </xdr:from>
    <xdr:to>
      <xdr:col>22</xdr:col>
      <xdr:colOff>114300</xdr:colOff>
      <xdr:row>36</xdr:row>
      <xdr:rowOff>75271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19867"/>
          <a:ext cx="698500" cy="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75271</xdr:rowOff>
    </xdr:from>
    <xdr:to>
      <xdr:col>18</xdr:col>
      <xdr:colOff>177800</xdr:colOff>
      <xdr:row>36</xdr:row>
      <xdr:rowOff>142186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28521"/>
          <a:ext cx="698500" cy="66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83254</xdr:rowOff>
    </xdr:from>
    <xdr:to>
      <xdr:col>29</xdr:col>
      <xdr:colOff>177800</xdr:colOff>
      <xdr:row>37</xdr:row>
      <xdr:rowOff>13404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3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55331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47886</xdr:rowOff>
    </xdr:from>
    <xdr:to>
      <xdr:col>26</xdr:col>
      <xdr:colOff>101600</xdr:colOff>
      <xdr:row>36</xdr:row>
      <xdr:rowOff>149486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01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134263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8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15817</xdr:rowOff>
    </xdr:from>
    <xdr:to>
      <xdr:col>22</xdr:col>
      <xdr:colOff>165100</xdr:colOff>
      <xdr:row>36</xdr:row>
      <xdr:rowOff>117417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6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102194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5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24471</xdr:rowOff>
    </xdr:from>
    <xdr:to>
      <xdr:col>19</xdr:col>
      <xdr:colOff>38100</xdr:colOff>
      <xdr:row>36</xdr:row>
      <xdr:rowOff>126071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77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110848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6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91386</xdr:rowOff>
    </xdr:from>
    <xdr:to>
      <xdr:col>15</xdr:col>
      <xdr:colOff>101600</xdr:colOff>
      <xdr:row>37</xdr:row>
      <xdr:rowOff>21536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44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6313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3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69,219
66,662
24.35
31,443,355
30,605,618
707,983
15,971,968
27,778,035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22733</xdr:rowOff>
    </xdr:from>
    <xdr:to>
      <xdr:col>24</xdr:col>
      <xdr:colOff>63500</xdr:colOff>
      <xdr:row>34</xdr:row>
      <xdr:rowOff>40926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52033"/>
          <a:ext cx="838200" cy="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22733</xdr:rowOff>
    </xdr:from>
    <xdr:to>
      <xdr:col>19</xdr:col>
      <xdr:colOff>177800</xdr:colOff>
      <xdr:row>34</xdr:row>
      <xdr:rowOff>31648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52033"/>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31648</xdr:rowOff>
    </xdr:from>
    <xdr:to>
      <xdr:col>15</xdr:col>
      <xdr:colOff>50800</xdr:colOff>
      <xdr:row>34</xdr:row>
      <xdr:rowOff>102038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60948"/>
          <a:ext cx="889000" cy="7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102038</xdr:rowOff>
    </xdr:from>
    <xdr:to>
      <xdr:col>10</xdr:col>
      <xdr:colOff>114300</xdr:colOff>
      <xdr:row>35</xdr:row>
      <xdr:rowOff>120631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31338"/>
          <a:ext cx="889000" cy="19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158805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166698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161576</xdr:rowOff>
    </xdr:from>
    <xdr:to>
      <xdr:col>24</xdr:col>
      <xdr:colOff>114300</xdr:colOff>
      <xdr:row>34</xdr:row>
      <xdr:rowOff>91726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13003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7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143383</xdr:rowOff>
    </xdr:from>
    <xdr:to>
      <xdr:col>20</xdr:col>
      <xdr:colOff>38100</xdr:colOff>
      <xdr:row>34</xdr:row>
      <xdr:rowOff>73533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90060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7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152298</xdr:rowOff>
    </xdr:from>
    <xdr:to>
      <xdr:col>15</xdr:col>
      <xdr:colOff>101600</xdr:colOff>
      <xdr:row>34</xdr:row>
      <xdr:rowOff>82448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98975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51238</xdr:rowOff>
    </xdr:from>
    <xdr:to>
      <xdr:col>10</xdr:col>
      <xdr:colOff>165100</xdr:colOff>
      <xdr:row>34</xdr:row>
      <xdr:rowOff>152838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8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169365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5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69831</xdr:rowOff>
    </xdr:from>
    <xdr:to>
      <xdr:col>6</xdr:col>
      <xdr:colOff>38100</xdr:colOff>
      <xdr:row>35</xdr:row>
      <xdr:rowOff>171431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162558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128270</xdr:rowOff>
    </xdr:from>
    <xdr:to>
      <xdr:col>24</xdr:col>
      <xdr:colOff>63500</xdr:colOff>
      <xdr:row>58</xdr:row>
      <xdr:rowOff>23609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0920"/>
          <a:ext cx="838200" cy="6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23609</xdr:rowOff>
    </xdr:from>
    <xdr:to>
      <xdr:col>19</xdr:col>
      <xdr:colOff>177800</xdr:colOff>
      <xdr:row>58</xdr:row>
      <xdr:rowOff>34074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67709"/>
          <a:ext cx="889000" cy="1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34074</xdr:rowOff>
    </xdr:from>
    <xdr:to>
      <xdr:col>15</xdr:col>
      <xdr:colOff>50800</xdr:colOff>
      <xdr:row>58</xdr:row>
      <xdr:rowOff>64122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8174"/>
          <a:ext cx="889000" cy="3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64122</xdr:rowOff>
    </xdr:from>
    <xdr:to>
      <xdr:col>10</xdr:col>
      <xdr:colOff>114300</xdr:colOff>
      <xdr:row>58</xdr:row>
      <xdr:rowOff>92545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8222"/>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153467</xdr:rowOff>
    </xdr:from>
    <xdr:to>
      <xdr:col>10</xdr:col>
      <xdr:colOff>165100</xdr:colOff>
      <xdr:row>56</xdr:row>
      <xdr:rowOff>83617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100144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18923</xdr:rowOff>
    </xdr:from>
    <xdr:to>
      <xdr:col>6</xdr:col>
      <xdr:colOff>38100</xdr:colOff>
      <xdr:row>56</xdr:row>
      <xdr:rowOff>120523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2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137050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77470</xdr:rowOff>
    </xdr:from>
    <xdr:to>
      <xdr:col>24</xdr:col>
      <xdr:colOff>114300</xdr:colOff>
      <xdr:row>58</xdr:row>
      <xdr:rowOff>7620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163847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144259</xdr:rowOff>
    </xdr:from>
    <xdr:to>
      <xdr:col>20</xdr:col>
      <xdr:colOff>38100</xdr:colOff>
      <xdr:row>58</xdr:row>
      <xdr:rowOff>74409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65536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154724</xdr:rowOff>
    </xdr:from>
    <xdr:to>
      <xdr:col>15</xdr:col>
      <xdr:colOff>101600</xdr:colOff>
      <xdr:row>58</xdr:row>
      <xdr:rowOff>84874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76001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13322</xdr:rowOff>
    </xdr:from>
    <xdr:to>
      <xdr:col>10</xdr:col>
      <xdr:colOff>165100</xdr:colOff>
      <xdr:row>58</xdr:row>
      <xdr:rowOff>114922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106049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5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41745</xdr:rowOff>
    </xdr:from>
    <xdr:to>
      <xdr:col>6</xdr:col>
      <xdr:colOff>38100</xdr:colOff>
      <xdr:row>58</xdr:row>
      <xdr:rowOff>143345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134472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67348</xdr:rowOff>
    </xdr:from>
    <xdr:to>
      <xdr:col>24</xdr:col>
      <xdr:colOff>63500</xdr:colOff>
      <xdr:row>78</xdr:row>
      <xdr:rowOff>87503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40448"/>
          <a:ext cx="8382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87503</xdr:rowOff>
    </xdr:from>
    <xdr:to>
      <xdr:col>19</xdr:col>
      <xdr:colOff>177800</xdr:colOff>
      <xdr:row>78</xdr:row>
      <xdr:rowOff>98285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0603"/>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98285</xdr:rowOff>
    </xdr:from>
    <xdr:to>
      <xdr:col>15</xdr:col>
      <xdr:colOff>50800</xdr:colOff>
      <xdr:row>78</xdr:row>
      <xdr:rowOff>102781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7138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102781</xdr:rowOff>
    </xdr:from>
    <xdr:to>
      <xdr:col>10</xdr:col>
      <xdr:colOff>114300</xdr:colOff>
      <xdr:row>78</xdr:row>
      <xdr:rowOff>118517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75881"/>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33007</xdr:rowOff>
    </xdr:from>
    <xdr:to>
      <xdr:col>10</xdr:col>
      <xdr:colOff>165100</xdr:colOff>
      <xdr:row>77</xdr:row>
      <xdr:rowOff>134607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151134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107798</xdr:rowOff>
    </xdr:from>
    <xdr:to>
      <xdr:col>6</xdr:col>
      <xdr:colOff>38100</xdr:colOff>
      <xdr:row>78</xdr:row>
      <xdr:rowOff>37948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54475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16548</xdr:rowOff>
    </xdr:from>
    <xdr:to>
      <xdr:col>24</xdr:col>
      <xdr:colOff>114300</xdr:colOff>
      <xdr:row>78</xdr:row>
      <xdr:rowOff>118148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166425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36703</xdr:rowOff>
    </xdr:from>
    <xdr:to>
      <xdr:col>20</xdr:col>
      <xdr:colOff>38100</xdr:colOff>
      <xdr:row>78</xdr:row>
      <xdr:rowOff>138303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129430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47485</xdr:rowOff>
    </xdr:from>
    <xdr:to>
      <xdr:col>15</xdr:col>
      <xdr:colOff>101600</xdr:colOff>
      <xdr:row>78</xdr:row>
      <xdr:rowOff>149085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140212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51981</xdr:rowOff>
    </xdr:from>
    <xdr:to>
      <xdr:col>10</xdr:col>
      <xdr:colOff>165100</xdr:colOff>
      <xdr:row>78</xdr:row>
      <xdr:rowOff>153581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144708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1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67717</xdr:rowOff>
    </xdr:from>
    <xdr:to>
      <xdr:col>6</xdr:col>
      <xdr:colOff>38100</xdr:colOff>
      <xdr:row>78</xdr:row>
      <xdr:rowOff>169317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160444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3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139754</xdr:rowOff>
    </xdr:from>
    <xdr:to>
      <xdr:col>24</xdr:col>
      <xdr:colOff>63500</xdr:colOff>
      <xdr:row>95</xdr:row>
      <xdr:rowOff>79818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56054"/>
          <a:ext cx="838200" cy="1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115022</xdr:rowOff>
    </xdr:from>
    <xdr:to>
      <xdr:col>19</xdr:col>
      <xdr:colOff>177800</xdr:colOff>
      <xdr:row>95</xdr:row>
      <xdr:rowOff>79818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31322"/>
          <a:ext cx="8890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115022</xdr:rowOff>
    </xdr:from>
    <xdr:to>
      <xdr:col>15</xdr:col>
      <xdr:colOff>50800</xdr:colOff>
      <xdr:row>96</xdr:row>
      <xdr:rowOff>35393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31322"/>
          <a:ext cx="889000" cy="2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9931</xdr:rowOff>
    </xdr:from>
    <xdr:to>
      <xdr:col>10</xdr:col>
      <xdr:colOff>114300</xdr:colOff>
      <xdr:row>96</xdr:row>
      <xdr:rowOff>35393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469131"/>
          <a:ext cx="889000" cy="2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88954</xdr:rowOff>
    </xdr:from>
    <xdr:to>
      <xdr:col>24</xdr:col>
      <xdr:colOff>114300</xdr:colOff>
      <xdr:row>95</xdr:row>
      <xdr:rowOff>19104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0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111831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5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29018</xdr:rowOff>
    </xdr:from>
    <xdr:to>
      <xdr:col>20</xdr:col>
      <xdr:colOff>38100</xdr:colOff>
      <xdr:row>95</xdr:row>
      <xdr:rowOff>130618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1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147145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91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64222</xdr:rowOff>
    </xdr:from>
    <xdr:to>
      <xdr:col>15</xdr:col>
      <xdr:colOff>101600</xdr:colOff>
      <xdr:row>94</xdr:row>
      <xdr:rowOff>165822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8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10899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5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156043</xdr:rowOff>
    </xdr:from>
    <xdr:to>
      <xdr:col>10</xdr:col>
      <xdr:colOff>165100</xdr:colOff>
      <xdr:row>96</xdr:row>
      <xdr:rowOff>86193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102720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1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130581</xdr:rowOff>
    </xdr:from>
    <xdr:to>
      <xdr:col>6</xdr:col>
      <xdr:colOff>38100</xdr:colOff>
      <xdr:row>96</xdr:row>
      <xdr:rowOff>60731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77258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9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83327</xdr:rowOff>
    </xdr:from>
    <xdr:to>
      <xdr:col>55</xdr:col>
      <xdr:colOff>0</xdr:colOff>
      <xdr:row>37</xdr:row>
      <xdr:rowOff>99466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26977"/>
          <a:ext cx="8382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99466</xdr:rowOff>
    </xdr:from>
    <xdr:to>
      <xdr:col>50</xdr:col>
      <xdr:colOff>114300</xdr:colOff>
      <xdr:row>37</xdr:row>
      <xdr:rowOff>136118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43116"/>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54775</xdr:rowOff>
    </xdr:from>
    <xdr:to>
      <xdr:col>45</xdr:col>
      <xdr:colOff>177800</xdr:colOff>
      <xdr:row>37</xdr:row>
      <xdr:rowOff>136118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712625"/>
          <a:ext cx="889000" cy="7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54775</xdr:rowOff>
    </xdr:from>
    <xdr:to>
      <xdr:col>41</xdr:col>
      <xdr:colOff>50800</xdr:colOff>
      <xdr:row>37</xdr:row>
      <xdr:rowOff>156807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712625"/>
          <a:ext cx="889000" cy="78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152993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32527</xdr:rowOff>
    </xdr:from>
    <xdr:to>
      <xdr:col>55</xdr:col>
      <xdr:colOff>50800</xdr:colOff>
      <xdr:row>37</xdr:row>
      <xdr:rowOff>134127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7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118904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9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48666</xdr:rowOff>
    </xdr:from>
    <xdr:to>
      <xdr:col>50</xdr:col>
      <xdr:colOff>165100</xdr:colOff>
      <xdr:row>37</xdr:row>
      <xdr:rowOff>150266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141393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85318</xdr:rowOff>
    </xdr:from>
    <xdr:to>
      <xdr:col>46</xdr:col>
      <xdr:colOff>38100</xdr:colOff>
      <xdr:row>38</xdr:row>
      <xdr:rowOff>15469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28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6596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3975</xdr:rowOff>
    </xdr:from>
    <xdr:to>
      <xdr:col>41</xdr:col>
      <xdr:colOff>101600</xdr:colOff>
      <xdr:row>33</xdr:row>
      <xdr:rowOff>105575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6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96702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5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106007</xdr:rowOff>
    </xdr:from>
    <xdr:to>
      <xdr:col>36</xdr:col>
      <xdr:colOff>165100</xdr:colOff>
      <xdr:row>38</xdr:row>
      <xdr:rowOff>36157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4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27284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81776</xdr:rowOff>
    </xdr:from>
    <xdr:to>
      <xdr:col>55</xdr:col>
      <xdr:colOff>0</xdr:colOff>
      <xdr:row>56</xdr:row>
      <xdr:rowOff>78460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8825726"/>
          <a:ext cx="838200" cy="85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81776</xdr:rowOff>
    </xdr:from>
    <xdr:to>
      <xdr:col>50</xdr:col>
      <xdr:colOff>114300</xdr:colOff>
      <xdr:row>57</xdr:row>
      <xdr:rowOff>87465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8825726"/>
          <a:ext cx="889000" cy="10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105169</xdr:rowOff>
    </xdr:from>
    <xdr:to>
      <xdr:col>45</xdr:col>
      <xdr:colOff>177800</xdr:colOff>
      <xdr:row>57</xdr:row>
      <xdr:rowOff>87465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363469"/>
          <a:ext cx="889000" cy="49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105169</xdr:rowOff>
    </xdr:from>
    <xdr:to>
      <xdr:col>41</xdr:col>
      <xdr:colOff>50800</xdr:colOff>
      <xdr:row>57</xdr:row>
      <xdr:rowOff>161989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363469"/>
          <a:ext cx="889000" cy="57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129172</xdr:rowOff>
    </xdr:from>
    <xdr:to>
      <xdr:col>41</xdr:col>
      <xdr:colOff>101600</xdr:colOff>
      <xdr:row>54</xdr:row>
      <xdr:rowOff>59322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1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75849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99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131242</xdr:rowOff>
    </xdr:from>
    <xdr:to>
      <xdr:col>36</xdr:col>
      <xdr:colOff>165100</xdr:colOff>
      <xdr:row>54</xdr:row>
      <xdr:rowOff>61392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1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77919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9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27660</xdr:rowOff>
    </xdr:from>
    <xdr:to>
      <xdr:col>55</xdr:col>
      <xdr:colOff>50800</xdr:colOff>
      <xdr:row>56</xdr:row>
      <xdr:rowOff>129260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6087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30976</xdr:rowOff>
    </xdr:from>
    <xdr:to>
      <xdr:col>50</xdr:col>
      <xdr:colOff>165100</xdr:colOff>
      <xdr:row>51</xdr:row>
      <xdr:rowOff>132576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77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149103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55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36665</xdr:rowOff>
    </xdr:from>
    <xdr:to>
      <xdr:col>46</xdr:col>
      <xdr:colOff>38100</xdr:colOff>
      <xdr:row>57</xdr:row>
      <xdr:rowOff>138265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129392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54369</xdr:rowOff>
    </xdr:from>
    <xdr:to>
      <xdr:col>41</xdr:col>
      <xdr:colOff>101600</xdr:colOff>
      <xdr:row>54</xdr:row>
      <xdr:rowOff>155969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1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147096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40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111189</xdr:rowOff>
    </xdr:from>
    <xdr:to>
      <xdr:col>36</xdr:col>
      <xdr:colOff>165100</xdr:colOff>
      <xdr:row>58</xdr:row>
      <xdr:rowOff>41339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32466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7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1415</xdr:rowOff>
    </xdr:from>
    <xdr:to>
      <xdr:col>55</xdr:col>
      <xdr:colOff>0</xdr:colOff>
      <xdr:row>78</xdr:row>
      <xdr:rowOff>130708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74515"/>
          <a:ext cx="838200" cy="1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130708</xdr:rowOff>
    </xdr:from>
    <xdr:to>
      <xdr:col>50</xdr:col>
      <xdr:colOff>114300</xdr:colOff>
      <xdr:row>79</xdr:row>
      <xdr:rowOff>4063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03808"/>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113773</xdr:rowOff>
    </xdr:from>
    <xdr:to>
      <xdr:col>45</xdr:col>
      <xdr:colOff>177800</xdr:colOff>
      <xdr:row>79</xdr:row>
      <xdr:rowOff>4063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86873"/>
          <a:ext cx="889000" cy="6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113773</xdr:rowOff>
    </xdr:from>
    <xdr:to>
      <xdr:col>41</xdr:col>
      <xdr:colOff>50800</xdr:colOff>
      <xdr:row>79</xdr:row>
      <xdr:rowOff>29153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86873"/>
          <a:ext cx="889000" cy="8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122065</xdr:rowOff>
    </xdr:from>
    <xdr:to>
      <xdr:col>55</xdr:col>
      <xdr:colOff>50800</xdr:colOff>
      <xdr:row>78</xdr:row>
      <xdr:rowOff>52215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100492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0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79908</xdr:rowOff>
    </xdr:from>
    <xdr:to>
      <xdr:col>50</xdr:col>
      <xdr:colOff>165100</xdr:colOff>
      <xdr:row>79</xdr:row>
      <xdr:rowOff>10058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1185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4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124713</xdr:rowOff>
    </xdr:from>
    <xdr:to>
      <xdr:col>46</xdr:col>
      <xdr:colOff>38100</xdr:colOff>
      <xdr:row>79</xdr:row>
      <xdr:rowOff>54863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45990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62973</xdr:rowOff>
    </xdr:from>
    <xdr:to>
      <xdr:col>41</xdr:col>
      <xdr:colOff>101600</xdr:colOff>
      <xdr:row>78</xdr:row>
      <xdr:rowOff>164573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155700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149803</xdr:rowOff>
    </xdr:from>
    <xdr:to>
      <xdr:col>36</xdr:col>
      <xdr:colOff>165100</xdr:colOff>
      <xdr:row>79</xdr:row>
      <xdr:rowOff>79953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2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71080</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15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89996</xdr:rowOff>
    </xdr:from>
    <xdr:to>
      <xdr:col>55</xdr:col>
      <xdr:colOff>0</xdr:colOff>
      <xdr:row>97</xdr:row>
      <xdr:rowOff>43002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520496"/>
          <a:ext cx="838200" cy="115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89996</xdr:rowOff>
    </xdr:from>
    <xdr:to>
      <xdr:col>50</xdr:col>
      <xdr:colOff>114300</xdr:colOff>
      <xdr:row>97</xdr:row>
      <xdr:rowOff>155473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520496"/>
          <a:ext cx="889000" cy="126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115077</xdr:rowOff>
    </xdr:from>
    <xdr:to>
      <xdr:col>45</xdr:col>
      <xdr:colOff>177800</xdr:colOff>
      <xdr:row>97</xdr:row>
      <xdr:rowOff>155473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231377"/>
          <a:ext cx="889000" cy="55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115077</xdr:rowOff>
    </xdr:from>
    <xdr:to>
      <xdr:col>41</xdr:col>
      <xdr:colOff>50800</xdr:colOff>
      <xdr:row>98</xdr:row>
      <xdr:rowOff>38545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231377"/>
          <a:ext cx="889000" cy="60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68441</xdr:rowOff>
    </xdr:from>
    <xdr:to>
      <xdr:col>41</xdr:col>
      <xdr:colOff>101600</xdr:colOff>
      <xdr:row>95</xdr:row>
      <xdr:rowOff>170041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161168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76637</xdr:rowOff>
    </xdr:from>
    <xdr:to>
      <xdr:col>36</xdr:col>
      <xdr:colOff>165100</xdr:colOff>
      <xdr:row>96</xdr:row>
      <xdr:rowOff>6787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23314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163652</xdr:rowOff>
    </xdr:from>
    <xdr:to>
      <xdr:col>55</xdr:col>
      <xdr:colOff>50800</xdr:colOff>
      <xdr:row>97</xdr:row>
      <xdr:rowOff>93802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142079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0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39196</xdr:rowOff>
    </xdr:from>
    <xdr:to>
      <xdr:col>50</xdr:col>
      <xdr:colOff>165100</xdr:colOff>
      <xdr:row>90</xdr:row>
      <xdr:rowOff>140796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4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157323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24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104673</xdr:rowOff>
    </xdr:from>
    <xdr:to>
      <xdr:col>46</xdr:col>
      <xdr:colOff>38100</xdr:colOff>
      <xdr:row>98</xdr:row>
      <xdr:rowOff>34823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25950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2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64277</xdr:rowOff>
    </xdr:from>
    <xdr:to>
      <xdr:col>41</xdr:col>
      <xdr:colOff>101600</xdr:colOff>
      <xdr:row>94</xdr:row>
      <xdr:rowOff>165877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18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10954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95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159195</xdr:rowOff>
    </xdr:from>
    <xdr:to>
      <xdr:col>36</xdr:col>
      <xdr:colOff>165100</xdr:colOff>
      <xdr:row>98</xdr:row>
      <xdr:rowOff>89345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80472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8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108839</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23939"/>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75595</xdr:rowOff>
    </xdr:from>
    <xdr:to>
      <xdr:col>72</xdr:col>
      <xdr:colOff>38100</xdr:colOff>
      <xdr:row>37</xdr:row>
      <xdr:rowOff>5745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22272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77058</xdr:rowOff>
    </xdr:from>
    <xdr:to>
      <xdr:col>67</xdr:col>
      <xdr:colOff>101600</xdr:colOff>
      <xdr:row>37</xdr:row>
      <xdr:rowOff>7208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2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23735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02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58039</xdr:rowOff>
    </xdr:from>
    <xdr:to>
      <xdr:col>67</xdr:col>
      <xdr:colOff>101600</xdr:colOff>
      <xdr:row>38</xdr:row>
      <xdr:rowOff>159639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150766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6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36919</xdr:rowOff>
    </xdr:from>
    <xdr:to>
      <xdr:col>85</xdr:col>
      <xdr:colOff>127000</xdr:colOff>
      <xdr:row>76</xdr:row>
      <xdr:rowOff>124434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067119"/>
          <a:ext cx="8382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24333</xdr:rowOff>
    </xdr:from>
    <xdr:to>
      <xdr:col>81</xdr:col>
      <xdr:colOff>50800</xdr:colOff>
      <xdr:row>76</xdr:row>
      <xdr:rowOff>36919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054533"/>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24333</xdr:rowOff>
    </xdr:from>
    <xdr:to>
      <xdr:col>76</xdr:col>
      <xdr:colOff>114300</xdr:colOff>
      <xdr:row>76</xdr:row>
      <xdr:rowOff>117475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54533"/>
          <a:ext cx="889000" cy="9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74448</xdr:rowOff>
    </xdr:from>
    <xdr:to>
      <xdr:col>71</xdr:col>
      <xdr:colOff>177800</xdr:colOff>
      <xdr:row>76</xdr:row>
      <xdr:rowOff>117475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04648"/>
          <a:ext cx="889000" cy="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154280</xdr:rowOff>
    </xdr:from>
    <xdr:to>
      <xdr:col>72</xdr:col>
      <xdr:colOff>38100</xdr:colOff>
      <xdr:row>75</xdr:row>
      <xdr:rowOff>84430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100957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158090</xdr:rowOff>
    </xdr:from>
    <xdr:to>
      <xdr:col>67</xdr:col>
      <xdr:colOff>101600</xdr:colOff>
      <xdr:row>75</xdr:row>
      <xdr:rowOff>88240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104767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73634</xdr:rowOff>
    </xdr:from>
    <xdr:to>
      <xdr:col>85</xdr:col>
      <xdr:colOff>177800</xdr:colOff>
      <xdr:row>77</xdr:row>
      <xdr:rowOff>3784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52061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8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157569</xdr:rowOff>
    </xdr:from>
    <xdr:to>
      <xdr:col>81</xdr:col>
      <xdr:colOff>101600</xdr:colOff>
      <xdr:row>76</xdr:row>
      <xdr:rowOff>87719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104246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7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144983</xdr:rowOff>
    </xdr:from>
    <xdr:to>
      <xdr:col>76</xdr:col>
      <xdr:colOff>165100</xdr:colOff>
      <xdr:row>76</xdr:row>
      <xdr:rowOff>75133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0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91660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7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66675</xdr:rowOff>
    </xdr:from>
    <xdr:to>
      <xdr:col>72</xdr:col>
      <xdr:colOff>38100</xdr:colOff>
      <xdr:row>76</xdr:row>
      <xdr:rowOff>168275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23648</xdr:rowOff>
    </xdr:from>
    <xdr:to>
      <xdr:col>67</xdr:col>
      <xdr:colOff>101600</xdr:colOff>
      <xdr:row>76</xdr:row>
      <xdr:rowOff>125248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116375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146193</xdr:rowOff>
    </xdr:from>
    <xdr:to>
      <xdr:col>85</xdr:col>
      <xdr:colOff>127000</xdr:colOff>
      <xdr:row>98</xdr:row>
      <xdr:rowOff>16374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776843"/>
          <a:ext cx="838200" cy="4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96650</xdr:rowOff>
    </xdr:from>
    <xdr:to>
      <xdr:col>81</xdr:col>
      <xdr:colOff>50800</xdr:colOff>
      <xdr:row>97</xdr:row>
      <xdr:rowOff>146193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27300"/>
          <a:ext cx="889000" cy="4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96650</xdr:rowOff>
    </xdr:from>
    <xdr:to>
      <xdr:col>76</xdr:col>
      <xdr:colOff>114300</xdr:colOff>
      <xdr:row>98</xdr:row>
      <xdr:rowOff>61382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27300"/>
          <a:ext cx="889000" cy="13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50949</xdr:rowOff>
    </xdr:from>
    <xdr:to>
      <xdr:col>71</xdr:col>
      <xdr:colOff>177800</xdr:colOff>
      <xdr:row>98</xdr:row>
      <xdr:rowOff>61382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53049"/>
          <a:ext cx="889000" cy="1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137024</xdr:rowOff>
    </xdr:from>
    <xdr:to>
      <xdr:col>85</xdr:col>
      <xdr:colOff>177800</xdr:colOff>
      <xdr:row>98</xdr:row>
      <xdr:rowOff>67174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95393</xdr:rowOff>
    </xdr:from>
    <xdr:to>
      <xdr:col>81</xdr:col>
      <xdr:colOff>101600</xdr:colOff>
      <xdr:row>98</xdr:row>
      <xdr:rowOff>25543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16670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1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45850</xdr:rowOff>
    </xdr:from>
    <xdr:to>
      <xdr:col>76</xdr:col>
      <xdr:colOff>165100</xdr:colOff>
      <xdr:row>97</xdr:row>
      <xdr:rowOff>147450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163977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10582</xdr:rowOff>
    </xdr:from>
    <xdr:to>
      <xdr:col>72</xdr:col>
      <xdr:colOff>38100</xdr:colOff>
      <xdr:row>98</xdr:row>
      <xdr:rowOff>112182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1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103309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0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xdr:rowOff>
    </xdr:from>
    <xdr:to>
      <xdr:col>67</xdr:col>
      <xdr:colOff>101600</xdr:colOff>
      <xdr:row>98</xdr:row>
      <xdr:rowOff>101749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0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92876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89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164846</xdr:rowOff>
    </xdr:from>
    <xdr:to>
      <xdr:col>116</xdr:col>
      <xdr:colOff>63500</xdr:colOff>
      <xdr:row>39</xdr:row>
      <xdr:rowOff>33020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79946"/>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164846</xdr:rowOff>
    </xdr:from>
    <xdr:to>
      <xdr:col>111</xdr:col>
      <xdr:colOff>177800</xdr:colOff>
      <xdr:row>39</xdr:row>
      <xdr:rowOff>24638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79946"/>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24638</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71118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43053</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29603"/>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169418</xdr:rowOff>
    </xdr:from>
    <xdr:to>
      <xdr:col>102</xdr:col>
      <xdr:colOff>165100</xdr:colOff>
      <xdr:row>36</xdr:row>
      <xdr:rowOff>99568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116095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34925</xdr:rowOff>
    </xdr:from>
    <xdr:to>
      <xdr:col>98</xdr:col>
      <xdr:colOff>38100</xdr:colOff>
      <xdr:row>37</xdr:row>
      <xdr:rowOff>136525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153052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153670</xdr:rowOff>
    </xdr:from>
    <xdr:to>
      <xdr:col>116</xdr:col>
      <xdr:colOff>114300</xdr:colOff>
      <xdr:row>39</xdr:row>
      <xdr:rowOff>83820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68597</xdr:rowOff>
    </xdr:from>
    <xdr:ext cx="313932"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83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114046</xdr:rowOff>
    </xdr:from>
    <xdr:to>
      <xdr:col>112</xdr:col>
      <xdr:colOff>38100</xdr:colOff>
      <xdr:row>39</xdr:row>
      <xdr:rowOff>44196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35323</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145288</xdr:rowOff>
    </xdr:from>
    <xdr:to>
      <xdr:col>107</xdr:col>
      <xdr:colOff>101600</xdr:colOff>
      <xdr:row>39</xdr:row>
      <xdr:rowOff>75438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66565</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5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163703</xdr:rowOff>
    </xdr:from>
    <xdr:to>
      <xdr:col>98</xdr:col>
      <xdr:colOff>38100</xdr:colOff>
      <xdr:row>39</xdr:row>
      <xdr:rowOff>93853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84980</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99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43764</xdr:rowOff>
    </xdr:from>
    <xdr:to>
      <xdr:col>116</xdr:col>
      <xdr:colOff>63500</xdr:colOff>
      <xdr:row>59</xdr:row>
      <xdr:rowOff>43802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9314"/>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43764</xdr:rowOff>
    </xdr:from>
    <xdr:to>
      <xdr:col>111</xdr:col>
      <xdr:colOff>177800</xdr:colOff>
      <xdr:row>59</xdr:row>
      <xdr:rowOff>44297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5931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43917</xdr:rowOff>
    </xdr:from>
    <xdr:to>
      <xdr:col>107</xdr:col>
      <xdr:colOff>50800</xdr:colOff>
      <xdr:row>59</xdr:row>
      <xdr:rowOff>44297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946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43917</xdr:rowOff>
    </xdr:from>
    <xdr:to>
      <xdr:col>102</xdr:col>
      <xdr:colOff>114300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59467"/>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164452</xdr:rowOff>
    </xdr:from>
    <xdr:to>
      <xdr:col>116</xdr:col>
      <xdr:colOff>114300</xdr:colOff>
      <xdr:row>59</xdr:row>
      <xdr:rowOff>94602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79379</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164414</xdr:rowOff>
    </xdr:from>
    <xdr:to>
      <xdr:col>112</xdr:col>
      <xdr:colOff>38100</xdr:colOff>
      <xdr:row>59</xdr:row>
      <xdr:rowOff>94564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85691</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164947</xdr:rowOff>
    </xdr:from>
    <xdr:to>
      <xdr:col>107</xdr:col>
      <xdr:colOff>101600</xdr:colOff>
      <xdr:row>59</xdr:row>
      <xdr:rowOff>95097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86224</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164567</xdr:rowOff>
    </xdr:from>
    <xdr:to>
      <xdr:col>102</xdr:col>
      <xdr:colOff>165100</xdr:colOff>
      <xdr:row>59</xdr:row>
      <xdr:rowOff>94717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85844</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01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164909</xdr:rowOff>
    </xdr:from>
    <xdr:to>
      <xdr:col>98</xdr:col>
      <xdr:colOff>38100</xdr:colOff>
      <xdr:row>59</xdr:row>
      <xdr:rowOff>95059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86186</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60931</xdr:rowOff>
    </xdr:from>
    <xdr:to>
      <xdr:col>116</xdr:col>
      <xdr:colOff>63500</xdr:colOff>
      <xdr:row>75</xdr:row>
      <xdr:rowOff>120693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19681"/>
          <a:ext cx="8382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120693</xdr:rowOff>
    </xdr:from>
    <xdr:to>
      <xdr:col>111</xdr:col>
      <xdr:colOff>177800</xdr:colOff>
      <xdr:row>76</xdr:row>
      <xdr:rowOff>9268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79443"/>
          <a:ext cx="889000" cy="6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9268</xdr:rowOff>
    </xdr:from>
    <xdr:to>
      <xdr:col>107</xdr:col>
      <xdr:colOff>50800</xdr:colOff>
      <xdr:row>76</xdr:row>
      <xdr:rowOff>46986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39468"/>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46986</xdr:rowOff>
    </xdr:from>
    <xdr:to>
      <xdr:col>102</xdr:col>
      <xdr:colOff>114300</xdr:colOff>
      <xdr:row>76</xdr:row>
      <xdr:rowOff>129902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77186"/>
          <a:ext cx="889000" cy="8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164926</xdr:rowOff>
    </xdr:from>
    <xdr:to>
      <xdr:col>102</xdr:col>
      <xdr:colOff>165100</xdr:colOff>
      <xdr:row>75</xdr:row>
      <xdr:rowOff>95076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111603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2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144090</xdr:rowOff>
    </xdr:from>
    <xdr:to>
      <xdr:col>98</xdr:col>
      <xdr:colOff>38100</xdr:colOff>
      <xdr:row>74</xdr:row>
      <xdr:rowOff>74240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90767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10131</xdr:rowOff>
    </xdr:from>
    <xdr:to>
      <xdr:col>116</xdr:col>
      <xdr:colOff>114300</xdr:colOff>
      <xdr:row>75</xdr:row>
      <xdr:rowOff>111731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33008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2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69893</xdr:rowOff>
    </xdr:from>
    <xdr:to>
      <xdr:col>112</xdr:col>
      <xdr:colOff>38100</xdr:colOff>
      <xdr:row>76</xdr:row>
      <xdr:rowOff>43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16570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129918</xdr:rowOff>
    </xdr:from>
    <xdr:to>
      <xdr:col>107</xdr:col>
      <xdr:colOff>101600</xdr:colOff>
      <xdr:row>76</xdr:row>
      <xdr:rowOff>60068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8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76595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6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167636</xdr:rowOff>
    </xdr:from>
    <xdr:to>
      <xdr:col>102</xdr:col>
      <xdr:colOff>165100</xdr:colOff>
      <xdr:row>76</xdr:row>
      <xdr:rowOff>97786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2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88913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1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79102</xdr:rowOff>
    </xdr:from>
    <xdr:to>
      <xdr:col>98</xdr:col>
      <xdr:colOff>38100</xdr:colOff>
      <xdr:row>77</xdr:row>
      <xdr:rowOff>9252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0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ける前年度からの主な増減は、消防庁舎整備事業や学校整備事業等の増加要因はあったものの、令和４年度の新庁舎整備事業の完了による普通建設事業費の減が大きい。その他については、地方創生臨時交付金を活用した非課税・低所得世帯への給付事業や障害者福祉サービス、生活保護扶助費等の増による扶助費の増、教育関連ネットワーク整備委託等の増による物件費の増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令和３年度に類似団体区分が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１から</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３へ変更となり、令和２年度までと比較して面積が狭く人口密度が比較的高い団体が比較対象となったことから、人件費や扶助費をはじめ、いくつかの費用において類似団体より高い決算額となっている。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69,219
66,662
24.35
31,443,355
30,605,618
707,983
15,971,968
27,778,035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110439</xdr:rowOff>
    </xdr:from>
    <xdr:to>
      <xdr:col>24</xdr:col>
      <xdr:colOff>63500</xdr:colOff>
      <xdr:row>33</xdr:row>
      <xdr:rowOff>127813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68289"/>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60604</xdr:rowOff>
    </xdr:from>
    <xdr:to>
      <xdr:col>19</xdr:col>
      <xdr:colOff>177800</xdr:colOff>
      <xdr:row>33</xdr:row>
      <xdr:rowOff>110439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18454"/>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60604</xdr:rowOff>
    </xdr:from>
    <xdr:to>
      <xdr:col>15</xdr:col>
      <xdr:colOff>50800</xdr:colOff>
      <xdr:row>33</xdr:row>
      <xdr:rowOff>88036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1845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88036</xdr:rowOff>
    </xdr:from>
    <xdr:to>
      <xdr:col>10</xdr:col>
      <xdr:colOff>114300</xdr:colOff>
      <xdr:row>34</xdr:row>
      <xdr:rowOff>18542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45886"/>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62755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77013</xdr:rowOff>
    </xdr:from>
    <xdr:to>
      <xdr:col>24</xdr:col>
      <xdr:colOff>114300</xdr:colOff>
      <xdr:row>34</xdr:row>
      <xdr:rowOff>7163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99890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59639</xdr:rowOff>
    </xdr:from>
    <xdr:to>
      <xdr:col>20</xdr:col>
      <xdr:colOff>38100</xdr:colOff>
      <xdr:row>33</xdr:row>
      <xdr:rowOff>161239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6316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9804</xdr:rowOff>
    </xdr:from>
    <xdr:to>
      <xdr:col>15</xdr:col>
      <xdr:colOff>101600</xdr:colOff>
      <xdr:row>33</xdr:row>
      <xdr:rowOff>111404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127931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37236</xdr:rowOff>
    </xdr:from>
    <xdr:to>
      <xdr:col>10</xdr:col>
      <xdr:colOff>165100</xdr:colOff>
      <xdr:row>33</xdr:row>
      <xdr:rowOff>138836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155363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139192</xdr:rowOff>
    </xdr:from>
    <xdr:to>
      <xdr:col>6</xdr:col>
      <xdr:colOff>38100</xdr:colOff>
      <xdr:row>34</xdr:row>
      <xdr:rowOff>69342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85869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7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43406</xdr:rowOff>
    </xdr:from>
    <xdr:to>
      <xdr:col>24</xdr:col>
      <xdr:colOff>63500</xdr:colOff>
      <xdr:row>57</xdr:row>
      <xdr:rowOff>23213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130256"/>
          <a:ext cx="838200" cy="66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43406</xdr:rowOff>
    </xdr:from>
    <xdr:to>
      <xdr:col>19</xdr:col>
      <xdr:colOff>177800</xdr:colOff>
      <xdr:row>56</xdr:row>
      <xdr:rowOff>76729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130256"/>
          <a:ext cx="889000" cy="54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47780</xdr:rowOff>
    </xdr:from>
    <xdr:to>
      <xdr:col>15</xdr:col>
      <xdr:colOff>50800</xdr:colOff>
      <xdr:row>56</xdr:row>
      <xdr:rowOff>76729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791730"/>
          <a:ext cx="889000" cy="88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47780</xdr:rowOff>
    </xdr:from>
    <xdr:to>
      <xdr:col>10</xdr:col>
      <xdr:colOff>114300</xdr:colOff>
      <xdr:row>57</xdr:row>
      <xdr:rowOff>65816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791730"/>
          <a:ext cx="889000" cy="104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33350</xdr:rowOff>
    </xdr:from>
    <xdr:to>
      <xdr:col>10</xdr:col>
      <xdr:colOff>165100</xdr:colOff>
      <xdr:row>51</xdr:row>
      <xdr:rowOff>134950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126077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151871</xdr:rowOff>
    </xdr:from>
    <xdr:to>
      <xdr:col>6</xdr:col>
      <xdr:colOff>38100</xdr:colOff>
      <xdr:row>56</xdr:row>
      <xdr:rowOff>82021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98548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143863</xdr:rowOff>
    </xdr:from>
    <xdr:to>
      <xdr:col>24</xdr:col>
      <xdr:colOff>114300</xdr:colOff>
      <xdr:row>57</xdr:row>
      <xdr:rowOff>74013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58790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164056</xdr:rowOff>
    </xdr:from>
    <xdr:to>
      <xdr:col>20</xdr:col>
      <xdr:colOff>38100</xdr:colOff>
      <xdr:row>53</xdr:row>
      <xdr:rowOff>94206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0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110733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5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25929</xdr:rowOff>
    </xdr:from>
    <xdr:to>
      <xdr:col>15</xdr:col>
      <xdr:colOff>101600</xdr:colOff>
      <xdr:row>56</xdr:row>
      <xdr:rowOff>127529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2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118656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1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168430</xdr:rowOff>
    </xdr:from>
    <xdr:to>
      <xdr:col>10</xdr:col>
      <xdr:colOff>165100</xdr:colOff>
      <xdr:row>51</xdr:row>
      <xdr:rowOff>98580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7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115107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51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15016</xdr:rowOff>
    </xdr:from>
    <xdr:to>
      <xdr:col>6</xdr:col>
      <xdr:colOff>38100</xdr:colOff>
      <xdr:row>57</xdr:row>
      <xdr:rowOff>116616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107743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8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140786</xdr:rowOff>
    </xdr:from>
    <xdr:to>
      <xdr:col>24</xdr:col>
      <xdr:colOff>63500</xdr:colOff>
      <xdr:row>75</xdr:row>
      <xdr:rowOff>73511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28086"/>
          <a:ext cx="838200" cy="10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10313</xdr:rowOff>
    </xdr:from>
    <xdr:to>
      <xdr:col>19</xdr:col>
      <xdr:colOff>177800</xdr:colOff>
      <xdr:row>75</xdr:row>
      <xdr:rowOff>73511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69063"/>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10313</xdr:rowOff>
    </xdr:from>
    <xdr:to>
      <xdr:col>15</xdr:col>
      <xdr:colOff>50800</xdr:colOff>
      <xdr:row>76</xdr:row>
      <xdr:rowOff>111553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69063"/>
          <a:ext cx="889000" cy="27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111553</xdr:rowOff>
    </xdr:from>
    <xdr:to>
      <xdr:col>10</xdr:col>
      <xdr:colOff>114300</xdr:colOff>
      <xdr:row>76</xdr:row>
      <xdr:rowOff>135432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41753"/>
          <a:ext cx="889000" cy="2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73746</xdr:rowOff>
    </xdr:from>
    <xdr:to>
      <xdr:col>10</xdr:col>
      <xdr:colOff>165100</xdr:colOff>
      <xdr:row>77</xdr:row>
      <xdr:rowOff>3896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9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124591</xdr:rowOff>
    </xdr:from>
    <xdr:to>
      <xdr:col>6</xdr:col>
      <xdr:colOff>38100</xdr:colOff>
      <xdr:row>77</xdr:row>
      <xdr:rowOff>54741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45868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4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89986</xdr:rowOff>
    </xdr:from>
    <xdr:to>
      <xdr:col>24</xdr:col>
      <xdr:colOff>114300</xdr:colOff>
      <xdr:row>75</xdr:row>
      <xdr:rowOff>20136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112863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2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22711</xdr:rowOff>
    </xdr:from>
    <xdr:to>
      <xdr:col>20</xdr:col>
      <xdr:colOff>38100</xdr:colOff>
      <xdr:row>75</xdr:row>
      <xdr:rowOff>124311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8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140838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5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130963</xdr:rowOff>
    </xdr:from>
    <xdr:to>
      <xdr:col>15</xdr:col>
      <xdr:colOff>101600</xdr:colOff>
      <xdr:row>75</xdr:row>
      <xdr:rowOff>61113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1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77640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9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60753</xdr:rowOff>
    </xdr:from>
    <xdr:to>
      <xdr:col>10</xdr:col>
      <xdr:colOff>165100</xdr:colOff>
      <xdr:row>76</xdr:row>
      <xdr:rowOff>162353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7431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6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84632</xdr:rowOff>
    </xdr:from>
    <xdr:to>
      <xdr:col>6</xdr:col>
      <xdr:colOff>38100</xdr:colOff>
      <xdr:row>77</xdr:row>
      <xdr:rowOff>14782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1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31310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9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28775</xdr:rowOff>
    </xdr:from>
    <xdr:to>
      <xdr:col>24</xdr:col>
      <xdr:colOff>63500</xdr:colOff>
      <xdr:row>99</xdr:row>
      <xdr:rowOff>32302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7002325"/>
          <a:ext cx="8382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32302</xdr:rowOff>
    </xdr:from>
    <xdr:to>
      <xdr:col>19</xdr:col>
      <xdr:colOff>177800</xdr:colOff>
      <xdr:row>99</xdr:row>
      <xdr:rowOff>45701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7005852"/>
          <a:ext cx="889000" cy="1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45701</xdr:rowOff>
    </xdr:from>
    <xdr:to>
      <xdr:col>15</xdr:col>
      <xdr:colOff>50800</xdr:colOff>
      <xdr:row>99</xdr:row>
      <xdr:rowOff>123589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19251"/>
          <a:ext cx="889000" cy="7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123589</xdr:rowOff>
    </xdr:from>
    <xdr:to>
      <xdr:col>10</xdr:col>
      <xdr:colOff>114300</xdr:colOff>
      <xdr:row>99</xdr:row>
      <xdr:rowOff>157324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97139"/>
          <a:ext cx="889000" cy="3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44084</xdr:rowOff>
    </xdr:from>
    <xdr:to>
      <xdr:col>10</xdr:col>
      <xdr:colOff>165100</xdr:colOff>
      <xdr:row>98</xdr:row>
      <xdr:rowOff>145684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4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162211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79702</xdr:rowOff>
    </xdr:from>
    <xdr:to>
      <xdr:col>6</xdr:col>
      <xdr:colOff>38100</xdr:colOff>
      <xdr:row>99</xdr:row>
      <xdr:rowOff>9852</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26379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149425</xdr:rowOff>
    </xdr:from>
    <xdr:to>
      <xdr:col>24</xdr:col>
      <xdr:colOff>114300</xdr:colOff>
      <xdr:row>99</xdr:row>
      <xdr:rowOff>79575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127852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2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152952</xdr:rowOff>
    </xdr:from>
    <xdr:to>
      <xdr:col>20</xdr:col>
      <xdr:colOff>38100</xdr:colOff>
      <xdr:row>99</xdr:row>
      <xdr:rowOff>83102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5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74229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4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166351</xdr:rowOff>
    </xdr:from>
    <xdr:to>
      <xdr:col>15</xdr:col>
      <xdr:colOff>101600</xdr:colOff>
      <xdr:row>99</xdr:row>
      <xdr:rowOff>96501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6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87628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6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72789</xdr:rowOff>
    </xdr:from>
    <xdr:to>
      <xdr:col>10</xdr:col>
      <xdr:colOff>165100</xdr:colOff>
      <xdr:row>100</xdr:row>
      <xdr:rowOff>2939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4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165516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3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106524</xdr:rowOff>
    </xdr:from>
    <xdr:to>
      <xdr:col>6</xdr:col>
      <xdr:colOff>38100</xdr:colOff>
      <xdr:row>100</xdr:row>
      <xdr:rowOff>36674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8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27801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56097</xdr:rowOff>
    </xdr:from>
    <xdr:to>
      <xdr:col>55</xdr:col>
      <xdr:colOff>0</xdr:colOff>
      <xdr:row>39</xdr:row>
      <xdr:rowOff>57404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742647"/>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57404</xdr:rowOff>
    </xdr:from>
    <xdr:to>
      <xdr:col>50</xdr:col>
      <xdr:colOff>114300</xdr:colOff>
      <xdr:row>39</xdr:row>
      <xdr:rowOff>57731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74395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57731</xdr:rowOff>
    </xdr:from>
    <xdr:to>
      <xdr:col>45</xdr:col>
      <xdr:colOff>177800</xdr:colOff>
      <xdr:row>39</xdr:row>
      <xdr:rowOff>59690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744281"/>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55118</xdr:rowOff>
    </xdr:from>
    <xdr:to>
      <xdr:col>41</xdr:col>
      <xdr:colOff>50800</xdr:colOff>
      <xdr:row>39</xdr:row>
      <xdr:rowOff>59690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416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92166</xdr:rowOff>
    </xdr:from>
    <xdr:to>
      <xdr:col>41</xdr:col>
      <xdr:colOff>101600</xdr:colOff>
      <xdr:row>38</xdr:row>
      <xdr:rowOff>22316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38843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106116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5297</xdr:rowOff>
    </xdr:from>
    <xdr:to>
      <xdr:col>55</xdr:col>
      <xdr:colOff>50800</xdr:colOff>
      <xdr:row>39</xdr:row>
      <xdr:rowOff>106897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91674</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06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6604</xdr:rowOff>
    </xdr:from>
    <xdr:to>
      <xdr:col>50</xdr:col>
      <xdr:colOff>165100</xdr:colOff>
      <xdr:row>39</xdr:row>
      <xdr:rowOff>108204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99331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85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6931</xdr:rowOff>
    </xdr:from>
    <xdr:to>
      <xdr:col>46</xdr:col>
      <xdr:colOff>38100</xdr:colOff>
      <xdr:row>39</xdr:row>
      <xdr:rowOff>108531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99658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86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8890</xdr:rowOff>
    </xdr:from>
    <xdr:to>
      <xdr:col>41</xdr:col>
      <xdr:colOff>101600</xdr:colOff>
      <xdr:row>39</xdr:row>
      <xdr:rowOff>110490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101617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8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4318</xdr:rowOff>
    </xdr:from>
    <xdr:to>
      <xdr:col>36</xdr:col>
      <xdr:colOff>165100</xdr:colOff>
      <xdr:row>39</xdr:row>
      <xdr:rowOff>105918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97045</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8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84493</xdr:rowOff>
    </xdr:from>
    <xdr:to>
      <xdr:col>55</xdr:col>
      <xdr:colOff>0</xdr:colOff>
      <xdr:row>58</xdr:row>
      <xdr:rowOff>90284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28593"/>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90284</xdr:rowOff>
    </xdr:from>
    <xdr:to>
      <xdr:col>50</xdr:col>
      <xdr:colOff>114300</xdr:colOff>
      <xdr:row>58</xdr:row>
      <xdr:rowOff>105829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3438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99199</xdr:rowOff>
    </xdr:from>
    <xdr:to>
      <xdr:col>45</xdr:col>
      <xdr:colOff>177800</xdr:colOff>
      <xdr:row>58</xdr:row>
      <xdr:rowOff>105829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043299"/>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63081</xdr:rowOff>
    </xdr:from>
    <xdr:to>
      <xdr:col>41</xdr:col>
      <xdr:colOff>50800</xdr:colOff>
      <xdr:row>58</xdr:row>
      <xdr:rowOff>99199</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07181"/>
          <a:ext cx="8890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98463</xdr:rowOff>
    </xdr:from>
    <xdr:to>
      <xdr:col>41</xdr:col>
      <xdr:colOff>101600</xdr:colOff>
      <xdr:row>54</xdr:row>
      <xdr:rowOff>28613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45140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133820</xdr:rowOff>
    </xdr:from>
    <xdr:to>
      <xdr:col>36</xdr:col>
      <xdr:colOff>165100</xdr:colOff>
      <xdr:row>54</xdr:row>
      <xdr:rowOff>63970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22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80497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899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33693</xdr:rowOff>
    </xdr:from>
    <xdr:to>
      <xdr:col>55</xdr:col>
      <xdr:colOff>50800</xdr:colOff>
      <xdr:row>58</xdr:row>
      <xdr:rowOff>135293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120070</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9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39484</xdr:rowOff>
    </xdr:from>
    <xdr:to>
      <xdr:col>50</xdr:col>
      <xdr:colOff>165100</xdr:colOff>
      <xdr:row>58</xdr:row>
      <xdr:rowOff>141084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132211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7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55029</xdr:rowOff>
    </xdr:from>
    <xdr:to>
      <xdr:col>46</xdr:col>
      <xdr:colOff>38100</xdr:colOff>
      <xdr:row>58</xdr:row>
      <xdr:rowOff>156629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147756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48399</xdr:rowOff>
    </xdr:from>
    <xdr:to>
      <xdr:col>41</xdr:col>
      <xdr:colOff>101600</xdr:colOff>
      <xdr:row>58</xdr:row>
      <xdr:rowOff>149999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141126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8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12281</xdr:rowOff>
    </xdr:from>
    <xdr:to>
      <xdr:col>36</xdr:col>
      <xdr:colOff>165100</xdr:colOff>
      <xdr:row>58</xdr:row>
      <xdr:rowOff>113881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105008</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4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18869</xdr:rowOff>
    </xdr:from>
    <xdr:to>
      <xdr:col>55</xdr:col>
      <xdr:colOff>0</xdr:colOff>
      <xdr:row>79</xdr:row>
      <xdr:rowOff>22885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9639300" y="13563419"/>
          <a:ext cx="8382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111942</xdr:rowOff>
    </xdr:from>
    <xdr:to>
      <xdr:col>50</xdr:col>
      <xdr:colOff>114300</xdr:colOff>
      <xdr:row>79</xdr:row>
      <xdr:rowOff>22885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8750300" y="13485042"/>
          <a:ext cx="889000" cy="8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54040</xdr:rowOff>
    </xdr:from>
    <xdr:to>
      <xdr:col>45</xdr:col>
      <xdr:colOff>177800</xdr:colOff>
      <xdr:row>78</xdr:row>
      <xdr:rowOff>111942</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27140"/>
          <a:ext cx="889000" cy="5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54040</xdr:rowOff>
    </xdr:from>
    <xdr:to>
      <xdr:col>41</xdr:col>
      <xdr:colOff>50800</xdr:colOff>
      <xdr:row>78</xdr:row>
      <xdr:rowOff>90029</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27140"/>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139519</xdr:rowOff>
    </xdr:from>
    <xdr:to>
      <xdr:col>55</xdr:col>
      <xdr:colOff>50800</xdr:colOff>
      <xdr:row>79</xdr:row>
      <xdr:rowOff>69669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1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54446</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2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143535</xdr:rowOff>
    </xdr:from>
    <xdr:to>
      <xdr:col>50</xdr:col>
      <xdr:colOff>165100</xdr:colOff>
      <xdr:row>79</xdr:row>
      <xdr:rowOff>73685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5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64812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60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61142</xdr:rowOff>
    </xdr:from>
    <xdr:to>
      <xdr:col>46</xdr:col>
      <xdr:colOff>38100</xdr:colOff>
      <xdr:row>78</xdr:row>
      <xdr:rowOff>162742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153869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2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3240</xdr:rowOff>
    </xdr:from>
    <xdr:to>
      <xdr:col>41</xdr:col>
      <xdr:colOff>101600</xdr:colOff>
      <xdr:row>78</xdr:row>
      <xdr:rowOff>104840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95967</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39229</xdr:rowOff>
    </xdr:from>
    <xdr:to>
      <xdr:col>36</xdr:col>
      <xdr:colOff>165100</xdr:colOff>
      <xdr:row>78</xdr:row>
      <xdr:rowOff>140829</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1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131956</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0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54524</xdr:rowOff>
    </xdr:from>
    <xdr:to>
      <xdr:col>55</xdr:col>
      <xdr:colOff>0</xdr:colOff>
      <xdr:row>98</xdr:row>
      <xdr:rowOff>84058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856624"/>
          <a:ext cx="838200" cy="2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54524</xdr:rowOff>
    </xdr:from>
    <xdr:to>
      <xdr:col>50</xdr:col>
      <xdr:colOff>114300</xdr:colOff>
      <xdr:row>98</xdr:row>
      <xdr:rowOff>100541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856624"/>
          <a:ext cx="889000" cy="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80721</xdr:rowOff>
    </xdr:from>
    <xdr:to>
      <xdr:col>45</xdr:col>
      <xdr:colOff>177800</xdr:colOff>
      <xdr:row>98</xdr:row>
      <xdr:rowOff>100541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882821"/>
          <a:ext cx="889000" cy="1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80721</xdr:rowOff>
    </xdr:from>
    <xdr:to>
      <xdr:col>41</xdr:col>
      <xdr:colOff>50800</xdr:colOff>
      <xdr:row>98</xdr:row>
      <xdr:rowOff>125823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882821"/>
          <a:ext cx="889000" cy="4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60485</xdr:rowOff>
    </xdr:from>
    <xdr:to>
      <xdr:col>41</xdr:col>
      <xdr:colOff>101600</xdr:colOff>
      <xdr:row>94</xdr:row>
      <xdr:rowOff>162085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1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7162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59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127648</xdr:rowOff>
    </xdr:from>
    <xdr:to>
      <xdr:col>36</xdr:col>
      <xdr:colOff>165100</xdr:colOff>
      <xdr:row>95</xdr:row>
      <xdr:rowOff>57798</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24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74325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0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33258</xdr:rowOff>
    </xdr:from>
    <xdr:to>
      <xdr:col>55</xdr:col>
      <xdr:colOff>50800</xdr:colOff>
      <xdr:row>98</xdr:row>
      <xdr:rowOff>134858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8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119635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3724</xdr:rowOff>
    </xdr:from>
    <xdr:to>
      <xdr:col>50</xdr:col>
      <xdr:colOff>165100</xdr:colOff>
      <xdr:row>98</xdr:row>
      <xdr:rowOff>105324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8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96451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9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49741</xdr:rowOff>
    </xdr:from>
    <xdr:to>
      <xdr:col>46</xdr:col>
      <xdr:colOff>38100</xdr:colOff>
      <xdr:row>98</xdr:row>
      <xdr:rowOff>151341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8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142468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94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29921</xdr:rowOff>
    </xdr:from>
    <xdr:to>
      <xdr:col>41</xdr:col>
      <xdr:colOff>101600</xdr:colOff>
      <xdr:row>98</xdr:row>
      <xdr:rowOff>131521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83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122648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75023</xdr:rowOff>
    </xdr:from>
    <xdr:to>
      <xdr:col>36</xdr:col>
      <xdr:colOff>165100</xdr:colOff>
      <xdr:row>99</xdr:row>
      <xdr:rowOff>5173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87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167750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96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152616</xdr:rowOff>
    </xdr:from>
    <xdr:to>
      <xdr:col>85</xdr:col>
      <xdr:colOff>127000</xdr:colOff>
      <xdr:row>38</xdr:row>
      <xdr:rowOff>63500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153366"/>
          <a:ext cx="838200" cy="4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63500</xdr:rowOff>
    </xdr:from>
    <xdr:to>
      <xdr:col>81</xdr:col>
      <xdr:colOff>50800</xdr:colOff>
      <xdr:row>38</xdr:row>
      <xdr:rowOff>112040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78600"/>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112040</xdr:rowOff>
    </xdr:from>
    <xdr:to>
      <xdr:col>76</xdr:col>
      <xdr:colOff>114300</xdr:colOff>
      <xdr:row>38</xdr:row>
      <xdr:rowOff>140081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627140"/>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140081</xdr:rowOff>
    </xdr:from>
    <xdr:to>
      <xdr:col>71</xdr:col>
      <xdr:colOff>177800</xdr:colOff>
      <xdr:row>38</xdr:row>
      <xdr:rowOff>154940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65518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101816</xdr:rowOff>
    </xdr:from>
    <xdr:to>
      <xdr:col>85</xdr:col>
      <xdr:colOff>177800</xdr:colOff>
      <xdr:row>36</xdr:row>
      <xdr:rowOff>31966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10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124693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95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12700</xdr:rowOff>
    </xdr:from>
    <xdr:to>
      <xdr:col>81</xdr:col>
      <xdr:colOff>101600</xdr:colOff>
      <xdr:row>38</xdr:row>
      <xdr:rowOff>114300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105427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61240</xdr:rowOff>
    </xdr:from>
    <xdr:to>
      <xdr:col>76</xdr:col>
      <xdr:colOff>165100</xdr:colOff>
      <xdr:row>38</xdr:row>
      <xdr:rowOff>162840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153967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6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89281</xdr:rowOff>
    </xdr:from>
    <xdr:to>
      <xdr:col>72</xdr:col>
      <xdr:colOff>38100</xdr:colOff>
      <xdr:row>39</xdr:row>
      <xdr:rowOff>19431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6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10558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9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104140</xdr:rowOff>
    </xdr:from>
    <xdr:to>
      <xdr:col>67</xdr:col>
      <xdr:colOff>101600</xdr:colOff>
      <xdr:row>39</xdr:row>
      <xdr:rowOff>34290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25417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71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20240</xdr:rowOff>
    </xdr:from>
    <xdr:to>
      <xdr:col>85</xdr:col>
      <xdr:colOff>127000</xdr:colOff>
      <xdr:row>57</xdr:row>
      <xdr:rowOff>59413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621440"/>
          <a:ext cx="838200" cy="21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59413</xdr:rowOff>
    </xdr:from>
    <xdr:to>
      <xdr:col>81</xdr:col>
      <xdr:colOff>50800</xdr:colOff>
      <xdr:row>57</xdr:row>
      <xdr:rowOff>132320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32063"/>
          <a:ext cx="889000" cy="7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129087</xdr:rowOff>
    </xdr:from>
    <xdr:to>
      <xdr:col>76</xdr:col>
      <xdr:colOff>114300</xdr:colOff>
      <xdr:row>57</xdr:row>
      <xdr:rowOff>132320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30287"/>
          <a:ext cx="889000" cy="17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129087</xdr:rowOff>
    </xdr:from>
    <xdr:to>
      <xdr:col>71</xdr:col>
      <xdr:colOff>177800</xdr:colOff>
      <xdr:row>58</xdr:row>
      <xdr:rowOff>20501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30287"/>
          <a:ext cx="889000" cy="23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122619</xdr:rowOff>
    </xdr:from>
    <xdr:to>
      <xdr:col>72</xdr:col>
      <xdr:colOff>38100</xdr:colOff>
      <xdr:row>56</xdr:row>
      <xdr:rowOff>52769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69296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15715</xdr:rowOff>
    </xdr:from>
    <xdr:to>
      <xdr:col>67</xdr:col>
      <xdr:colOff>101600</xdr:colOff>
      <xdr:row>56</xdr:row>
      <xdr:rowOff>117315</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133842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140890</xdr:rowOff>
    </xdr:from>
    <xdr:to>
      <xdr:col>85</xdr:col>
      <xdr:colOff>177800</xdr:colOff>
      <xdr:row>56</xdr:row>
      <xdr:rowOff>71040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57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163767</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42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8613</xdr:rowOff>
    </xdr:from>
    <xdr:to>
      <xdr:col>81</xdr:col>
      <xdr:colOff>101600</xdr:colOff>
      <xdr:row>57</xdr:row>
      <xdr:rowOff>110213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8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101340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81520</xdr:rowOff>
    </xdr:from>
    <xdr:to>
      <xdr:col>76</xdr:col>
      <xdr:colOff>165100</xdr:colOff>
      <xdr:row>58</xdr:row>
      <xdr:rowOff>11670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2797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4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78287</xdr:rowOff>
    </xdr:from>
    <xdr:to>
      <xdr:col>72</xdr:col>
      <xdr:colOff>38100</xdr:colOff>
      <xdr:row>57</xdr:row>
      <xdr:rowOff>8437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7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171014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141151</xdr:rowOff>
    </xdr:from>
    <xdr:to>
      <xdr:col>67</xdr:col>
      <xdr:colOff>101600</xdr:colOff>
      <xdr:row>58</xdr:row>
      <xdr:rowOff>71301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91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62428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0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108838</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81938"/>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75595</xdr:rowOff>
    </xdr:from>
    <xdr:to>
      <xdr:col>72</xdr:col>
      <xdr:colOff>38100</xdr:colOff>
      <xdr:row>77</xdr:row>
      <xdr:rowOff>5745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22272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77059</xdr:rowOff>
    </xdr:from>
    <xdr:to>
      <xdr:col>67</xdr:col>
      <xdr:colOff>101600</xdr:colOff>
      <xdr:row>77</xdr:row>
      <xdr:rowOff>7209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10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23736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288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58038</xdr:rowOff>
    </xdr:from>
    <xdr:to>
      <xdr:col>67</xdr:col>
      <xdr:colOff>101600</xdr:colOff>
      <xdr:row>78</xdr:row>
      <xdr:rowOff>159638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150765</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23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36919</xdr:rowOff>
    </xdr:from>
    <xdr:to>
      <xdr:col>85</xdr:col>
      <xdr:colOff>127000</xdr:colOff>
      <xdr:row>96</xdr:row>
      <xdr:rowOff>124434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96119"/>
          <a:ext cx="8382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24333</xdr:rowOff>
    </xdr:from>
    <xdr:to>
      <xdr:col>81</xdr:col>
      <xdr:colOff>50800</xdr:colOff>
      <xdr:row>96</xdr:row>
      <xdr:rowOff>36919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83533"/>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24333</xdr:rowOff>
    </xdr:from>
    <xdr:to>
      <xdr:col>76</xdr:col>
      <xdr:colOff>114300</xdr:colOff>
      <xdr:row>96</xdr:row>
      <xdr:rowOff>117475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83533"/>
          <a:ext cx="889000" cy="9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74448</xdr:rowOff>
    </xdr:from>
    <xdr:to>
      <xdr:col>71</xdr:col>
      <xdr:colOff>177800</xdr:colOff>
      <xdr:row>96</xdr:row>
      <xdr:rowOff>117475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33648"/>
          <a:ext cx="889000" cy="4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154229</xdr:rowOff>
    </xdr:from>
    <xdr:to>
      <xdr:col>72</xdr:col>
      <xdr:colOff>38100</xdr:colOff>
      <xdr:row>95</xdr:row>
      <xdr:rowOff>84379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100906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158026</xdr:rowOff>
    </xdr:from>
    <xdr:to>
      <xdr:col>67</xdr:col>
      <xdr:colOff>101600</xdr:colOff>
      <xdr:row>95</xdr:row>
      <xdr:rowOff>88176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104703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73634</xdr:rowOff>
    </xdr:from>
    <xdr:to>
      <xdr:col>85</xdr:col>
      <xdr:colOff>177800</xdr:colOff>
      <xdr:row>97</xdr:row>
      <xdr:rowOff>3784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52061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1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157569</xdr:rowOff>
    </xdr:from>
    <xdr:to>
      <xdr:col>81</xdr:col>
      <xdr:colOff>101600</xdr:colOff>
      <xdr:row>96</xdr:row>
      <xdr:rowOff>87719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104246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144983</xdr:rowOff>
    </xdr:from>
    <xdr:to>
      <xdr:col>76</xdr:col>
      <xdr:colOff>165100</xdr:colOff>
      <xdr:row>96</xdr:row>
      <xdr:rowOff>75133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3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91660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0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66675</xdr:rowOff>
    </xdr:from>
    <xdr:to>
      <xdr:col>72</xdr:col>
      <xdr:colOff>38100</xdr:colOff>
      <xdr:row>96</xdr:row>
      <xdr:rowOff>168275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159402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23648</xdr:rowOff>
    </xdr:from>
    <xdr:to>
      <xdr:col>67</xdr:col>
      <xdr:colOff>101600</xdr:colOff>
      <xdr:row>96</xdr:row>
      <xdr:rowOff>125248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116375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57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165709</xdr:rowOff>
    </xdr:from>
    <xdr:to>
      <xdr:col>102</xdr:col>
      <xdr:colOff>165100</xdr:colOff>
      <xdr:row>38</xdr:row>
      <xdr:rowOff>95859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112387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284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20777</xdr:rowOff>
    </xdr:from>
    <xdr:to>
      <xdr:col>98</xdr:col>
      <xdr:colOff>38100</xdr:colOff>
      <xdr:row>38</xdr:row>
      <xdr:rowOff>122377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138904</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1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からの主な増減は、令和４年度に新庁舎整備事業が完了したことによる総務費の減、消防庁舎整備に伴う消防費の増、低所得世帯等への給付事業の増による民生費の増、学校施設整備の影響による教育費の増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令和３年度に類似団体区分が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１から</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３へ変更となり、令和２年度までと比較して面積が狭く人口密度が比較的高い団体が比較対象となっている。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実質収支は継続的に黒字を確保している。令和５年度も引き続き財政調整基金の積立を行い、標準財政規模の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％以上を確保できているが、令和５年度は退職手当債の繰上償還を実施しなかったため、実質単年度収支については赤字となっている。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令和５年度においても引き続きすべての会計で黒字となっている。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は多くの施設更新需要を有することから、全国的に本指標における黒字額が大きくなる傾向があるが、これは流動資産と流動負債の差額から流動負債の企業債分を控除したものをベースとした指標であり、損益計算上の剰余金の額やキャッシュ・フローの額とは異なるものである。そのため、水道・下水道事業については本指標では黒字となっているが、公営企業会計における各種指標や経営戦略に基づき確実な財源確保に取り組んでいく必要があ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国民健康保険特別会計及び下水道事業会計への基準外繰出の見直しを実施しており、引き続き繰出金の抑制と適正化に努めている。近年は、高齢化の進行に伴い、介護保険特別会計及び後期高齢者医療特別会計への繰出が増加傾向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1%20&#20843;&#24161;&#24066;&#9675;ok\&#12304;&#36001;&#25919;&#29366;&#27841;&#36039;&#26009;&#38598;&#12305;_262102_&#20843;&#24161;&#24066;_2023(2&#22238;&#30446;).xlsx" TargetMode="External"/><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301;&#24180;&#24230;&#27770;&#31639;/03%20&#9313;R7.10&#20844;&#34920;&#20998;/04%20&#24066;&#30010;&#26449;&#22238;&#31572;/11%20&#20843;&#24161;&#24066;&#9675;ok/&#12304;&#36001;&#25919;&#29366;&#27841;&#36039;&#26009;&#38598;&#12305;_262102_&#20843;&#2416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3.1</v>
          </cell>
        </row>
        <row r="53">
          <cell r="BP53">
            <v>69.3</v>
          </cell>
          <cell r="BX53">
            <v>70.5</v>
          </cell>
          <cell r="CF53">
            <v>72.8</v>
          </cell>
        </row>
        <row r="55">
          <cell r="AN55" t="str">
            <v>類似団体内平均値</v>
          </cell>
          <cell r="BP55">
            <v>22.7</v>
          </cell>
          <cell r="BX55">
            <v>27.8</v>
          </cell>
          <cell r="CF55">
            <v>11.2</v>
          </cell>
        </row>
        <row r="57">
          <cell r="BP57">
            <v>60.6</v>
          </cell>
          <cell r="BX57">
            <v>62</v>
          </cell>
          <cell r="CF57">
            <v>63.7</v>
          </cell>
        </row>
        <row r="72">
          <cell r="BP72" t="str">
            <v>R01</v>
          </cell>
          <cell r="BX72" t="str">
            <v>R02</v>
          </cell>
          <cell r="CF72" t="str">
            <v>R03</v>
          </cell>
          <cell r="CN72" t="str">
            <v>R04</v>
          </cell>
          <cell r="CV72" t="str">
            <v>R05</v>
          </cell>
        </row>
        <row r="73">
          <cell r="AN73" t="str">
            <v>当該団体値</v>
          </cell>
          <cell r="BX73">
            <v>3.1</v>
          </cell>
          <cell r="CN73">
            <v>16.2</v>
          </cell>
          <cell r="CV73">
            <v>22.9</v>
          </cell>
        </row>
        <row r="75">
          <cell r="BP75">
            <v>1.9</v>
          </cell>
          <cell r="BX75">
            <v>2.9</v>
          </cell>
          <cell r="CF75">
            <v>3.6</v>
          </cell>
          <cell r="CN75">
            <v>3.8</v>
          </cell>
          <cell r="CV75">
            <v>3.4</v>
          </cell>
        </row>
        <row r="77">
          <cell r="AN77" t="str">
            <v>類似団体内平均値</v>
          </cell>
          <cell r="BP77">
            <v>22.7</v>
          </cell>
          <cell r="BX77">
            <v>27.8</v>
          </cell>
          <cell r="CF77">
            <v>11.2</v>
          </cell>
          <cell r="CN77">
            <v>4.5999999999999996</v>
          </cell>
          <cell r="CV77">
            <v>4.2</v>
          </cell>
        </row>
        <row r="79">
          <cell r="BP79">
            <v>7.7</v>
          </cell>
          <cell r="BX79">
            <v>7.5</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31443355</v>
      </c>
      <c r="BO4" s="358"/>
      <c r="BP4" s="358"/>
      <c r="BQ4" s="358"/>
      <c r="BR4" s="358"/>
      <c r="BS4" s="358"/>
      <c r="BT4" s="358"/>
      <c r="BU4" s="359"/>
      <c r="BV4" s="357">
        <v>35669870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4.4000000000000004</v>
      </c>
      <c r="CU4" s="364"/>
      <c r="CV4" s="364"/>
      <c r="CW4" s="364"/>
      <c r="CX4" s="364"/>
      <c r="CY4" s="364"/>
      <c r="CZ4" s="364"/>
      <c r="DA4" s="365"/>
      <c r="DB4" s="363">
        <v>4.5</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30605618</v>
      </c>
      <c r="BO5" s="395"/>
      <c r="BP5" s="395"/>
      <c r="BQ5" s="395"/>
      <c r="BR5" s="395"/>
      <c r="BS5" s="395"/>
      <c r="BT5" s="395"/>
      <c r="BU5" s="396"/>
      <c r="BV5" s="394">
        <v>34882319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96.8</v>
      </c>
      <c r="CU5" s="392"/>
      <c r="CV5" s="392"/>
      <c r="CW5" s="392"/>
      <c r="CX5" s="392"/>
      <c r="CY5" s="392"/>
      <c r="CZ5" s="392"/>
      <c r="DA5" s="393"/>
      <c r="DB5" s="391">
        <v>96.2</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837737</v>
      </c>
      <c r="BO6" s="395"/>
      <c r="BP6" s="395"/>
      <c r="BQ6" s="395"/>
      <c r="BR6" s="395"/>
      <c r="BS6" s="395"/>
      <c r="BT6" s="395"/>
      <c r="BU6" s="396"/>
      <c r="BV6" s="394">
        <v>787551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97.7</v>
      </c>
      <c r="CU6" s="432"/>
      <c r="CV6" s="432"/>
      <c r="CW6" s="432"/>
      <c r="CX6" s="432"/>
      <c r="CY6" s="432"/>
      <c r="CZ6" s="432"/>
      <c r="DA6" s="433"/>
      <c r="DB6" s="431">
        <v>98.5</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129754</v>
      </c>
      <c r="BO7" s="395"/>
      <c r="BP7" s="395"/>
      <c r="BQ7" s="395"/>
      <c r="BR7" s="395"/>
      <c r="BS7" s="395"/>
      <c r="BT7" s="395"/>
      <c r="BU7" s="396"/>
      <c r="BV7" s="394">
        <v>77879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15971968</v>
      </c>
      <c r="CU7" s="395"/>
      <c r="CV7" s="395"/>
      <c r="CW7" s="395"/>
      <c r="CX7" s="395"/>
      <c r="CY7" s="395"/>
      <c r="CZ7" s="395"/>
      <c r="DA7" s="396"/>
      <c r="DB7" s="394">
        <v>15716174</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707983</v>
      </c>
      <c r="BO8" s="395"/>
      <c r="BP8" s="395"/>
      <c r="BQ8" s="395"/>
      <c r="BR8" s="395"/>
      <c r="BS8" s="395"/>
      <c r="BT8" s="395"/>
      <c r="BU8" s="396"/>
      <c r="BV8" s="394">
        <v>709672</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0.63</v>
      </c>
      <c r="CU8" s="435"/>
      <c r="CV8" s="435"/>
      <c r="CW8" s="435"/>
      <c r="CX8" s="435"/>
      <c r="CY8" s="435"/>
      <c r="CZ8" s="435"/>
      <c r="DA8" s="436"/>
      <c r="DB8" s="434">
        <v>0.67</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70433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-1689</v>
      </c>
      <c r="BO9" s="395"/>
      <c r="BP9" s="395"/>
      <c r="BQ9" s="395"/>
      <c r="BR9" s="395"/>
      <c r="BS9" s="395"/>
      <c r="BT9" s="395"/>
      <c r="BU9" s="396"/>
      <c r="BV9" s="394">
        <v>-119866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11.5</v>
      </c>
      <c r="CU9" s="392"/>
      <c r="CV9" s="392"/>
      <c r="CW9" s="392"/>
      <c r="CX9" s="392"/>
      <c r="CY9" s="392"/>
      <c r="CZ9" s="392"/>
      <c r="DA9" s="393"/>
      <c r="DB9" s="391">
        <v>14.1</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72664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23353</v>
      </c>
      <c r="BO10" s="395"/>
      <c r="BP10" s="395"/>
      <c r="BQ10" s="395"/>
      <c r="BR10" s="395"/>
      <c r="BS10" s="395"/>
      <c r="BT10" s="395"/>
      <c r="BU10" s="396"/>
      <c r="BV10" s="394">
        <v>115800</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389460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69219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260000</v>
      </c>
      <c r="BO12" s="395"/>
      <c r="BP12" s="395"/>
      <c r="BQ12" s="395"/>
      <c r="BR12" s="395"/>
      <c r="BS12" s="395"/>
      <c r="BT12" s="395"/>
      <c r="BU12" s="396"/>
      <c r="BV12" s="394">
        <v>416600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66662</v>
      </c>
      <c r="S13" s="479"/>
      <c r="T13" s="479"/>
      <c r="U13" s="479"/>
      <c r="V13" s="480"/>
      <c r="W13" s="410" t="s">
        <v>131</v>
      </c>
      <c r="X13" s="411"/>
      <c r="Y13" s="411"/>
      <c r="Z13" s="411"/>
      <c r="AA13" s="411"/>
      <c r="AB13" s="401"/>
      <c r="AC13" s="445">
        <v>592</v>
      </c>
      <c r="AD13" s="446"/>
      <c r="AE13" s="446"/>
      <c r="AF13" s="446"/>
      <c r="AG13" s="488"/>
      <c r="AH13" s="445">
        <v>591</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-238336</v>
      </c>
      <c r="BO13" s="395"/>
      <c r="BP13" s="395"/>
      <c r="BQ13" s="395"/>
      <c r="BR13" s="395"/>
      <c r="BS13" s="395"/>
      <c r="BT13" s="395"/>
      <c r="BU13" s="396"/>
      <c r="BV13" s="394">
        <v>-31206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3.4</v>
      </c>
      <c r="CU13" s="392"/>
      <c r="CV13" s="392"/>
      <c r="CW13" s="392"/>
      <c r="CX13" s="392"/>
      <c r="CY13" s="392"/>
      <c r="CZ13" s="392"/>
      <c r="DA13" s="393"/>
      <c r="DB13" s="391">
        <v>3.8</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69469</v>
      </c>
      <c r="S14" s="479"/>
      <c r="T14" s="479"/>
      <c r="U14" s="479"/>
      <c r="V14" s="480"/>
      <c r="W14" s="384"/>
      <c r="X14" s="385"/>
      <c r="Y14" s="385"/>
      <c r="Z14" s="385"/>
      <c r="AA14" s="385"/>
      <c r="AB14" s="374"/>
      <c r="AC14" s="481">
        <v>2.2000000000000002</v>
      </c>
      <c r="AD14" s="482"/>
      <c r="AE14" s="482"/>
      <c r="AF14" s="482"/>
      <c r="AG14" s="483"/>
      <c r="AH14" s="481">
        <v>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22.9</v>
      </c>
      <c r="CU14" s="493"/>
      <c r="CV14" s="493"/>
      <c r="CW14" s="493"/>
      <c r="CX14" s="493"/>
      <c r="CY14" s="493"/>
      <c r="CZ14" s="493"/>
      <c r="DA14" s="494"/>
      <c r="DB14" s="492">
        <v>16.2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67317</v>
      </c>
      <c r="S15" s="479"/>
      <c r="T15" s="479"/>
      <c r="U15" s="479"/>
      <c r="V15" s="480"/>
      <c r="W15" s="410" t="s">
        <v>137</v>
      </c>
      <c r="X15" s="411"/>
      <c r="Y15" s="411"/>
      <c r="Z15" s="411"/>
      <c r="AA15" s="411"/>
      <c r="AB15" s="401"/>
      <c r="AC15" s="445">
        <v>6606</v>
      </c>
      <c r="AD15" s="446"/>
      <c r="AE15" s="446"/>
      <c r="AF15" s="446"/>
      <c r="AG15" s="488"/>
      <c r="AH15" s="445">
        <v>6974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8636393</v>
      </c>
      <c r="BO15" s="358"/>
      <c r="BP15" s="358"/>
      <c r="BQ15" s="358"/>
      <c r="BR15" s="358"/>
      <c r="BS15" s="358"/>
      <c r="BT15" s="358"/>
      <c r="BU15" s="359"/>
      <c r="BV15" s="357">
        <v>8281102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24.1</v>
      </c>
      <c r="AD16" s="482"/>
      <c r="AE16" s="482"/>
      <c r="AF16" s="482"/>
      <c r="AG16" s="483"/>
      <c r="AH16" s="481">
        <v>24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13489738</v>
      </c>
      <c r="BO16" s="395"/>
      <c r="BP16" s="395"/>
      <c r="BQ16" s="395"/>
      <c r="BR16" s="395"/>
      <c r="BS16" s="395"/>
      <c r="BT16" s="395"/>
      <c r="BU16" s="396"/>
      <c r="BV16" s="394">
        <v>13117461</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20187</v>
      </c>
      <c r="AD17" s="446"/>
      <c r="AE17" s="446"/>
      <c r="AF17" s="446"/>
      <c r="AG17" s="488"/>
      <c r="AH17" s="445">
        <v>21439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10955261</v>
      </c>
      <c r="BO17" s="395"/>
      <c r="BP17" s="395"/>
      <c r="BQ17" s="395"/>
      <c r="BR17" s="395"/>
      <c r="BS17" s="395"/>
      <c r="BT17" s="395"/>
      <c r="BU17" s="396"/>
      <c r="BV17" s="394">
        <v>10492268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24.35</v>
      </c>
      <c r="M18" s="518"/>
      <c r="N18" s="518"/>
      <c r="O18" s="518"/>
      <c r="P18" s="518"/>
      <c r="Q18" s="518"/>
      <c r="R18" s="519"/>
      <c r="S18" s="519"/>
      <c r="T18" s="519"/>
      <c r="U18" s="519"/>
      <c r="V18" s="520"/>
      <c r="W18" s="412"/>
      <c r="X18" s="413"/>
      <c r="Y18" s="413"/>
      <c r="Z18" s="413"/>
      <c r="AA18" s="413"/>
      <c r="AB18" s="404"/>
      <c r="AC18" s="521">
        <v>73.7</v>
      </c>
      <c r="AD18" s="522"/>
      <c r="AE18" s="522"/>
      <c r="AF18" s="522"/>
      <c r="AG18" s="523"/>
      <c r="AH18" s="521">
        <v>73.900000000000006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15937801</v>
      </c>
      <c r="BO18" s="395"/>
      <c r="BP18" s="395"/>
      <c r="BQ18" s="395"/>
      <c r="BR18" s="395"/>
      <c r="BS18" s="395"/>
      <c r="BT18" s="395"/>
      <c r="BU18" s="396"/>
      <c r="BV18" s="394">
        <v>15763743</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2893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20354557</v>
      </c>
      <c r="BO19" s="395"/>
      <c r="BP19" s="395"/>
      <c r="BQ19" s="395"/>
      <c r="BR19" s="395"/>
      <c r="BS19" s="395"/>
      <c r="BT19" s="395"/>
      <c r="BU19" s="396"/>
      <c r="BV19" s="394">
        <v>20069696</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30554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27778035</v>
      </c>
      <c r="BO22" s="358"/>
      <c r="BP22" s="358"/>
      <c r="BQ22" s="358"/>
      <c r="BR22" s="358"/>
      <c r="BS22" s="358"/>
      <c r="BT22" s="358"/>
      <c r="BU22" s="359"/>
      <c r="BV22" s="357">
        <v>28635354</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12282581</v>
      </c>
      <c r="BO23" s="395"/>
      <c r="BP23" s="395"/>
      <c r="BQ23" s="395"/>
      <c r="BR23" s="395"/>
      <c r="BS23" s="395"/>
      <c r="BT23" s="395"/>
      <c r="BU23" s="396"/>
      <c r="BV23" s="394">
        <v>12518529</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8487</v>
      </c>
      <c r="R24" s="446"/>
      <c r="S24" s="446"/>
      <c r="T24" s="446"/>
      <c r="U24" s="446"/>
      <c r="V24" s="488"/>
      <c r="W24" s="540"/>
      <c r="X24" s="541"/>
      <c r="Y24" s="542"/>
      <c r="Z24" s="444" t="s">
        <v>162</v>
      </c>
      <c r="AA24" s="424"/>
      <c r="AB24" s="424"/>
      <c r="AC24" s="424"/>
      <c r="AD24" s="424"/>
      <c r="AE24" s="424"/>
      <c r="AF24" s="424"/>
      <c r="AG24" s="425"/>
      <c r="AH24" s="445">
        <v>535</v>
      </c>
      <c r="AI24" s="446"/>
      <c r="AJ24" s="446"/>
      <c r="AK24" s="446"/>
      <c r="AL24" s="488"/>
      <c r="AM24" s="445">
        <v>1539730</v>
      </c>
      <c r="AN24" s="446"/>
      <c r="AO24" s="446"/>
      <c r="AP24" s="446"/>
      <c r="AQ24" s="446"/>
      <c r="AR24" s="488"/>
      <c r="AS24" s="445">
        <v>2878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16864449</v>
      </c>
      <c r="BO24" s="395"/>
      <c r="BP24" s="395"/>
      <c r="BQ24" s="395"/>
      <c r="BR24" s="395"/>
      <c r="BS24" s="395"/>
      <c r="BT24" s="395"/>
      <c r="BU24" s="396"/>
      <c r="BV24" s="394">
        <v>16709102</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2</v>
      </c>
      <c r="M25" s="446"/>
      <c r="N25" s="446"/>
      <c r="O25" s="446"/>
      <c r="P25" s="488"/>
      <c r="Q25" s="445">
        <v>7213</v>
      </c>
      <c r="R25" s="446"/>
      <c r="S25" s="446"/>
      <c r="T25" s="446"/>
      <c r="U25" s="446"/>
      <c r="V25" s="488"/>
      <c r="W25" s="540"/>
      <c r="X25" s="541"/>
      <c r="Y25" s="542"/>
      <c r="Z25" s="444" t="s">
        <v>165</v>
      </c>
      <c r="AA25" s="424"/>
      <c r="AB25" s="424"/>
      <c r="AC25" s="424"/>
      <c r="AD25" s="424"/>
      <c r="AE25" s="424"/>
      <c r="AF25" s="424"/>
      <c r="AG25" s="425"/>
      <c r="AH25" s="445">
        <v>87</v>
      </c>
      <c r="AI25" s="446"/>
      <c r="AJ25" s="446"/>
      <c r="AK25" s="446"/>
      <c r="AL25" s="488"/>
      <c r="AM25" s="445">
        <v>242817</v>
      </c>
      <c r="AN25" s="446"/>
      <c r="AO25" s="446"/>
      <c r="AP25" s="446"/>
      <c r="AQ25" s="446"/>
      <c r="AR25" s="488"/>
      <c r="AS25" s="445">
        <v>2791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1158026</v>
      </c>
      <c r="BO25" s="358"/>
      <c r="BP25" s="358"/>
      <c r="BQ25" s="358"/>
      <c r="BR25" s="358"/>
      <c r="BS25" s="358"/>
      <c r="BT25" s="358"/>
      <c r="BU25" s="359"/>
      <c r="BV25" s="357">
        <v>1742897</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6547</v>
      </c>
      <c r="R26" s="446"/>
      <c r="S26" s="446"/>
      <c r="T26" s="446"/>
      <c r="U26" s="446"/>
      <c r="V26" s="488"/>
      <c r="W26" s="540"/>
      <c r="X26" s="541"/>
      <c r="Y26" s="542"/>
      <c r="Z26" s="444" t="s">
        <v>168</v>
      </c>
      <c r="AA26" s="546"/>
      <c r="AB26" s="546"/>
      <c r="AC26" s="546"/>
      <c r="AD26" s="546"/>
      <c r="AE26" s="546"/>
      <c r="AF26" s="546"/>
      <c r="AG26" s="547"/>
      <c r="AH26" s="445">
        <v>49</v>
      </c>
      <c r="AI26" s="446"/>
      <c r="AJ26" s="446"/>
      <c r="AK26" s="446"/>
      <c r="AL26" s="488"/>
      <c r="AM26" s="445">
        <v>135093</v>
      </c>
      <c r="AN26" s="446"/>
      <c r="AO26" s="446"/>
      <c r="AP26" s="446"/>
      <c r="AQ26" s="446"/>
      <c r="AR26" s="488"/>
      <c r="AS26" s="445">
        <v>2757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5225</v>
      </c>
      <c r="R27" s="446"/>
      <c r="S27" s="446"/>
      <c r="T27" s="446"/>
      <c r="U27" s="446"/>
      <c r="V27" s="488"/>
      <c r="W27" s="540"/>
      <c r="X27" s="541"/>
      <c r="Y27" s="542"/>
      <c r="Z27" s="444" t="s">
        <v>171</v>
      </c>
      <c r="AA27" s="424"/>
      <c r="AB27" s="424"/>
      <c r="AC27" s="424"/>
      <c r="AD27" s="424"/>
      <c r="AE27" s="424"/>
      <c r="AF27" s="424"/>
      <c r="AG27" s="425"/>
      <c r="AH27" s="445">
        <v>16</v>
      </c>
      <c r="AI27" s="446"/>
      <c r="AJ27" s="446"/>
      <c r="AK27" s="446"/>
      <c r="AL27" s="488"/>
      <c r="AM27" s="445">
        <v>55215</v>
      </c>
      <c r="AN27" s="446"/>
      <c r="AO27" s="446"/>
      <c r="AP27" s="446"/>
      <c r="AQ27" s="446"/>
      <c r="AR27" s="488"/>
      <c r="AS27" s="445">
        <v>3451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4750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2226363</v>
      </c>
      <c r="BO28" s="358"/>
      <c r="BP28" s="358"/>
      <c r="BQ28" s="358"/>
      <c r="BR28" s="358"/>
      <c r="BS28" s="358"/>
      <c r="BT28" s="358"/>
      <c r="BU28" s="359"/>
      <c r="BV28" s="357">
        <v>2103010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19</v>
      </c>
      <c r="M29" s="446"/>
      <c r="N29" s="446"/>
      <c r="O29" s="446"/>
      <c r="P29" s="488"/>
      <c r="Q29" s="445">
        <v>4465</v>
      </c>
      <c r="R29" s="446"/>
      <c r="S29" s="446"/>
      <c r="T29" s="446"/>
      <c r="U29" s="446"/>
      <c r="V29" s="488"/>
      <c r="W29" s="543"/>
      <c r="X29" s="544"/>
      <c r="Y29" s="545"/>
      <c r="Z29" s="444" t="s">
        <v>177</v>
      </c>
      <c r="AA29" s="424"/>
      <c r="AB29" s="424"/>
      <c r="AC29" s="424"/>
      <c r="AD29" s="424"/>
      <c r="AE29" s="424"/>
      <c r="AF29" s="424"/>
      <c r="AG29" s="425"/>
      <c r="AH29" s="445">
        <v>551</v>
      </c>
      <c r="AI29" s="446"/>
      <c r="AJ29" s="446"/>
      <c r="AK29" s="446"/>
      <c r="AL29" s="488"/>
      <c r="AM29" s="445">
        <v>1594945</v>
      </c>
      <c r="AN29" s="446"/>
      <c r="AO29" s="446"/>
      <c r="AP29" s="446"/>
      <c r="AQ29" s="446"/>
      <c r="AR29" s="488"/>
      <c r="AS29" s="445">
        <v>2895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832498</v>
      </c>
      <c r="BO29" s="395"/>
      <c r="BP29" s="395"/>
      <c r="BQ29" s="395"/>
      <c r="BR29" s="395"/>
      <c r="BS29" s="395"/>
      <c r="BT29" s="395"/>
      <c r="BU29" s="396"/>
      <c r="BV29" s="394">
        <v>695261</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3438698</v>
      </c>
      <c r="BO30" s="514"/>
      <c r="BP30" s="514"/>
      <c r="BQ30" s="514"/>
      <c r="BR30" s="514"/>
      <c r="BS30" s="514"/>
      <c r="BT30" s="514"/>
      <c r="BU30" s="515"/>
      <c r="BV30" s="513">
        <v>4214410</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城南衛生管理組合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やわた市民文化事業団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休日応急診療所特別会計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介護保険特別会計（保険事業勘定）</v>
      </c>
      <c r="X35" s="585"/>
      <c r="Y35" s="585"/>
      <c r="Z35" s="585"/>
      <c r="AA35" s="585"/>
      <c r="AB35" s="585"/>
      <c r="AC35" s="585"/>
      <c r="AD35" s="585"/>
      <c r="AE35" s="585"/>
      <c r="AF35" s="585"/>
      <c r="AG35" s="585"/>
      <c r="AH35" s="585"/>
      <c r="AI35" s="585"/>
      <c r="AJ35" s="585"/>
      <c r="AK35" s="585"/>
      <c r="AL35" s="175"/>
      <c r="AM35" s="584">
        <f t="shared" ref="AM35:AM43" si="0">IF(AO35="","",AM34+1)</f>
        <v>8</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澱川右岸水防事務組合</v>
      </c>
      <c r="BZ35" s="585"/>
      <c r="CA35" s="585"/>
      <c r="CB35" s="585"/>
      <c r="CC35" s="585"/>
      <c r="CD35" s="585"/>
      <c r="CE35" s="585"/>
      <c r="CF35" s="585"/>
      <c r="CG35" s="585"/>
      <c r="CH35" s="585"/>
      <c r="CI35" s="585"/>
      <c r="CJ35" s="585"/>
      <c r="CK35" s="585"/>
      <c r="CL35" s="585"/>
      <c r="CM35" s="585"/>
      <c r="CN35" s="175"/>
      <c r="CO35" s="584">
        <f t="shared" ref="CO35:CO43" si="3">IF(CQ35="","",CO34+1)</f>
        <v>19</v>
      </c>
      <c r="CP35" s="584"/>
      <c r="CQ35" s="585" t="str">
        <f>IF('各会計、関係団体の財政状況及び健全化判断比率'!BS8="","",'各会計、関係団体の財政状況及び健全化判断比率'!BS8)</f>
        <v>八幡市公園施設事業団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淀川・木津川水防事務組合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駐車場特別会計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京都府自治会館管理組合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京都府住宅新築資金等貸付事業管理組合（一般会計）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京都府住宅新築資金等貸付事業管理組合（特別会計）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京都府後期高齢者医療広域連合（一般会計）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京都府後期高齢者医療広域連合（特別会計）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17</v>
      </c>
      <c r="BX42" s="584"/>
      <c r="BY42" s="585" t="str">
        <f>IF('各会計、関係団体の財政状況及び健全化判断比率'!B76="","",'各会計、関係団体の財政状況及び健全化判断比率'!B76)</f>
        <v>京都地方税機構</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WCRp9KEqssqtq3ZiW1eCky5ZM18wCRUZz01k2uxA7cCyseaYa02zooBS7oLWR7RNtF2iYNSC2G1mdj0Pv1hNZw==" saltValue="anowmYYdomZcHRnJIUcI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5.16</v>
      </c>
      <c r="G34" s="33">
        <v>5.37</v>
      </c>
      <c r="H34" s="33">
        <v>5.83</v>
      </c>
      <c r="I34" s="33">
        <v>6.59</v>
      </c>
      <c r="J34" s="34">
        <v>7.35</v>
      </c>
      <c r="K34" s="22"/>
      <c r="L34" s="22"/>
      <c r="M34" s="22"/>
      <c r="N34" s="22"/>
      <c r="O34" s="22"/>
      <c r="P34" s="22"/>
    </row>
    <row r="35" spans="1:16" ht="39" customHeight="1" x14ac:dyDescent="0.15">
      <c r="A35" s="22"/>
      <c r="B35" s="35"/>
      <c r="C35" s="1132" t="s">
        <v>534</v>
      </c>
      <c r="D35" s="1132"/>
      <c r="E35" s="1133"/>
      <c r="F35" s="36">
        <v>5.14</v>
      </c>
      <c r="G35" s="37">
        <v>5.62</v>
      </c>
      <c r="H35" s="37">
        <v>5.38</v>
      </c>
      <c r="I35" s="37">
        <v>4.4000000000000004</v>
      </c>
      <c r="J35" s="38">
        <v>4.57</v>
      </c>
      <c r="K35" s="22"/>
      <c r="L35" s="22"/>
      <c r="M35" s="22"/>
      <c r="N35" s="22"/>
      <c r="O35" s="22"/>
      <c r="P35" s="22"/>
    </row>
    <row r="36" spans="1:16" ht="39" customHeight="1" x14ac:dyDescent="0.15">
      <c r="A36" s="22"/>
      <c r="B36" s="35"/>
      <c r="C36" s="1132" t="s">
        <v>535</v>
      </c>
      <c r="D36" s="1132"/>
      <c r="E36" s="1133"/>
      <c r="F36" s="36">
        <v>2.8</v>
      </c>
      <c r="G36" s="37">
        <v>5.66</v>
      </c>
      <c r="H36" s="37">
        <v>5.2</v>
      </c>
      <c r="I36" s="37">
        <v>4.51</v>
      </c>
      <c r="J36" s="38">
        <v>4.43</v>
      </c>
      <c r="K36" s="22"/>
      <c r="L36" s="22"/>
      <c r="M36" s="22"/>
      <c r="N36" s="22"/>
      <c r="O36" s="22"/>
      <c r="P36" s="22"/>
    </row>
    <row r="37" spans="1:16" ht="39" customHeight="1" x14ac:dyDescent="0.15">
      <c r="A37" s="22"/>
      <c r="B37" s="35"/>
      <c r="C37" s="1132" t="s">
        <v>536</v>
      </c>
      <c r="D37" s="1132"/>
      <c r="E37" s="1133"/>
      <c r="F37" s="36">
        <v>0.83</v>
      </c>
      <c r="G37" s="37">
        <v>0.83</v>
      </c>
      <c r="H37" s="37">
        <v>0.69</v>
      </c>
      <c r="I37" s="37">
        <v>0.87</v>
      </c>
      <c r="J37" s="38">
        <v>0.99</v>
      </c>
      <c r="K37" s="22"/>
      <c r="L37" s="22"/>
      <c r="M37" s="22"/>
      <c r="N37" s="22"/>
      <c r="O37" s="22"/>
      <c r="P37" s="22"/>
    </row>
    <row r="38" spans="1:16" ht="39" customHeight="1" x14ac:dyDescent="0.15">
      <c r="A38" s="22"/>
      <c r="B38" s="35"/>
      <c r="C38" s="1132" t="s">
        <v>537</v>
      </c>
      <c r="D38" s="1132"/>
      <c r="E38" s="1133"/>
      <c r="F38" s="36">
        <v>0.16</v>
      </c>
      <c r="G38" s="37">
        <v>0.19</v>
      </c>
      <c r="H38" s="37">
        <v>0.18</v>
      </c>
      <c r="I38" s="37">
        <v>0.22</v>
      </c>
      <c r="J38" s="38">
        <v>0.22</v>
      </c>
      <c r="K38" s="22"/>
      <c r="L38" s="22"/>
      <c r="M38" s="22"/>
      <c r="N38" s="22"/>
      <c r="O38" s="22"/>
      <c r="P38" s="22"/>
    </row>
    <row r="39" spans="1:16" ht="39" customHeight="1" x14ac:dyDescent="0.15">
      <c r="A39" s="22"/>
      <c r="B39" s="35"/>
      <c r="C39" s="1132" t="s">
        <v>538</v>
      </c>
      <c r="D39" s="1132"/>
      <c r="E39" s="1133"/>
      <c r="F39" s="36">
        <v>0.03</v>
      </c>
      <c r="G39" s="37">
        <v>0.74</v>
      </c>
      <c r="H39" s="37">
        <v>0.77</v>
      </c>
      <c r="I39" s="37">
        <v>0.05</v>
      </c>
      <c r="J39" s="38">
        <v>0.05</v>
      </c>
      <c r="K39" s="22"/>
      <c r="L39" s="22"/>
      <c r="M39" s="22"/>
      <c r="N39" s="22"/>
      <c r="O39" s="22"/>
      <c r="P39" s="22"/>
    </row>
    <row r="40" spans="1:16" ht="39" customHeight="1" x14ac:dyDescent="0.15">
      <c r="A40" s="22"/>
      <c r="B40" s="35"/>
      <c r="C40" s="1132" t="s">
        <v>539</v>
      </c>
      <c r="D40" s="1132"/>
      <c r="E40" s="1133"/>
      <c r="F40" s="36">
        <v>0</v>
      </c>
      <c r="G40" s="37">
        <v>0</v>
      </c>
      <c r="H40" s="37">
        <v>0</v>
      </c>
      <c r="I40" s="37">
        <v>0</v>
      </c>
      <c r="J40" s="38">
        <v>0</v>
      </c>
      <c r="K40" s="22"/>
      <c r="L40" s="22"/>
      <c r="M40" s="22"/>
      <c r="N40" s="22"/>
      <c r="O40" s="22"/>
      <c r="P40" s="22"/>
    </row>
    <row r="41" spans="1:16" ht="39" customHeight="1" x14ac:dyDescent="0.15">
      <c r="A41" s="22"/>
      <c r="B41" s="35"/>
      <c r="C41" s="1132" t="s">
        <v>540</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542</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NuCdNrTyHJoJLfXlzQRp2gGV2+1/lAh/c/DywpmRFPGPTVXOoJIo8McFy+19pNValPLEuXu7F1m+2/SOBugtw==" saltValue="HYKmO9AtyxzaVrOR/G1l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2319</v>
      </c>
      <c r="L45" s="58">
        <v>2443</v>
      </c>
      <c r="M45" s="58">
        <v>2557</v>
      </c>
      <c r="N45" s="58">
        <v>2465</v>
      </c>
      <c r="O45" s="59">
        <v>2367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102</v>
      </c>
      <c r="L48" s="62">
        <v>97</v>
      </c>
      <c r="M48" s="62">
        <v>96</v>
      </c>
      <c r="N48" s="62">
        <v>78</v>
      </c>
      <c r="O48" s="63">
        <v>92</v>
      </c>
      <c r="P48" s="46"/>
      <c r="Q48" s="46"/>
      <c r="R48" s="46"/>
      <c r="S48" s="46"/>
      <c r="T48" s="46"/>
      <c r="U48" s="46"/>
    </row>
    <row r="49" spans="1:21" ht="30.75" customHeight="1" x14ac:dyDescent="0.15">
      <c r="A49" s="46"/>
      <c r="B49" s="1140"/>
      <c r="C49" s="1141"/>
      <c r="D49" s="60"/>
      <c r="E49" s="1146" t="s">
        <v>14</v>
      </c>
      <c r="F49" s="1146"/>
      <c r="G49" s="1146"/>
      <c r="H49" s="1146"/>
      <c r="I49" s="1146"/>
      <c r="J49" s="1147"/>
      <c r="K49" s="61">
        <v>99</v>
      </c>
      <c r="L49" s="62">
        <v>147</v>
      </c>
      <c r="M49" s="62">
        <v>118</v>
      </c>
      <c r="N49" s="62">
        <v>120</v>
      </c>
      <c r="O49" s="63">
        <v>140</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2108</v>
      </c>
      <c r="L52" s="62">
        <v>2134</v>
      </c>
      <c r="M52" s="62">
        <v>2205</v>
      </c>
      <c r="N52" s="62">
        <v>2170</v>
      </c>
      <c r="O52" s="63">
        <v>2182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412</v>
      </c>
      <c r="L53" s="67">
        <v>553</v>
      </c>
      <c r="M53" s="67">
        <v>566</v>
      </c>
      <c r="N53" s="67">
        <v>493</v>
      </c>
      <c r="O53" s="68">
        <v>417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KG5g95ZxjT0ogpOTdYEvd0/XPLQJpewMPyYvtjbUU2rW83iAPKlXZBZi/355dMJ2DcJnxJFPGpAjt1V5dqnmQ==" saltValue="7/77K4XqLvFCa3YJMeJJL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42">
        <v>24837</v>
      </c>
      <c r="J41" s="343">
        <v>27113</v>
      </c>
      <c r="K41" s="343">
        <v>26293</v>
      </c>
      <c r="L41" s="343">
        <v>28635</v>
      </c>
      <c r="M41" s="344">
        <v>27778</v>
      </c>
    </row>
    <row r="42" spans="2:13" ht="27.75" customHeight="1" x14ac:dyDescent="0.15">
      <c r="B42" s="1171"/>
      <c r="C42" s="1172"/>
      <c r="D42" s="104"/>
      <c r="E42" s="1177" t="s">
        <v>32</v>
      </c>
      <c r="F42" s="1177"/>
      <c r="G42" s="1177"/>
      <c r="H42" s="1178"/>
      <c r="I42" s="345" t="s">
        <v>488</v>
      </c>
      <c r="J42" s="346" t="s">
        <v>488</v>
      </c>
      <c r="K42" s="346">
        <v>17</v>
      </c>
      <c r="L42" s="346" t="s">
        <v>488</v>
      </c>
      <c r="M42" s="347" t="s">
        <v>488</v>
      </c>
    </row>
    <row r="43" spans="2:13" ht="27.75" customHeight="1" x14ac:dyDescent="0.15">
      <c r="B43" s="1171"/>
      <c r="C43" s="1172"/>
      <c r="D43" s="104"/>
      <c r="E43" s="1177" t="s">
        <v>33</v>
      </c>
      <c r="F43" s="1177"/>
      <c r="G43" s="1177"/>
      <c r="H43" s="1178"/>
      <c r="I43" s="345">
        <v>992</v>
      </c>
      <c r="J43" s="346">
        <v>406</v>
      </c>
      <c r="K43" s="346">
        <v>341</v>
      </c>
      <c r="L43" s="346">
        <v>274</v>
      </c>
      <c r="M43" s="347">
        <v>212</v>
      </c>
    </row>
    <row r="44" spans="2:13" ht="27.75" customHeight="1" x14ac:dyDescent="0.15">
      <c r="B44" s="1171"/>
      <c r="C44" s="1172"/>
      <c r="D44" s="104"/>
      <c r="E44" s="1177" t="s">
        <v>34</v>
      </c>
      <c r="F44" s="1177"/>
      <c r="G44" s="1177"/>
      <c r="H44" s="1178"/>
      <c r="I44" s="345">
        <v>1484</v>
      </c>
      <c r="J44" s="346">
        <v>1348</v>
      </c>
      <c r="K44" s="346">
        <v>1288</v>
      </c>
      <c r="L44" s="346">
        <v>1897</v>
      </c>
      <c r="M44" s="347">
        <v>1989</v>
      </c>
    </row>
    <row r="45" spans="2:13" ht="27.75" customHeight="1" x14ac:dyDescent="0.15">
      <c r="B45" s="1171"/>
      <c r="C45" s="1172"/>
      <c r="D45" s="104"/>
      <c r="E45" s="1177" t="s">
        <v>35</v>
      </c>
      <c r="F45" s="1177"/>
      <c r="G45" s="1177"/>
      <c r="H45" s="1178"/>
      <c r="I45" s="345">
        <v>2767</v>
      </c>
      <c r="J45" s="346">
        <v>2763</v>
      </c>
      <c r="K45" s="346">
        <v>2810</v>
      </c>
      <c r="L45" s="346">
        <v>2742</v>
      </c>
      <c r="M45" s="347">
        <v>2931</v>
      </c>
    </row>
    <row r="46" spans="2:13" ht="27.75" customHeight="1" x14ac:dyDescent="0.15">
      <c r="B46" s="1171"/>
      <c r="C46" s="1172"/>
      <c r="D46" s="105"/>
      <c r="E46" s="1177" t="s">
        <v>36</v>
      </c>
      <c r="F46" s="1177"/>
      <c r="G46" s="1177"/>
      <c r="H46" s="1178"/>
      <c r="I46" s="345" t="s">
        <v>488</v>
      </c>
      <c r="J46" s="346" t="s">
        <v>488</v>
      </c>
      <c r="K46" s="346" t="s">
        <v>488</v>
      </c>
      <c r="L46" s="346" t="s">
        <v>488</v>
      </c>
      <c r="M46" s="347" t="s">
        <v>488</v>
      </c>
    </row>
    <row r="47" spans="2:13" ht="27.75" customHeight="1" x14ac:dyDescent="0.15">
      <c r="B47" s="1171"/>
      <c r="C47" s="1172"/>
      <c r="D47" s="106"/>
      <c r="E47" s="1179" t="s">
        <v>37</v>
      </c>
      <c r="F47" s="1180"/>
      <c r="G47" s="1180"/>
      <c r="H47" s="1181"/>
      <c r="I47" s="345" t="s">
        <v>488</v>
      </c>
      <c r="J47" s="346" t="s">
        <v>488</v>
      </c>
      <c r="K47" s="346" t="s">
        <v>488</v>
      </c>
      <c r="L47" s="346" t="s">
        <v>488</v>
      </c>
      <c r="M47" s="347" t="s">
        <v>488</v>
      </c>
    </row>
    <row r="48" spans="2:13" ht="27.75" customHeight="1" x14ac:dyDescent="0.15">
      <c r="B48" s="1171"/>
      <c r="C48" s="1172"/>
      <c r="D48" s="104"/>
      <c r="E48" s="1177" t="s">
        <v>38</v>
      </c>
      <c r="F48" s="1177"/>
      <c r="G48" s="1177"/>
      <c r="H48" s="1178"/>
      <c r="I48" s="345" t="s">
        <v>488</v>
      </c>
      <c r="J48" s="346" t="s">
        <v>488</v>
      </c>
      <c r="K48" s="346" t="s">
        <v>488</v>
      </c>
      <c r="L48" s="346" t="s">
        <v>488</v>
      </c>
      <c r="M48" s="347" t="s">
        <v>488</v>
      </c>
    </row>
    <row r="49" spans="2:13" ht="27.75" customHeight="1" x14ac:dyDescent="0.15">
      <c r="B49" s="1173"/>
      <c r="C49" s="1174"/>
      <c r="D49" s="104"/>
      <c r="E49" s="1177" t="s">
        <v>39</v>
      </c>
      <c r="F49" s="1177"/>
      <c r="G49" s="1177"/>
      <c r="H49" s="1178"/>
      <c r="I49" s="345" t="s">
        <v>488</v>
      </c>
      <c r="J49" s="346" t="s">
        <v>488</v>
      </c>
      <c r="K49" s="346" t="s">
        <v>488</v>
      </c>
      <c r="L49" s="346" t="s">
        <v>488</v>
      </c>
      <c r="M49" s="347" t="s">
        <v>488</v>
      </c>
    </row>
    <row r="50" spans="2:13" ht="27.75" customHeight="1" x14ac:dyDescent="0.15">
      <c r="B50" s="1182" t="s">
        <v>40</v>
      </c>
      <c r="C50" s="1183"/>
      <c r="D50" s="107"/>
      <c r="E50" s="1177" t="s">
        <v>41</v>
      </c>
      <c r="F50" s="1177"/>
      <c r="G50" s="1177"/>
      <c r="H50" s="1178"/>
      <c r="I50" s="345">
        <v>7050</v>
      </c>
      <c r="J50" s="346">
        <v>6899</v>
      </c>
      <c r="K50" s="346">
        <v>8063</v>
      </c>
      <c r="L50" s="346">
        <v>7013</v>
      </c>
      <c r="M50" s="347">
        <v>6498</v>
      </c>
    </row>
    <row r="51" spans="2:13" ht="27.75" customHeight="1" x14ac:dyDescent="0.15">
      <c r="B51" s="1171"/>
      <c r="C51" s="1172"/>
      <c r="D51" s="104"/>
      <c r="E51" s="1177" t="s">
        <v>42</v>
      </c>
      <c r="F51" s="1177"/>
      <c r="G51" s="1177"/>
      <c r="H51" s="1178"/>
      <c r="I51" s="345">
        <v>4462</v>
      </c>
      <c r="J51" s="346">
        <v>3740</v>
      </c>
      <c r="K51" s="346">
        <v>2995</v>
      </c>
      <c r="L51" s="346">
        <v>3009</v>
      </c>
      <c r="M51" s="347">
        <v>2663</v>
      </c>
    </row>
    <row r="52" spans="2:13" ht="27.75" customHeight="1" x14ac:dyDescent="0.15">
      <c r="B52" s="1173"/>
      <c r="C52" s="1174"/>
      <c r="D52" s="104"/>
      <c r="E52" s="1177" t="s">
        <v>43</v>
      </c>
      <c r="F52" s="1177"/>
      <c r="G52" s="1177"/>
      <c r="H52" s="1178"/>
      <c r="I52" s="345">
        <v>19443</v>
      </c>
      <c r="J52" s="346">
        <v>20549</v>
      </c>
      <c r="K52" s="346">
        <v>20395</v>
      </c>
      <c r="L52" s="346">
        <v>21246</v>
      </c>
      <c r="M52" s="347">
        <v>20453</v>
      </c>
    </row>
    <row r="53" spans="2:13" ht="27.75" customHeight="1" thickBot="1" x14ac:dyDescent="0.2">
      <c r="B53" s="1184" t="s">
        <v>19</v>
      </c>
      <c r="C53" s="1185"/>
      <c r="D53" s="108"/>
      <c r="E53" s="1186" t="s">
        <v>44</v>
      </c>
      <c r="F53" s="1186"/>
      <c r="G53" s="1186"/>
      <c r="H53" s="1187"/>
      <c r="I53" s="348">
        <v>-875</v>
      </c>
      <c r="J53" s="349">
        <v>442</v>
      </c>
      <c r="K53" s="349">
        <v>-704</v>
      </c>
      <c r="L53" s="349">
        <v>2281</v>
      </c>
      <c r="M53" s="350">
        <v>3296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0Z3Y12HSxB5vXu0KzAXeJ+uZ4q3r87aRsIkmAXc3CBuk/PcI4FTb1KSIxfI24SshNWJWy+KPwVKHCo/p1eWfhw==" saltValue="cIOg/JCdOWKYW0nJG7px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1984</v>
      </c>
      <c r="G55" s="120">
        <v>2103</v>
      </c>
      <c r="H55" s="121">
        <v>2226</v>
      </c>
    </row>
    <row r="56" spans="2:8" ht="52.5" customHeight="1" x14ac:dyDescent="0.15">
      <c r="B56" s="122"/>
      <c r="C56" s="1198" t="s">
        <v>47</v>
      </c>
      <c r="D56" s="1198"/>
      <c r="E56" s="1199"/>
      <c r="F56" s="123">
        <v>494</v>
      </c>
      <c r="G56" s="123">
        <v>695</v>
      </c>
      <c r="H56" s="124">
        <v>832</v>
      </c>
    </row>
    <row r="57" spans="2:8" ht="53.25" customHeight="1" x14ac:dyDescent="0.15">
      <c r="B57" s="122"/>
      <c r="C57" s="1200" t="s">
        <v>48</v>
      </c>
      <c r="D57" s="1200"/>
      <c r="E57" s="1201"/>
      <c r="F57" s="125">
        <v>5585</v>
      </c>
      <c r="G57" s="125">
        <v>4214</v>
      </c>
      <c r="H57" s="126">
        <v>3439</v>
      </c>
    </row>
    <row r="58" spans="2:8" ht="45.75" customHeight="1" x14ac:dyDescent="0.15">
      <c r="B58" s="127"/>
      <c r="C58" s="1188" t="s">
        <v>561</v>
      </c>
      <c r="D58" s="1189"/>
      <c r="E58" s="1190"/>
      <c r="F58" s="128">
        <v>4952</v>
      </c>
      <c r="G58" s="128">
        <v>3628</v>
      </c>
      <c r="H58" s="129">
        <v>2655</v>
      </c>
    </row>
    <row r="59" spans="2:8" ht="45.75" customHeight="1" x14ac:dyDescent="0.15">
      <c r="B59" s="127"/>
      <c r="C59" s="1188" t="s">
        <v>565</v>
      </c>
      <c r="D59" s="1189"/>
      <c r="E59" s="1190"/>
      <c r="F59" s="128">
        <v>152</v>
      </c>
      <c r="G59" s="128">
        <v>73</v>
      </c>
      <c r="H59" s="129">
        <v>232</v>
      </c>
    </row>
    <row r="60" spans="2:8" ht="45.75" customHeight="1" x14ac:dyDescent="0.15">
      <c r="B60" s="127"/>
      <c r="C60" s="1188" t="s">
        <v>562</v>
      </c>
      <c r="D60" s="1189"/>
      <c r="E60" s="1190"/>
      <c r="F60" s="128">
        <v>111</v>
      </c>
      <c r="G60" s="128">
        <v>116</v>
      </c>
      <c r="H60" s="129">
        <v>132</v>
      </c>
    </row>
    <row r="61" spans="2:8" ht="45.75" customHeight="1" x14ac:dyDescent="0.15">
      <c r="B61" s="127"/>
      <c r="C61" s="1188" t="s">
        <v>563</v>
      </c>
      <c r="D61" s="1189"/>
      <c r="E61" s="1190"/>
      <c r="F61" s="128">
        <v>111</v>
      </c>
      <c r="G61" s="128">
        <v>111</v>
      </c>
      <c r="H61" s="129">
        <v>111</v>
      </c>
    </row>
    <row r="62" spans="2:8" ht="45.75" customHeight="1" thickBot="1" x14ac:dyDescent="0.2">
      <c r="B62" s="130"/>
      <c r="C62" s="1191" t="s">
        <v>564</v>
      </c>
      <c r="D62" s="1192"/>
      <c r="E62" s="1193"/>
      <c r="F62" s="131">
        <v>106</v>
      </c>
      <c r="G62" s="131">
        <v>106</v>
      </c>
      <c r="H62" s="132">
        <v>105</v>
      </c>
    </row>
    <row r="63" spans="2:8" ht="52.5" customHeight="1" thickBot="1" x14ac:dyDescent="0.2">
      <c r="B63" s="133"/>
      <c r="C63" s="1194" t="s">
        <v>49</v>
      </c>
      <c r="D63" s="1194"/>
      <c r="E63" s="1195"/>
      <c r="F63" s="134">
        <v>8063</v>
      </c>
      <c r="G63" s="134">
        <v>7013</v>
      </c>
      <c r="H63" s="135">
        <v>6498</v>
      </c>
    </row>
    <row r="64" spans="2:8" x14ac:dyDescent="0.15"/>
  </sheetData>
  <sheetProtection algorithmName="SHA-512" hashValue="LFRt1MytEMSegggxdh1gAV+gEcJPldJtRl0wb/LZWCdH3jxgAC/uOXOBZcdM4Mplzf//Oh2H2Ze2q1Fl3EGoOg==" saltValue="ZGsf+UXnm+yx2sDfxgmw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0EBF1-666E-47C7-9FD7-175FBAF2A8CF}">
  <sheetPr>
    <pageSetUpPr fitToPage="1"/>
  </sheetPr>
  <dimension ref="A1:DE85"/>
  <sheetViews>
    <sheetView showGridLines="0" zoomScaleNormal="100" zoomScaleSheetLayoutView="55" workbookViewId="0">
      <selection activeCell="CL17" sqref="CL1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567</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568</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569</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570</v>
      </c>
      <c r="AO51" s="1230"/>
      <c r="AP51" s="1230"/>
      <c r="AQ51" s="1230"/>
      <c r="AR51" s="1230"/>
      <c r="AS51" s="1230"/>
      <c r="AT51" s="1230"/>
      <c r="AU51" s="1230"/>
      <c r="AV51" s="1230"/>
      <c r="AW51" s="1230"/>
      <c r="AX51" s="1230"/>
      <c r="AY51" s="1230"/>
      <c r="AZ51" s="1230"/>
      <c r="BA51" s="1230"/>
      <c r="BB51" s="1230" t="s">
        <v>571</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v>3.1</v>
      </c>
      <c r="BY51" s="1231"/>
      <c r="BZ51" s="1231"/>
      <c r="CA51" s="1231"/>
      <c r="CB51" s="1231"/>
      <c r="CC51" s="1231"/>
      <c r="CD51" s="1231"/>
      <c r="CE51" s="1231"/>
      <c r="CF51" s="1231"/>
      <c r="CG51" s="1231"/>
      <c r="CH51" s="1231"/>
      <c r="CI51" s="1231"/>
      <c r="CJ51" s="1231"/>
      <c r="CK51" s="1231"/>
      <c r="CL51" s="1231"/>
      <c r="CM51" s="1231"/>
      <c r="CN51" s="1232"/>
      <c r="CO51" s="1231"/>
      <c r="CP51" s="1231"/>
      <c r="CQ51" s="1231"/>
      <c r="CR51" s="1231"/>
      <c r="CS51" s="1231"/>
      <c r="CT51" s="1231"/>
      <c r="CU51" s="1231"/>
      <c r="CV51" s="1232"/>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572</v>
      </c>
      <c r="BC53" s="1230"/>
      <c r="BD53" s="1230"/>
      <c r="BE53" s="1230"/>
      <c r="BF53" s="1230"/>
      <c r="BG53" s="1230"/>
      <c r="BH53" s="1230"/>
      <c r="BI53" s="1230"/>
      <c r="BJ53" s="1230"/>
      <c r="BK53" s="1230"/>
      <c r="BL53" s="1230"/>
      <c r="BM53" s="1230"/>
      <c r="BN53" s="1230"/>
      <c r="BO53" s="1230"/>
      <c r="BP53" s="1231">
        <v>69.3</v>
      </c>
      <c r="BQ53" s="1231"/>
      <c r="BR53" s="1231"/>
      <c r="BS53" s="1231"/>
      <c r="BT53" s="1231"/>
      <c r="BU53" s="1231"/>
      <c r="BV53" s="1231"/>
      <c r="BW53" s="1231"/>
      <c r="BX53" s="1231">
        <v>70.5</v>
      </c>
      <c r="BY53" s="1231"/>
      <c r="BZ53" s="1231"/>
      <c r="CA53" s="1231"/>
      <c r="CB53" s="1231"/>
      <c r="CC53" s="1231"/>
      <c r="CD53" s="1231"/>
      <c r="CE53" s="1231"/>
      <c r="CF53" s="1231">
        <v>72.8</v>
      </c>
      <c r="CG53" s="1231"/>
      <c r="CH53" s="1231"/>
      <c r="CI53" s="1231"/>
      <c r="CJ53" s="1231"/>
      <c r="CK53" s="1231"/>
      <c r="CL53" s="1231"/>
      <c r="CM53" s="1231"/>
      <c r="CN53" s="1232"/>
      <c r="CO53" s="1231"/>
      <c r="CP53" s="1231"/>
      <c r="CQ53" s="1231"/>
      <c r="CR53" s="1231"/>
      <c r="CS53" s="1231"/>
      <c r="CT53" s="1231"/>
      <c r="CU53" s="1231"/>
      <c r="CV53" s="1232"/>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573</v>
      </c>
      <c r="AO55" s="1226"/>
      <c r="AP55" s="1226"/>
      <c r="AQ55" s="1226"/>
      <c r="AR55" s="1226"/>
      <c r="AS55" s="1226"/>
      <c r="AT55" s="1226"/>
      <c r="AU55" s="1226"/>
      <c r="AV55" s="1226"/>
      <c r="AW55" s="1226"/>
      <c r="AX55" s="1226"/>
      <c r="AY55" s="1226"/>
      <c r="AZ55" s="1226"/>
      <c r="BA55" s="1226"/>
      <c r="BB55" s="1230" t="s">
        <v>571</v>
      </c>
      <c r="BC55" s="1230"/>
      <c r="BD55" s="1230"/>
      <c r="BE55" s="1230"/>
      <c r="BF55" s="1230"/>
      <c r="BG55" s="1230"/>
      <c r="BH55" s="1230"/>
      <c r="BI55" s="1230"/>
      <c r="BJ55" s="1230"/>
      <c r="BK55" s="1230"/>
      <c r="BL55" s="1230"/>
      <c r="BM55" s="1230"/>
      <c r="BN55" s="1230"/>
      <c r="BO55" s="1230"/>
      <c r="BP55" s="1231">
        <v>22.7</v>
      </c>
      <c r="BQ55" s="1231"/>
      <c r="BR55" s="1231"/>
      <c r="BS55" s="1231"/>
      <c r="BT55" s="1231"/>
      <c r="BU55" s="1231"/>
      <c r="BV55" s="1231"/>
      <c r="BW55" s="1231"/>
      <c r="BX55" s="1231">
        <v>27.8</v>
      </c>
      <c r="BY55" s="1231"/>
      <c r="BZ55" s="1231"/>
      <c r="CA55" s="1231"/>
      <c r="CB55" s="1231"/>
      <c r="CC55" s="1231"/>
      <c r="CD55" s="1231"/>
      <c r="CE55" s="1231"/>
      <c r="CF55" s="1231">
        <v>11.2</v>
      </c>
      <c r="CG55" s="1231"/>
      <c r="CH55" s="1231"/>
      <c r="CI55" s="1231"/>
      <c r="CJ55" s="1231"/>
      <c r="CK55" s="1231"/>
      <c r="CL55" s="1231"/>
      <c r="CM55" s="1231"/>
      <c r="CN55" s="1232"/>
      <c r="CO55" s="1231"/>
      <c r="CP55" s="1231"/>
      <c r="CQ55" s="1231"/>
      <c r="CR55" s="1231"/>
      <c r="CS55" s="1231"/>
      <c r="CT55" s="1231"/>
      <c r="CU55" s="1231"/>
      <c r="CV55" s="1232"/>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3"/>
      <c r="G57" s="1220"/>
      <c r="H57" s="1220"/>
      <c r="I57" s="1234"/>
      <c r="J57" s="1234"/>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572</v>
      </c>
      <c r="BC57" s="1230"/>
      <c r="BD57" s="1230"/>
      <c r="BE57" s="1230"/>
      <c r="BF57" s="1230"/>
      <c r="BG57" s="1230"/>
      <c r="BH57" s="1230"/>
      <c r="BI57" s="1230"/>
      <c r="BJ57" s="1230"/>
      <c r="BK57" s="1230"/>
      <c r="BL57" s="1230"/>
      <c r="BM57" s="1230"/>
      <c r="BN57" s="1230"/>
      <c r="BO57" s="1230"/>
      <c r="BP57" s="1231">
        <v>60.6</v>
      </c>
      <c r="BQ57" s="1231"/>
      <c r="BR57" s="1231"/>
      <c r="BS57" s="1231"/>
      <c r="BT57" s="1231"/>
      <c r="BU57" s="1231"/>
      <c r="BV57" s="1231"/>
      <c r="BW57" s="1231"/>
      <c r="BX57" s="1231">
        <v>62</v>
      </c>
      <c r="BY57" s="1231"/>
      <c r="BZ57" s="1231"/>
      <c r="CA57" s="1231"/>
      <c r="CB57" s="1231"/>
      <c r="CC57" s="1231"/>
      <c r="CD57" s="1231"/>
      <c r="CE57" s="1231"/>
      <c r="CF57" s="1231">
        <v>63.7</v>
      </c>
      <c r="CG57" s="1231"/>
      <c r="CH57" s="1231"/>
      <c r="CI57" s="1231"/>
      <c r="CJ57" s="1231"/>
      <c r="CK57" s="1231"/>
      <c r="CL57" s="1231"/>
      <c r="CM57" s="1231"/>
      <c r="CN57" s="1232"/>
      <c r="CO57" s="1231"/>
      <c r="CP57" s="1231"/>
      <c r="CQ57" s="1231"/>
      <c r="CR57" s="1231"/>
      <c r="CS57" s="1231"/>
      <c r="CT57" s="1231"/>
      <c r="CU57" s="1231"/>
      <c r="CV57" s="1232"/>
      <c r="CW57" s="1231"/>
      <c r="CX57" s="1231"/>
      <c r="CY57" s="1231"/>
      <c r="CZ57" s="1231"/>
      <c r="DA57" s="1231"/>
      <c r="DB57" s="1231"/>
      <c r="DC57" s="1231"/>
      <c r="DD57" s="1235"/>
      <c r="DE57" s="1233"/>
    </row>
    <row r="58" spans="1:109" s="1209" customFormat="1" x14ac:dyDescent="0.15">
      <c r="A58" s="255"/>
      <c r="B58" s="1233"/>
      <c r="G58" s="1220"/>
      <c r="H58" s="1220"/>
      <c r="I58" s="1234"/>
      <c r="J58" s="1234"/>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5"/>
      <c r="DE58" s="1233"/>
    </row>
    <row r="59" spans="1:109" s="1209" customFormat="1" x14ac:dyDescent="0.15">
      <c r="A59" s="255"/>
      <c r="B59" s="1233"/>
      <c r="K59" s="1236"/>
      <c r="L59" s="1236"/>
      <c r="M59" s="1236"/>
      <c r="N59" s="1236"/>
      <c r="AQ59" s="1236"/>
      <c r="AR59" s="1236"/>
      <c r="AS59" s="1236"/>
      <c r="AT59" s="1236"/>
      <c r="BC59" s="1236"/>
      <c r="BD59" s="1236"/>
      <c r="BE59" s="1236"/>
      <c r="BF59" s="1236"/>
      <c r="BO59" s="1236"/>
      <c r="BP59" s="1236"/>
      <c r="BQ59" s="1236"/>
      <c r="BR59" s="1236"/>
      <c r="CA59" s="1236"/>
      <c r="CB59" s="1236"/>
      <c r="CC59" s="1236"/>
      <c r="CD59" s="1236"/>
      <c r="CM59" s="1236"/>
      <c r="CN59" s="1236"/>
      <c r="CO59" s="1236"/>
      <c r="CP59" s="1236"/>
      <c r="CY59" s="1236"/>
      <c r="CZ59" s="1236"/>
      <c r="DA59" s="1236"/>
      <c r="DB59" s="1236"/>
      <c r="DC59" s="1236"/>
      <c r="DD59" s="1235"/>
      <c r="DE59" s="1233"/>
    </row>
    <row r="60" spans="1:109" s="1209" customFormat="1" x14ac:dyDescent="0.15">
      <c r="A60" s="255"/>
      <c r="B60" s="1233"/>
      <c r="K60" s="1236"/>
      <c r="L60" s="1236"/>
      <c r="M60" s="1236"/>
      <c r="N60" s="1236"/>
      <c r="AQ60" s="1236"/>
      <c r="AR60" s="1236"/>
      <c r="AS60" s="1236"/>
      <c r="AT60" s="1236"/>
      <c r="BC60" s="1236"/>
      <c r="BD60" s="1236"/>
      <c r="BE60" s="1236"/>
      <c r="BF60" s="1236"/>
      <c r="BO60" s="1236"/>
      <c r="BP60" s="1236"/>
      <c r="BQ60" s="1236"/>
      <c r="BR60" s="1236"/>
      <c r="CA60" s="1236"/>
      <c r="CB60" s="1236"/>
      <c r="CC60" s="1236"/>
      <c r="CD60" s="1236"/>
      <c r="CM60" s="1236"/>
      <c r="CN60" s="1236"/>
      <c r="CO60" s="1236"/>
      <c r="CP60" s="1236"/>
      <c r="CY60" s="1236"/>
      <c r="CZ60" s="1236"/>
      <c r="DA60" s="1236"/>
      <c r="DB60" s="1236"/>
      <c r="DC60" s="1236"/>
      <c r="DD60" s="1235"/>
      <c r="DE60" s="1233"/>
    </row>
    <row r="61" spans="1:109" s="1209" customFormat="1" x14ac:dyDescent="0.15">
      <c r="A61" s="255"/>
      <c r="B61" s="1237"/>
      <c r="C61" s="1238"/>
      <c r="D61" s="1238"/>
      <c r="E61" s="1238"/>
      <c r="F61" s="1238"/>
      <c r="G61" s="1238"/>
      <c r="H61" s="1238"/>
      <c r="I61" s="1238"/>
      <c r="J61" s="1238"/>
      <c r="K61" s="1238"/>
      <c r="L61" s="1238"/>
      <c r="M61" s="1239"/>
      <c r="N61" s="1239"/>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9"/>
      <c r="AT61" s="1239"/>
      <c r="AU61" s="1238"/>
      <c r="AV61" s="1238"/>
      <c r="AW61" s="1238"/>
      <c r="AX61" s="1238"/>
      <c r="AY61" s="1238"/>
      <c r="AZ61" s="1238"/>
      <c r="BA61" s="1238"/>
      <c r="BB61" s="1238"/>
      <c r="BC61" s="1238"/>
      <c r="BD61" s="1238"/>
      <c r="BE61" s="1239"/>
      <c r="BF61" s="1239"/>
      <c r="BG61" s="1238"/>
      <c r="BH61" s="1238"/>
      <c r="BI61" s="1238"/>
      <c r="BJ61" s="1238"/>
      <c r="BK61" s="1238"/>
      <c r="BL61" s="1238"/>
      <c r="BM61" s="1238"/>
      <c r="BN61" s="1238"/>
      <c r="BO61" s="1238"/>
      <c r="BP61" s="1238"/>
      <c r="BQ61" s="1239"/>
      <c r="BR61" s="1239"/>
      <c r="BS61" s="1238"/>
      <c r="BT61" s="1238"/>
      <c r="BU61" s="1238"/>
      <c r="BV61" s="1238"/>
      <c r="BW61" s="1238"/>
      <c r="BX61" s="1238"/>
      <c r="BY61" s="1238"/>
      <c r="BZ61" s="1238"/>
      <c r="CA61" s="1238"/>
      <c r="CB61" s="1238"/>
      <c r="CC61" s="1239"/>
      <c r="CD61" s="1239"/>
      <c r="CE61" s="1238"/>
      <c r="CF61" s="1238"/>
      <c r="CG61" s="1238"/>
      <c r="CH61" s="1238"/>
      <c r="CI61" s="1238"/>
      <c r="CJ61" s="1238"/>
      <c r="CK61" s="1238"/>
      <c r="CL61" s="1238"/>
      <c r="CM61" s="1238"/>
      <c r="CN61" s="1238"/>
      <c r="CO61" s="1239"/>
      <c r="CP61" s="1239"/>
      <c r="CQ61" s="1238"/>
      <c r="CR61" s="1238"/>
      <c r="CS61" s="1238"/>
      <c r="CT61" s="1238"/>
      <c r="CU61" s="1238"/>
      <c r="CV61" s="1238"/>
      <c r="CW61" s="1238"/>
      <c r="CX61" s="1238"/>
      <c r="CY61" s="1238"/>
      <c r="CZ61" s="1238"/>
      <c r="DA61" s="1239"/>
      <c r="DB61" s="1239"/>
      <c r="DC61" s="1239"/>
      <c r="DD61" s="1240"/>
      <c r="DE61" s="1233"/>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574</v>
      </c>
    </row>
    <row r="64" spans="1:109" x14ac:dyDescent="0.15">
      <c r="B64" s="259"/>
      <c r="G64" s="1208"/>
      <c r="I64" s="1241"/>
      <c r="J64" s="1241"/>
      <c r="K64" s="1241"/>
      <c r="L64" s="1241"/>
      <c r="M64" s="1241"/>
      <c r="N64" s="1242"/>
      <c r="AM64" s="1208"/>
      <c r="AN64" s="1208" t="s">
        <v>567</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575</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3"/>
      <c r="I70" s="1243"/>
      <c r="J70" s="1244"/>
      <c r="K70" s="1244"/>
      <c r="L70" s="1245"/>
      <c r="M70" s="1244"/>
      <c r="N70" s="1245"/>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6"/>
      <c r="I71" s="1247"/>
      <c r="J71" s="1244"/>
      <c r="K71" s="1244"/>
      <c r="L71" s="1245"/>
      <c r="M71" s="1244"/>
      <c r="N71" s="1245"/>
      <c r="AM71" s="1246"/>
      <c r="AN71" s="255" t="s">
        <v>569</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x14ac:dyDescent="0.15">
      <c r="B73" s="259"/>
      <c r="G73" s="1227"/>
      <c r="H73" s="1227"/>
      <c r="I73" s="1227"/>
      <c r="J73" s="1227"/>
      <c r="K73" s="1248"/>
      <c r="L73" s="1248"/>
      <c r="M73" s="1248"/>
      <c r="N73" s="1248"/>
      <c r="AM73" s="1219"/>
      <c r="AN73" s="1230" t="s">
        <v>570</v>
      </c>
      <c r="AO73" s="1230"/>
      <c r="AP73" s="1230"/>
      <c r="AQ73" s="1230"/>
      <c r="AR73" s="1230"/>
      <c r="AS73" s="1230"/>
      <c r="AT73" s="1230"/>
      <c r="AU73" s="1230"/>
      <c r="AV73" s="1230"/>
      <c r="AW73" s="1230"/>
      <c r="AX73" s="1230"/>
      <c r="AY73" s="1230"/>
      <c r="AZ73" s="1230"/>
      <c r="BA73" s="1230"/>
      <c r="BB73" s="1230" t="s">
        <v>571</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v>3.1</v>
      </c>
      <c r="BY73" s="1231"/>
      <c r="BZ73" s="1231"/>
      <c r="CA73" s="1231"/>
      <c r="CB73" s="1231"/>
      <c r="CC73" s="1231"/>
      <c r="CD73" s="1231"/>
      <c r="CE73" s="1231"/>
      <c r="CF73" s="1231"/>
      <c r="CG73" s="1231"/>
      <c r="CH73" s="1231"/>
      <c r="CI73" s="1231"/>
      <c r="CJ73" s="1231"/>
      <c r="CK73" s="1231"/>
      <c r="CL73" s="1231"/>
      <c r="CM73" s="1231"/>
      <c r="CN73" s="1231">
        <v>16.2</v>
      </c>
      <c r="CO73" s="1231"/>
      <c r="CP73" s="1231"/>
      <c r="CQ73" s="1231"/>
      <c r="CR73" s="1231"/>
      <c r="CS73" s="1231"/>
      <c r="CT73" s="1231"/>
      <c r="CU73" s="1231"/>
      <c r="CV73" s="1231">
        <v>22.9</v>
      </c>
      <c r="CW73" s="1231"/>
      <c r="CX73" s="1231"/>
      <c r="CY73" s="1231"/>
      <c r="CZ73" s="1231"/>
      <c r="DA73" s="1231"/>
      <c r="DB73" s="1231"/>
      <c r="DC73" s="1231"/>
    </row>
    <row r="74" spans="2:107" x14ac:dyDescent="0.15">
      <c r="B74" s="259"/>
      <c r="G74" s="1227"/>
      <c r="H74" s="1227"/>
      <c r="I74" s="1227"/>
      <c r="J74" s="1227"/>
      <c r="K74" s="1248"/>
      <c r="L74" s="1248"/>
      <c r="M74" s="1248"/>
      <c r="N74" s="1248"/>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576</v>
      </c>
      <c r="BC75" s="1230"/>
      <c r="BD75" s="1230"/>
      <c r="BE75" s="1230"/>
      <c r="BF75" s="1230"/>
      <c r="BG75" s="1230"/>
      <c r="BH75" s="1230"/>
      <c r="BI75" s="1230"/>
      <c r="BJ75" s="1230"/>
      <c r="BK75" s="1230"/>
      <c r="BL75" s="1230"/>
      <c r="BM75" s="1230"/>
      <c r="BN75" s="1230"/>
      <c r="BO75" s="1230"/>
      <c r="BP75" s="1231">
        <v>1.9</v>
      </c>
      <c r="BQ75" s="1231"/>
      <c r="BR75" s="1231"/>
      <c r="BS75" s="1231"/>
      <c r="BT75" s="1231"/>
      <c r="BU75" s="1231"/>
      <c r="BV75" s="1231"/>
      <c r="BW75" s="1231"/>
      <c r="BX75" s="1231">
        <v>2.9</v>
      </c>
      <c r="BY75" s="1231"/>
      <c r="BZ75" s="1231"/>
      <c r="CA75" s="1231"/>
      <c r="CB75" s="1231"/>
      <c r="CC75" s="1231"/>
      <c r="CD75" s="1231"/>
      <c r="CE75" s="1231"/>
      <c r="CF75" s="1231">
        <v>3.6</v>
      </c>
      <c r="CG75" s="1231"/>
      <c r="CH75" s="1231"/>
      <c r="CI75" s="1231"/>
      <c r="CJ75" s="1231"/>
      <c r="CK75" s="1231"/>
      <c r="CL75" s="1231"/>
      <c r="CM75" s="1231"/>
      <c r="CN75" s="1231">
        <v>3.8</v>
      </c>
      <c r="CO75" s="1231"/>
      <c r="CP75" s="1231"/>
      <c r="CQ75" s="1231"/>
      <c r="CR75" s="1231"/>
      <c r="CS75" s="1231"/>
      <c r="CT75" s="1231"/>
      <c r="CU75" s="1231"/>
      <c r="CV75" s="1231">
        <v>3.4</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8"/>
      <c r="L77" s="1248"/>
      <c r="M77" s="1248"/>
      <c r="N77" s="1248"/>
      <c r="AN77" s="1226" t="s">
        <v>573</v>
      </c>
      <c r="AO77" s="1226"/>
      <c r="AP77" s="1226"/>
      <c r="AQ77" s="1226"/>
      <c r="AR77" s="1226"/>
      <c r="AS77" s="1226"/>
      <c r="AT77" s="1226"/>
      <c r="AU77" s="1226"/>
      <c r="AV77" s="1226"/>
      <c r="AW77" s="1226"/>
      <c r="AX77" s="1226"/>
      <c r="AY77" s="1226"/>
      <c r="AZ77" s="1226"/>
      <c r="BA77" s="1226"/>
      <c r="BB77" s="1230" t="s">
        <v>571</v>
      </c>
      <c r="BC77" s="1230"/>
      <c r="BD77" s="1230"/>
      <c r="BE77" s="1230"/>
      <c r="BF77" s="1230"/>
      <c r="BG77" s="1230"/>
      <c r="BH77" s="1230"/>
      <c r="BI77" s="1230"/>
      <c r="BJ77" s="1230"/>
      <c r="BK77" s="1230"/>
      <c r="BL77" s="1230"/>
      <c r="BM77" s="1230"/>
      <c r="BN77" s="1230"/>
      <c r="BO77" s="1230"/>
      <c r="BP77" s="1231">
        <v>22.7</v>
      </c>
      <c r="BQ77" s="1231"/>
      <c r="BR77" s="1231"/>
      <c r="BS77" s="1231"/>
      <c r="BT77" s="1231"/>
      <c r="BU77" s="1231"/>
      <c r="BV77" s="1231"/>
      <c r="BW77" s="1231"/>
      <c r="BX77" s="1231">
        <v>27.8</v>
      </c>
      <c r="BY77" s="1231"/>
      <c r="BZ77" s="1231"/>
      <c r="CA77" s="1231"/>
      <c r="CB77" s="1231"/>
      <c r="CC77" s="1231"/>
      <c r="CD77" s="1231"/>
      <c r="CE77" s="1231"/>
      <c r="CF77" s="1231">
        <v>11.2</v>
      </c>
      <c r="CG77" s="1231"/>
      <c r="CH77" s="1231"/>
      <c r="CI77" s="1231"/>
      <c r="CJ77" s="1231"/>
      <c r="CK77" s="1231"/>
      <c r="CL77" s="1231"/>
      <c r="CM77" s="1231"/>
      <c r="CN77" s="1231">
        <v>4.5999999999999996</v>
      </c>
      <c r="CO77" s="1231"/>
      <c r="CP77" s="1231"/>
      <c r="CQ77" s="1231"/>
      <c r="CR77" s="1231"/>
      <c r="CS77" s="1231"/>
      <c r="CT77" s="1231"/>
      <c r="CU77" s="1231"/>
      <c r="CV77" s="1231">
        <v>4.2</v>
      </c>
      <c r="CW77" s="1231"/>
      <c r="CX77" s="1231"/>
      <c r="CY77" s="1231"/>
      <c r="CZ77" s="1231"/>
      <c r="DA77" s="1231"/>
      <c r="DB77" s="1231"/>
      <c r="DC77" s="1231"/>
    </row>
    <row r="78" spans="2:107" x14ac:dyDescent="0.15">
      <c r="B78" s="259"/>
      <c r="G78" s="1220"/>
      <c r="H78" s="1220"/>
      <c r="I78" s="1220"/>
      <c r="J78" s="1220"/>
      <c r="K78" s="1248"/>
      <c r="L78" s="1248"/>
      <c r="M78" s="1248"/>
      <c r="N78" s="1248"/>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4"/>
      <c r="J79" s="1234"/>
      <c r="K79" s="1249"/>
      <c r="L79" s="1249"/>
      <c r="M79" s="1249"/>
      <c r="N79" s="1249"/>
      <c r="AN79" s="1226"/>
      <c r="AO79" s="1226"/>
      <c r="AP79" s="1226"/>
      <c r="AQ79" s="1226"/>
      <c r="AR79" s="1226"/>
      <c r="AS79" s="1226"/>
      <c r="AT79" s="1226"/>
      <c r="AU79" s="1226"/>
      <c r="AV79" s="1226"/>
      <c r="AW79" s="1226"/>
      <c r="AX79" s="1226"/>
      <c r="AY79" s="1226"/>
      <c r="AZ79" s="1226"/>
      <c r="BA79" s="1226"/>
      <c r="BB79" s="1230" t="s">
        <v>576</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7.5</v>
      </c>
      <c r="BY79" s="1231"/>
      <c r="BZ79" s="1231"/>
      <c r="CA79" s="1231"/>
      <c r="CB79" s="1231"/>
      <c r="CC79" s="1231"/>
      <c r="CD79" s="1231"/>
      <c r="CE79" s="1231"/>
      <c r="CF79" s="1231">
        <v>5.7</v>
      </c>
      <c r="CG79" s="1231"/>
      <c r="CH79" s="1231"/>
      <c r="CI79" s="1231"/>
      <c r="CJ79" s="1231"/>
      <c r="CK79" s="1231"/>
      <c r="CL79" s="1231"/>
      <c r="CM79" s="1231"/>
      <c r="CN79" s="1231">
        <v>5.8</v>
      </c>
      <c r="CO79" s="1231"/>
      <c r="CP79" s="1231"/>
      <c r="CQ79" s="1231"/>
      <c r="CR79" s="1231"/>
      <c r="CS79" s="1231"/>
      <c r="CT79" s="1231"/>
      <c r="CU79" s="1231"/>
      <c r="CV79" s="1231">
        <v>5.8</v>
      </c>
      <c r="CW79" s="1231"/>
      <c r="CX79" s="1231"/>
      <c r="CY79" s="1231"/>
      <c r="CZ79" s="1231"/>
      <c r="DA79" s="1231"/>
      <c r="DB79" s="1231"/>
      <c r="DC79" s="1231"/>
    </row>
    <row r="80" spans="2:107" x14ac:dyDescent="0.15">
      <c r="B80" s="259"/>
      <c r="G80" s="1220"/>
      <c r="H80" s="1220"/>
      <c r="I80" s="1234"/>
      <c r="J80" s="1234"/>
      <c r="K80" s="1249"/>
      <c r="L80" s="1249"/>
      <c r="M80" s="1249"/>
      <c r="N80" s="1249"/>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NQV2v0rcP+xcr5HCckPs5n/bCHIl2o6o6CZuZd0ziretmjAcs5r6ksKe+vn4G/7GLwN3lXj1/cFeLeB5RWJTVA==" saltValue="tp7RUpPDWu0oYNqH8m3Af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ACD34-3A1F-40AE-A10B-C9F275D9DC06}">
  <sheetPr>
    <pageSetUpPr fitToPage="1"/>
  </sheetPr>
  <dimension ref="A1:DR125"/>
  <sheetViews>
    <sheetView showGridLines="0" zoomScaleNormal="100" zoomScaleSheetLayoutView="70" workbookViewId="0">
      <selection activeCell="CL17" sqref="CL1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3HFRIqoqdQmbEUpYEL7KtKGPSbfvtfBwFPr/w5Z9sCE6xOeGUVjJlZ/RqkNXKEOBJ4EuR+SQGaeaKDZFuKNng==" saltValue="j59pxIJVJ0GGHUBvcnCr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B2D59-68D4-4101-8220-C028E5376E1F}">
  <sheetPr>
    <pageSetUpPr fitToPage="1"/>
  </sheetPr>
  <dimension ref="A1:DR125"/>
  <sheetViews>
    <sheetView showGridLines="0" zoomScaleNormal="100" zoomScaleSheetLayoutView="55" workbookViewId="0">
      <selection activeCell="CL17" sqref="CL1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P2OFuYpi9Jh/9UNIfUSwVWN8W3QbYzuBJAswsH6RuW8sZvaWs3YvJKyXCfmCO5/5eT/GrQWdC6FB8bmTuC5hsQ==" saltValue="MVb8U65al850o/7mtwfAX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17745</v>
      </c>
      <c r="E3" s="154"/>
      <c r="F3" s="155">
        <v>70166</v>
      </c>
      <c r="G3" s="156"/>
      <c r="H3" s="157"/>
    </row>
    <row r="4" spans="1:8" x14ac:dyDescent="0.15">
      <c r="A4" s="158"/>
      <c r="B4" s="159"/>
      <c r="C4" s="160"/>
      <c r="D4" s="161">
        <v>10193</v>
      </c>
      <c r="E4" s="162"/>
      <c r="F4" s="163">
        <v>36115</v>
      </c>
      <c r="G4" s="164"/>
      <c r="H4" s="165"/>
    </row>
    <row r="5" spans="1:8" x14ac:dyDescent="0.15">
      <c r="A5" s="146" t="s">
        <v>520</v>
      </c>
      <c r="B5" s="151"/>
      <c r="C5" s="152"/>
      <c r="D5" s="153">
        <v>62719</v>
      </c>
      <c r="E5" s="154"/>
      <c r="F5" s="155">
        <v>70329</v>
      </c>
      <c r="G5" s="156"/>
      <c r="H5" s="157"/>
    </row>
    <row r="6" spans="1:8" x14ac:dyDescent="0.15">
      <c r="A6" s="158"/>
      <c r="B6" s="159"/>
      <c r="C6" s="160"/>
      <c r="D6" s="161">
        <v>51103</v>
      </c>
      <c r="E6" s="162"/>
      <c r="F6" s="163">
        <v>39403</v>
      </c>
      <c r="G6" s="164"/>
      <c r="H6" s="165"/>
    </row>
    <row r="7" spans="1:8" x14ac:dyDescent="0.15">
      <c r="A7" s="146" t="s">
        <v>521</v>
      </c>
      <c r="B7" s="151"/>
      <c r="C7" s="152"/>
      <c r="D7" s="153">
        <v>23613</v>
      </c>
      <c r="E7" s="154"/>
      <c r="F7" s="155">
        <v>45945</v>
      </c>
      <c r="G7" s="156"/>
      <c r="H7" s="157"/>
    </row>
    <row r="8" spans="1:8" x14ac:dyDescent="0.15">
      <c r="A8" s="158"/>
      <c r="B8" s="159"/>
      <c r="C8" s="160"/>
      <c r="D8" s="161">
        <v>16114</v>
      </c>
      <c r="E8" s="162"/>
      <c r="F8" s="163">
        <v>25180</v>
      </c>
      <c r="G8" s="164"/>
      <c r="H8" s="165"/>
    </row>
    <row r="9" spans="1:8" x14ac:dyDescent="0.15">
      <c r="A9" s="146" t="s">
        <v>522</v>
      </c>
      <c r="B9" s="151"/>
      <c r="C9" s="152"/>
      <c r="D9" s="153">
        <v>105061</v>
      </c>
      <c r="E9" s="154"/>
      <c r="F9" s="155">
        <v>44475</v>
      </c>
      <c r="G9" s="156"/>
      <c r="H9" s="157"/>
    </row>
    <row r="10" spans="1:8" x14ac:dyDescent="0.15">
      <c r="A10" s="158"/>
      <c r="B10" s="159"/>
      <c r="C10" s="160"/>
      <c r="D10" s="161">
        <v>98924</v>
      </c>
      <c r="E10" s="162"/>
      <c r="F10" s="163">
        <v>24780</v>
      </c>
      <c r="G10" s="164"/>
      <c r="H10" s="165"/>
    </row>
    <row r="11" spans="1:8" x14ac:dyDescent="0.15">
      <c r="A11" s="146" t="s">
        <v>523</v>
      </c>
      <c r="B11" s="151"/>
      <c r="C11" s="152"/>
      <c r="D11" s="153">
        <v>37822</v>
      </c>
      <c r="E11" s="154"/>
      <c r="F11" s="155">
        <v>45982</v>
      </c>
      <c r="G11" s="156"/>
      <c r="H11" s="157"/>
    </row>
    <row r="12" spans="1:8" x14ac:dyDescent="0.15">
      <c r="A12" s="158"/>
      <c r="B12" s="159"/>
      <c r="C12" s="166"/>
      <c r="D12" s="161">
        <v>27845</v>
      </c>
      <c r="E12" s="162"/>
      <c r="F12" s="163">
        <v>25583</v>
      </c>
      <c r="G12" s="164"/>
      <c r="H12" s="165"/>
    </row>
    <row r="13" spans="1:8" x14ac:dyDescent="0.15">
      <c r="A13" s="146"/>
      <c r="B13" s="151"/>
      <c r="C13" s="152"/>
      <c r="D13" s="153">
        <v>49392</v>
      </c>
      <c r="E13" s="154"/>
      <c r="F13" s="155">
        <v>55379</v>
      </c>
      <c r="G13" s="167"/>
      <c r="H13" s="157"/>
    </row>
    <row r="14" spans="1:8" x14ac:dyDescent="0.15">
      <c r="A14" s="158"/>
      <c r="B14" s="159"/>
      <c r="C14" s="160"/>
      <c r="D14" s="161">
        <v>40836</v>
      </c>
      <c r="E14" s="162"/>
      <c r="F14" s="163">
        <v>30212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2.8</v>
      </c>
      <c r="C19" s="168">
        <f>ROUND(VALUE(SUBSTITUTE(実質収支比率等に係る経年分析!G$48,"▲","-")),2)</f>
        <v>5.67</v>
      </c>
      <c r="D19" s="168">
        <f>ROUND(VALUE(SUBSTITUTE(実質収支比率等に係る経年分析!H$48,"▲","-")),2)</f>
        <v>5.21</v>
      </c>
      <c r="E19" s="168">
        <f>ROUND(VALUE(SUBSTITUTE(実質収支比率等に係る経年分析!I$48,"▲","-")),2)</f>
        <v>4.5199999999999996</v>
      </c>
      <c r="F19" s="168">
        <f>ROUND(VALUE(SUBSTITUTE(実質収支比率等に係る経年分析!J$48,"▲","-")),2)</f>
        <v>4.43</v>
      </c>
    </row>
    <row r="20" spans="1:11" x14ac:dyDescent="0.15">
      <c r="A20" s="168" t="s">
        <v>53</v>
      </c>
      <c r="B20" s="168">
        <f>ROUND(VALUE(SUBSTITUTE(実質収支比率等に係る経年分析!F$47,"▲","-")),2)</f>
        <v>11.7</v>
      </c>
      <c r="C20" s="168">
        <f>ROUND(VALUE(SUBSTITUTE(実質収支比率等に係る経年分析!G$47,"▲","-")),2)</f>
        <v>10.56</v>
      </c>
      <c r="D20" s="168">
        <f>ROUND(VALUE(SUBSTITUTE(実質収支比率等に係る経年分析!H$47,"▲","-")),2)</f>
        <v>12.45</v>
      </c>
      <c r="E20" s="168">
        <f>ROUND(VALUE(SUBSTITUTE(実質収支比率等に係る経年分析!I$47,"▲","-")),2)</f>
        <v>13.38</v>
      </c>
      <c r="F20" s="168">
        <f>ROUND(VALUE(SUBSTITUTE(実質収支比率等に係る経年分析!J$47,"▲","-")),2)</f>
        <v>13.94</v>
      </c>
    </row>
    <row r="21" spans="1:11" x14ac:dyDescent="0.15">
      <c r="A21" s="168" t="s">
        <v>54</v>
      </c>
      <c r="B21" s="168">
        <f>IF(ISNUMBER(VALUE(SUBSTITUTE(実質収支比率等に係る経年分析!F$49,"▲","-"))),ROUND(VALUE(SUBSTITUTE(実質収支比率等に係る経年分析!F$49,"▲","-")),2),NA())</f>
        <v>0.68</v>
      </c>
      <c r="C21" s="168">
        <f>IF(ISNUMBER(VALUE(SUBSTITUTE(実質収支比率等に係る経年分析!G$49,"▲","-"))),ROUND(VALUE(SUBSTITUTE(実質収支比率等に係る経年分析!G$49,"▲","-")),2),NA())</f>
        <v>0.77</v>
      </c>
      <c r="D21" s="168">
        <f>IF(ISNUMBER(VALUE(SUBSTITUTE(実質収支比率等に係る経年分析!H$49,"▲","-"))),ROUND(VALUE(SUBSTITUTE(実質収支比率等に係る経年分析!H$49,"▲","-")),2),NA())</f>
        <v>1.4</v>
      </c>
      <c r="E21" s="168">
        <f>IF(ISNUMBER(VALUE(SUBSTITUTE(実質収支比率等に係る経年分析!I$49,"▲","-"))),ROUND(VALUE(SUBSTITUTE(実質収支比率等に係る経年分析!I$49,"▲","-")),2),NA())</f>
        <v>-0.2</v>
      </c>
      <c r="F21" s="168">
        <f>IF(ISNUMBER(VALUE(SUBSTITUTE(実質収支比率等に係る経年分析!J$49,"▲","-"))),ROUND(VALUE(SUBSTITUTE(実質収支比率等に係る経年分析!J$49,"▲","-")),2),NA())</f>
        <v>-1.49</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休日応急診療所特別会計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駐車場特別会計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0.74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0.22</v>
      </c>
    </row>
    <row r="33" spans="1:16" x14ac:dyDescent="0.15">
      <c r="A33" s="169" t="str">
        <f>IF(連結実質赤字比率に係る赤字・黒字の構成分析!C$37="",NA(),連結実質赤字比率に係る赤字・黒字の構成分析!C$37)</f>
        <v>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0.99</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5.66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4.51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4.43</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5.14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5.62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5.38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4.4000000000000004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4.57</v>
      </c>
    </row>
    <row r="36" spans="1:16" x14ac:dyDescent="0.15">
      <c r="A36" s="169" t="str">
        <f>IF(連結実質赤字比率に係る赤字・黒字の構成分析!C$34="",NA(),連結実質赤字比率に係る赤字・黒字の構成分析!C$34)</f>
        <v>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5.16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5.37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6.59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7.35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2108</v>
      </c>
      <c r="E42" s="170"/>
      <c r="F42" s="170"/>
      <c r="G42" s="170">
        <f>'実質公債費比率（分子）の構造'!L$52</f>
        <v>2134</v>
      </c>
      <c r="H42" s="170"/>
      <c r="I42" s="170"/>
      <c r="J42" s="170">
        <f>'実質公債費比率（分子）の構造'!M$52</f>
        <v>2205</v>
      </c>
      <c r="K42" s="170"/>
      <c r="L42" s="170"/>
      <c r="M42" s="170">
        <f>'実質公債費比率（分子）の構造'!N$52</f>
        <v>2170</v>
      </c>
      <c r="N42" s="170"/>
      <c r="O42" s="170"/>
      <c r="P42" s="170">
        <f>'実質公債費比率（分子）の構造'!O$52</f>
        <v>2182</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99</v>
      </c>
      <c r="C45" s="170"/>
      <c r="D45" s="170"/>
      <c r="E45" s="170">
        <f>'実質公債費比率（分子）の構造'!L$49</f>
        <v>147</v>
      </c>
      <c r="F45" s="170"/>
      <c r="G45" s="170"/>
      <c r="H45" s="170">
        <f>'実質公債費比率（分子）の構造'!M$49</f>
        <v>118</v>
      </c>
      <c r="I45" s="170"/>
      <c r="J45" s="170"/>
      <c r="K45" s="170">
        <f>'実質公債費比率（分子）の構造'!N$49</f>
        <v>120</v>
      </c>
      <c r="L45" s="170"/>
      <c r="M45" s="170"/>
      <c r="N45" s="170">
        <f>'実質公債費比率（分子）の構造'!O$49</f>
        <v>140</v>
      </c>
      <c r="O45" s="170"/>
      <c r="P45" s="170"/>
    </row>
    <row r="46" spans="1:16" x14ac:dyDescent="0.15">
      <c r="A46" s="170" t="s">
        <v>64</v>
      </c>
      <c r="B46" s="170">
        <f>'実質公債費比率（分子）の構造'!K$48</f>
        <v>102</v>
      </c>
      <c r="C46" s="170"/>
      <c r="D46" s="170"/>
      <c r="E46" s="170">
        <f>'実質公債費比率（分子）の構造'!L$48</f>
        <v>97</v>
      </c>
      <c r="F46" s="170"/>
      <c r="G46" s="170"/>
      <c r="H46" s="170">
        <f>'実質公債費比率（分子）の構造'!M$48</f>
        <v>96</v>
      </c>
      <c r="I46" s="170"/>
      <c r="J46" s="170"/>
      <c r="K46" s="170">
        <f>'実質公債費比率（分子）の構造'!N$48</f>
        <v>78</v>
      </c>
      <c r="L46" s="170"/>
      <c r="M46" s="170"/>
      <c r="N46" s="170">
        <f>'実質公債費比率（分子）の構造'!O$48</f>
        <v>92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2319</v>
      </c>
      <c r="C49" s="170"/>
      <c r="D49" s="170"/>
      <c r="E49" s="170">
        <f>'実質公債費比率（分子）の構造'!L$45</f>
        <v>2443</v>
      </c>
      <c r="F49" s="170"/>
      <c r="G49" s="170"/>
      <c r="H49" s="170">
        <f>'実質公債費比率（分子）の構造'!M$45</f>
        <v>2557</v>
      </c>
      <c r="I49" s="170"/>
      <c r="J49" s="170"/>
      <c r="K49" s="170">
        <f>'実質公債費比率（分子）の構造'!N$45</f>
        <v>2465</v>
      </c>
      <c r="L49" s="170"/>
      <c r="M49" s="170"/>
      <c r="N49" s="170">
        <f>'実質公債費比率（分子）の構造'!O$45</f>
        <v>2367</v>
      </c>
      <c r="O49" s="170"/>
      <c r="P49" s="170"/>
    </row>
    <row r="50" spans="1:16" x14ac:dyDescent="0.15">
      <c r="A50" s="170" t="s">
        <v>67</v>
      </c>
      <c r="B50" s="170" t="e">
        <f>NA()</f>
        <v>#N/A</v>
      </c>
      <c r="C50" s="170">
        <f>IF(ISNUMBER('実質公債費比率（分子）の構造'!K$53),'実質公債費比率（分子）の構造'!K$53,NA())</f>
        <v>412</v>
      </c>
      <c r="D50" s="170" t="e">
        <f>NA()</f>
        <v>#N/A</v>
      </c>
      <c r="E50" s="170" t="e">
        <f>NA()</f>
        <v>#N/A</v>
      </c>
      <c r="F50" s="170">
        <f>IF(ISNUMBER('実質公債費比率（分子）の構造'!L$53),'実質公債費比率（分子）の構造'!L$53,NA())</f>
        <v>553</v>
      </c>
      <c r="G50" s="170" t="e">
        <f>NA()</f>
        <v>#N/A</v>
      </c>
      <c r="H50" s="170" t="e">
        <f>NA()</f>
        <v>#N/A</v>
      </c>
      <c r="I50" s="170">
        <f>IF(ISNUMBER('実質公債費比率（分子）の構造'!M$53),'実質公債費比率（分子）の構造'!M$53,NA())</f>
        <v>566</v>
      </c>
      <c r="J50" s="170" t="e">
        <f>NA()</f>
        <v>#N/A</v>
      </c>
      <c r="K50" s="170" t="e">
        <f>NA()</f>
        <v>#N/A</v>
      </c>
      <c r="L50" s="170">
        <f>IF(ISNUMBER('実質公債費比率（分子）の構造'!N$53),'実質公債費比率（分子）の構造'!N$53,NA())</f>
        <v>493</v>
      </c>
      <c r="M50" s="170" t="e">
        <f>NA()</f>
        <v>#N/A</v>
      </c>
      <c r="N50" s="170" t="e">
        <f>NA()</f>
        <v>#N/A</v>
      </c>
      <c r="O50" s="170">
        <f>IF(ISNUMBER('実質公債費比率（分子）の構造'!O$53),'実質公債費比率（分子）の構造'!O$53,NA())</f>
        <v>417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19443</v>
      </c>
      <c r="E56" s="169"/>
      <c r="F56" s="169"/>
      <c r="G56" s="169">
        <f>'将来負担比率（分子）の構造'!J$52</f>
        <v>20549</v>
      </c>
      <c r="H56" s="169"/>
      <c r="I56" s="169"/>
      <c r="J56" s="169">
        <f>'将来負担比率（分子）の構造'!K$52</f>
        <v>20395</v>
      </c>
      <c r="K56" s="169"/>
      <c r="L56" s="169"/>
      <c r="M56" s="169">
        <f>'将来負担比率（分子）の構造'!L$52</f>
        <v>21246</v>
      </c>
      <c r="N56" s="169"/>
      <c r="O56" s="169"/>
      <c r="P56" s="169">
        <f>'将来負担比率（分子）の構造'!M$52</f>
        <v>20453</v>
      </c>
    </row>
    <row r="57" spans="1:16" x14ac:dyDescent="0.15">
      <c r="A57" s="169" t="s">
        <v>42</v>
      </c>
      <c r="B57" s="169"/>
      <c r="C57" s="169"/>
      <c r="D57" s="169">
        <f>'将来負担比率（分子）の構造'!I$51</f>
        <v>4462</v>
      </c>
      <c r="E57" s="169"/>
      <c r="F57" s="169"/>
      <c r="G57" s="169">
        <f>'将来負担比率（分子）の構造'!J$51</f>
        <v>3740</v>
      </c>
      <c r="H57" s="169"/>
      <c r="I57" s="169"/>
      <c r="J57" s="169">
        <f>'将来負担比率（分子）の構造'!K$51</f>
        <v>2995</v>
      </c>
      <c r="K57" s="169"/>
      <c r="L57" s="169"/>
      <c r="M57" s="169">
        <f>'将来負担比率（分子）の構造'!L$51</f>
        <v>3009</v>
      </c>
      <c r="N57" s="169"/>
      <c r="O57" s="169"/>
      <c r="P57" s="169">
        <f>'将来負担比率（分子）の構造'!M$51</f>
        <v>2663</v>
      </c>
    </row>
    <row r="58" spans="1:16" x14ac:dyDescent="0.15">
      <c r="A58" s="169" t="s">
        <v>41</v>
      </c>
      <c r="B58" s="169"/>
      <c r="C58" s="169"/>
      <c r="D58" s="169">
        <f>'将来負担比率（分子）の構造'!I$50</f>
        <v>7050</v>
      </c>
      <c r="E58" s="169"/>
      <c r="F58" s="169"/>
      <c r="G58" s="169">
        <f>'将来負担比率（分子）の構造'!J$50</f>
        <v>6899</v>
      </c>
      <c r="H58" s="169"/>
      <c r="I58" s="169"/>
      <c r="J58" s="169">
        <f>'将来負担比率（分子）の構造'!K$50</f>
        <v>8063</v>
      </c>
      <c r="K58" s="169"/>
      <c r="L58" s="169"/>
      <c r="M58" s="169">
        <f>'将来負担比率（分子）の構造'!L$50</f>
        <v>7013</v>
      </c>
      <c r="N58" s="169"/>
      <c r="O58" s="169"/>
      <c r="P58" s="169">
        <f>'将来負担比率（分子）の構造'!M$50</f>
        <v>6498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2767</v>
      </c>
      <c r="C62" s="169"/>
      <c r="D62" s="169"/>
      <c r="E62" s="169">
        <f>'将来負担比率（分子）の構造'!J$45</f>
        <v>2763</v>
      </c>
      <c r="F62" s="169"/>
      <c r="G62" s="169"/>
      <c r="H62" s="169">
        <f>'将来負担比率（分子）の構造'!K$45</f>
        <v>2810</v>
      </c>
      <c r="I62" s="169"/>
      <c r="J62" s="169"/>
      <c r="K62" s="169">
        <f>'将来負担比率（分子）の構造'!L$45</f>
        <v>2742</v>
      </c>
      <c r="L62" s="169"/>
      <c r="M62" s="169"/>
      <c r="N62" s="169">
        <f>'将来負担比率（分子）の構造'!M$45</f>
        <v>2931</v>
      </c>
      <c r="O62" s="169"/>
      <c r="P62" s="169"/>
    </row>
    <row r="63" spans="1:16" x14ac:dyDescent="0.15">
      <c r="A63" s="169" t="s">
        <v>34</v>
      </c>
      <c r="B63" s="169">
        <f>'将来負担比率（分子）の構造'!I$44</f>
        <v>1484</v>
      </c>
      <c r="C63" s="169"/>
      <c r="D63" s="169"/>
      <c r="E63" s="169">
        <f>'将来負担比率（分子）の構造'!J$44</f>
        <v>1348</v>
      </c>
      <c r="F63" s="169"/>
      <c r="G63" s="169"/>
      <c r="H63" s="169">
        <f>'将来負担比率（分子）の構造'!K$44</f>
        <v>1288</v>
      </c>
      <c r="I63" s="169"/>
      <c r="J63" s="169"/>
      <c r="K63" s="169">
        <f>'将来負担比率（分子）の構造'!L$44</f>
        <v>1897</v>
      </c>
      <c r="L63" s="169"/>
      <c r="M63" s="169"/>
      <c r="N63" s="169">
        <f>'将来負担比率（分子）の構造'!M$44</f>
        <v>1989</v>
      </c>
      <c r="O63" s="169"/>
      <c r="P63" s="169"/>
    </row>
    <row r="64" spans="1:16" x14ac:dyDescent="0.15">
      <c r="A64" s="169" t="s">
        <v>33</v>
      </c>
      <c r="B64" s="169">
        <f>'将来負担比率（分子）の構造'!I$43</f>
        <v>992</v>
      </c>
      <c r="C64" s="169"/>
      <c r="D64" s="169"/>
      <c r="E64" s="169">
        <f>'将来負担比率（分子）の構造'!J$43</f>
        <v>406</v>
      </c>
      <c r="F64" s="169"/>
      <c r="G64" s="169"/>
      <c r="H64" s="169">
        <f>'将来負担比率（分子）の構造'!K$43</f>
        <v>341</v>
      </c>
      <c r="I64" s="169"/>
      <c r="J64" s="169"/>
      <c r="K64" s="169">
        <f>'将来負担比率（分子）の構造'!L$43</f>
        <v>274</v>
      </c>
      <c r="L64" s="169"/>
      <c r="M64" s="169"/>
      <c r="N64" s="169">
        <f>'将来負担比率（分子）の構造'!M$43</f>
        <v>212</v>
      </c>
      <c r="O64" s="169"/>
      <c r="P64" s="169"/>
    </row>
    <row r="65" spans="1:16" x14ac:dyDescent="0.15">
      <c r="A65" s="169" t="s">
        <v>32</v>
      </c>
      <c r="B65" s="169" t="str">
        <f>'将来負担比率（分子）の構造'!I$42</f>
        <v>-</v>
      </c>
      <c r="C65" s="169"/>
      <c r="D65" s="169"/>
      <c r="E65" s="169" t="str">
        <f>'将来負担比率（分子）の構造'!J$42</f>
        <v>-</v>
      </c>
      <c r="F65" s="169"/>
      <c r="G65" s="169"/>
      <c r="H65" s="169">
        <f>'将来負担比率（分子）の構造'!K$42</f>
        <v>17</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24837</v>
      </c>
      <c r="C66" s="169"/>
      <c r="D66" s="169"/>
      <c r="E66" s="169">
        <f>'将来負担比率（分子）の構造'!J$41</f>
        <v>27113</v>
      </c>
      <c r="F66" s="169"/>
      <c r="G66" s="169"/>
      <c r="H66" s="169">
        <f>'将来負担比率（分子）の構造'!K$41</f>
        <v>26293</v>
      </c>
      <c r="I66" s="169"/>
      <c r="J66" s="169"/>
      <c r="K66" s="169">
        <f>'将来負担比率（分子）の構造'!L$41</f>
        <v>28635</v>
      </c>
      <c r="L66" s="169"/>
      <c r="M66" s="169"/>
      <c r="N66" s="169">
        <f>'将来負担比率（分子）の構造'!M$41</f>
        <v>27778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442</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2281</v>
      </c>
      <c r="M67" s="169" t="e">
        <f>NA()</f>
        <v>#N/A</v>
      </c>
      <c r="N67" s="169" t="e">
        <f>NA()</f>
        <v>#N/A</v>
      </c>
      <c r="O67" s="169">
        <f>IF(ISNUMBER('将来負担比率（分子）の構造'!M$53), IF('将来負担比率（分子）の構造'!M$53 &lt; 0, 0, '将来負担比率（分子）の構造'!M$53), NA())</f>
        <v>3296</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1984</v>
      </c>
      <c r="C72" s="173">
        <f>基金残高に係る経年分析!G55</f>
        <v>2103</v>
      </c>
      <c r="D72" s="173">
        <f>基金残高に係る経年分析!H55</f>
        <v>2226</v>
      </c>
    </row>
    <row r="73" spans="1:16" x14ac:dyDescent="0.15">
      <c r="A73" s="172" t="s">
        <v>74</v>
      </c>
      <c r="B73" s="173">
        <f>基金残高に係る経年分析!F56</f>
        <v>494</v>
      </c>
      <c r="C73" s="173">
        <f>基金残高に係る経年分析!G56</f>
        <v>695</v>
      </c>
      <c r="D73" s="173">
        <f>基金残高に係る経年分析!H56</f>
        <v>832</v>
      </c>
    </row>
    <row r="74" spans="1:16" x14ac:dyDescent="0.15">
      <c r="A74" s="172" t="s">
        <v>75</v>
      </c>
      <c r="B74" s="173">
        <f>基金残高に係る経年分析!F57</f>
        <v>5585</v>
      </c>
      <c r="C74" s="173">
        <f>基金残高に係る経年分析!G57</f>
        <v>4214</v>
      </c>
      <c r="D74" s="173">
        <f>基金残高に係る経年分析!H57</f>
        <v>3439</v>
      </c>
    </row>
  </sheetData>
  <sheetProtection algorithmName="SHA-512" hashValue="/DIV6O4yL1n1cz7DmXOW5+G7fAgjHZbRYmenCNLZqXhJD84uddn30/RIfXe7IfINB9cVPITjnyXy6XQaXDUisA==" saltValue="ivsAsS/P6r0RR+/lFfRQZ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9950294</v>
      </c>
      <c r="S5" s="600"/>
      <c r="T5" s="600"/>
      <c r="U5" s="600"/>
      <c r="V5" s="600"/>
      <c r="W5" s="600"/>
      <c r="X5" s="600"/>
      <c r="Y5" s="601"/>
      <c r="Z5" s="602">
        <v>31.6</v>
      </c>
      <c r="AA5" s="602"/>
      <c r="AB5" s="602"/>
      <c r="AC5" s="602"/>
      <c r="AD5" s="603">
        <v>9120010</v>
      </c>
      <c r="AE5" s="603"/>
      <c r="AF5" s="603"/>
      <c r="AG5" s="603"/>
      <c r="AH5" s="603"/>
      <c r="AI5" s="603"/>
      <c r="AJ5" s="603"/>
      <c r="AK5" s="603"/>
      <c r="AL5" s="604">
        <v>55.9</v>
      </c>
      <c r="AM5" s="605"/>
      <c r="AN5" s="605"/>
      <c r="AO5" s="606"/>
      <c r="AP5" s="596" t="s">
        <v>216</v>
      </c>
      <c r="AQ5" s="597"/>
      <c r="AR5" s="597"/>
      <c r="AS5" s="597"/>
      <c r="AT5" s="597"/>
      <c r="AU5" s="597"/>
      <c r="AV5" s="597"/>
      <c r="AW5" s="597"/>
      <c r="AX5" s="597"/>
      <c r="AY5" s="597"/>
      <c r="AZ5" s="597"/>
      <c r="BA5" s="597"/>
      <c r="BB5" s="597"/>
      <c r="BC5" s="597"/>
      <c r="BD5" s="597"/>
      <c r="BE5" s="597"/>
      <c r="BF5" s="598"/>
      <c r="BG5" s="610">
        <v>9120010</v>
      </c>
      <c r="BH5" s="611"/>
      <c r="BI5" s="611"/>
      <c r="BJ5" s="611"/>
      <c r="BK5" s="611"/>
      <c r="BL5" s="611"/>
      <c r="BM5" s="611"/>
      <c r="BN5" s="612"/>
      <c r="BO5" s="613">
        <v>91.7</v>
      </c>
      <c r="BP5" s="613"/>
      <c r="BQ5" s="613"/>
      <c r="BR5" s="613"/>
      <c r="BS5" s="614">
        <v>132341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150768</v>
      </c>
      <c r="S6" s="611"/>
      <c r="T6" s="611"/>
      <c r="U6" s="611"/>
      <c r="V6" s="611"/>
      <c r="W6" s="611"/>
      <c r="X6" s="611"/>
      <c r="Y6" s="612"/>
      <c r="Z6" s="613">
        <v>0.5</v>
      </c>
      <c r="AA6" s="613"/>
      <c r="AB6" s="613"/>
      <c r="AC6" s="613"/>
      <c r="AD6" s="614">
        <v>150768</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9120010</v>
      </c>
      <c r="BH6" s="611"/>
      <c r="BI6" s="611"/>
      <c r="BJ6" s="611"/>
      <c r="BK6" s="611"/>
      <c r="BL6" s="611"/>
      <c r="BM6" s="611"/>
      <c r="BN6" s="612"/>
      <c r="BO6" s="613">
        <v>91.7</v>
      </c>
      <c r="BP6" s="613"/>
      <c r="BQ6" s="613"/>
      <c r="BR6" s="613"/>
      <c r="BS6" s="614">
        <v>132341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269999</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269999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3508</v>
      </c>
      <c r="S7" s="611"/>
      <c r="T7" s="611"/>
      <c r="U7" s="611"/>
      <c r="V7" s="611"/>
      <c r="W7" s="611"/>
      <c r="X7" s="611"/>
      <c r="Y7" s="612"/>
      <c r="Z7" s="613">
        <v>0</v>
      </c>
      <c r="AA7" s="613"/>
      <c r="AB7" s="613"/>
      <c r="AC7" s="613"/>
      <c r="AD7" s="614">
        <v>3508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4342036</v>
      </c>
      <c r="BH7" s="611"/>
      <c r="BI7" s="611"/>
      <c r="BJ7" s="611"/>
      <c r="BK7" s="611"/>
      <c r="BL7" s="611"/>
      <c r="BM7" s="611"/>
      <c r="BN7" s="612"/>
      <c r="BO7" s="613">
        <v>43.6</v>
      </c>
      <c r="BP7" s="613"/>
      <c r="BQ7" s="613"/>
      <c r="BR7" s="613"/>
      <c r="BS7" s="614">
        <v>132341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3307763</v>
      </c>
      <c r="CS7" s="611"/>
      <c r="CT7" s="611"/>
      <c r="CU7" s="611"/>
      <c r="CV7" s="611"/>
      <c r="CW7" s="611"/>
      <c r="CX7" s="611"/>
      <c r="CY7" s="612"/>
      <c r="CZ7" s="613">
        <v>10.8</v>
      </c>
      <c r="DA7" s="613"/>
      <c r="DB7" s="613"/>
      <c r="DC7" s="613"/>
      <c r="DD7" s="619">
        <v>40024</v>
      </c>
      <c r="DE7" s="611"/>
      <c r="DF7" s="611"/>
      <c r="DG7" s="611"/>
      <c r="DH7" s="611"/>
      <c r="DI7" s="611"/>
      <c r="DJ7" s="611"/>
      <c r="DK7" s="611"/>
      <c r="DL7" s="611"/>
      <c r="DM7" s="611"/>
      <c r="DN7" s="611"/>
      <c r="DO7" s="611"/>
      <c r="DP7" s="612"/>
      <c r="DQ7" s="619">
        <v>2566029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86088</v>
      </c>
      <c r="S8" s="611"/>
      <c r="T8" s="611"/>
      <c r="U8" s="611"/>
      <c r="V8" s="611"/>
      <c r="W8" s="611"/>
      <c r="X8" s="611"/>
      <c r="Y8" s="612"/>
      <c r="Z8" s="613">
        <v>0.3</v>
      </c>
      <c r="AA8" s="613"/>
      <c r="AB8" s="613"/>
      <c r="AC8" s="613"/>
      <c r="AD8" s="614">
        <v>86088</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118683</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14528072</v>
      </c>
      <c r="CS8" s="611"/>
      <c r="CT8" s="611"/>
      <c r="CU8" s="611"/>
      <c r="CV8" s="611"/>
      <c r="CW8" s="611"/>
      <c r="CX8" s="611"/>
      <c r="CY8" s="612"/>
      <c r="CZ8" s="613">
        <v>47.5</v>
      </c>
      <c r="DA8" s="613"/>
      <c r="DB8" s="613"/>
      <c r="DC8" s="613"/>
      <c r="DD8" s="619">
        <v>101918</v>
      </c>
      <c r="DE8" s="611"/>
      <c r="DF8" s="611"/>
      <c r="DG8" s="611"/>
      <c r="DH8" s="611"/>
      <c r="DI8" s="611"/>
      <c r="DJ8" s="611"/>
      <c r="DK8" s="611"/>
      <c r="DL8" s="611"/>
      <c r="DM8" s="611"/>
      <c r="DN8" s="611"/>
      <c r="DO8" s="611"/>
      <c r="DP8" s="612"/>
      <c r="DQ8" s="619">
        <v>7842591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87548</v>
      </c>
      <c r="S9" s="611"/>
      <c r="T9" s="611"/>
      <c r="U9" s="611"/>
      <c r="V9" s="611"/>
      <c r="W9" s="611"/>
      <c r="X9" s="611"/>
      <c r="Y9" s="612"/>
      <c r="Z9" s="613">
        <v>0.3</v>
      </c>
      <c r="AA9" s="613"/>
      <c r="AB9" s="613"/>
      <c r="AC9" s="613"/>
      <c r="AD9" s="614">
        <v>87548</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3454354</v>
      </c>
      <c r="BH9" s="611"/>
      <c r="BI9" s="611"/>
      <c r="BJ9" s="611"/>
      <c r="BK9" s="611"/>
      <c r="BL9" s="611"/>
      <c r="BM9" s="611"/>
      <c r="BN9" s="612"/>
      <c r="BO9" s="613">
        <v>34.700000000000003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2522344</v>
      </c>
      <c r="CS9" s="611"/>
      <c r="CT9" s="611"/>
      <c r="CU9" s="611"/>
      <c r="CV9" s="611"/>
      <c r="CW9" s="611"/>
      <c r="CX9" s="611"/>
      <c r="CY9" s="612"/>
      <c r="CZ9" s="613">
        <v>8.1999999999999993</v>
      </c>
      <c r="DA9" s="613"/>
      <c r="DB9" s="613"/>
      <c r="DC9" s="613"/>
      <c r="DD9" s="619">
        <v>19222</v>
      </c>
      <c r="DE9" s="611"/>
      <c r="DF9" s="611"/>
      <c r="DG9" s="611"/>
      <c r="DH9" s="611"/>
      <c r="DI9" s="611"/>
      <c r="DJ9" s="611"/>
      <c r="DK9" s="611"/>
      <c r="DL9" s="611"/>
      <c r="DM9" s="611"/>
      <c r="DN9" s="611"/>
      <c r="DO9" s="611"/>
      <c r="DP9" s="612"/>
      <c r="DQ9" s="619">
        <v>2227121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229932</v>
      </c>
      <c r="BH10" s="611"/>
      <c r="BI10" s="611"/>
      <c r="BJ10" s="611"/>
      <c r="BK10" s="611"/>
      <c r="BL10" s="611"/>
      <c r="BM10" s="611"/>
      <c r="BN10" s="612"/>
      <c r="BO10" s="613">
        <v>2.2999999999999998</v>
      </c>
      <c r="BP10" s="613"/>
      <c r="BQ10" s="613"/>
      <c r="BR10" s="613"/>
      <c r="BS10" s="614">
        <v>38341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9070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9069</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1595319</v>
      </c>
      <c r="S11" s="611"/>
      <c r="T11" s="611"/>
      <c r="U11" s="611"/>
      <c r="V11" s="611"/>
      <c r="W11" s="611"/>
      <c r="X11" s="611"/>
      <c r="Y11" s="612"/>
      <c r="Z11" s="615">
        <v>5.0999999999999996</v>
      </c>
      <c r="AA11" s="616"/>
      <c r="AB11" s="616"/>
      <c r="AC11" s="622"/>
      <c r="AD11" s="619">
        <v>1595319</v>
      </c>
      <c r="AE11" s="611"/>
      <c r="AF11" s="611"/>
      <c r="AG11" s="611"/>
      <c r="AH11" s="611"/>
      <c r="AI11" s="611"/>
      <c r="AJ11" s="611"/>
      <c r="AK11" s="612"/>
      <c r="AL11" s="615">
        <v>9.8000000000000007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539067</v>
      </c>
      <c r="BH11" s="611"/>
      <c r="BI11" s="611"/>
      <c r="BJ11" s="611"/>
      <c r="BK11" s="611"/>
      <c r="BL11" s="611"/>
      <c r="BM11" s="611"/>
      <c r="BN11" s="612"/>
      <c r="BO11" s="613">
        <v>5.4</v>
      </c>
      <c r="BP11" s="613"/>
      <c r="BQ11" s="613"/>
      <c r="BR11" s="613"/>
      <c r="BS11" s="614">
        <v>94000</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238717</v>
      </c>
      <c r="CS11" s="611"/>
      <c r="CT11" s="611"/>
      <c r="CU11" s="611"/>
      <c r="CV11" s="611"/>
      <c r="CW11" s="611"/>
      <c r="CX11" s="611"/>
      <c r="CY11" s="612"/>
      <c r="CZ11" s="613">
        <v>0.8</v>
      </c>
      <c r="DA11" s="613"/>
      <c r="DB11" s="613"/>
      <c r="DC11" s="613"/>
      <c r="DD11" s="619">
        <v>25568</v>
      </c>
      <c r="DE11" s="611"/>
      <c r="DF11" s="611"/>
      <c r="DG11" s="611"/>
      <c r="DH11" s="611"/>
      <c r="DI11" s="611"/>
      <c r="DJ11" s="611"/>
      <c r="DK11" s="611"/>
      <c r="DL11" s="611"/>
      <c r="DM11" s="611"/>
      <c r="DN11" s="611"/>
      <c r="DO11" s="611"/>
      <c r="DP11" s="612"/>
      <c r="DQ11" s="619">
        <v>173643</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2753</v>
      </c>
      <c r="S12" s="611"/>
      <c r="T12" s="611"/>
      <c r="U12" s="611"/>
      <c r="V12" s="611"/>
      <c r="W12" s="611"/>
      <c r="X12" s="611"/>
      <c r="Y12" s="612"/>
      <c r="Z12" s="613">
        <v>0</v>
      </c>
      <c r="AA12" s="613"/>
      <c r="AB12" s="613"/>
      <c r="AC12" s="613"/>
      <c r="AD12" s="614">
        <v>2753</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4044905</v>
      </c>
      <c r="BH12" s="611"/>
      <c r="BI12" s="611"/>
      <c r="BJ12" s="611"/>
      <c r="BK12" s="611"/>
      <c r="BL12" s="611"/>
      <c r="BM12" s="611"/>
      <c r="BN12" s="612"/>
      <c r="BO12" s="613">
        <v>40.700000000000003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169608</v>
      </c>
      <c r="CS12" s="611"/>
      <c r="CT12" s="611"/>
      <c r="CU12" s="611"/>
      <c r="CV12" s="611"/>
      <c r="CW12" s="611"/>
      <c r="CX12" s="611"/>
      <c r="CY12" s="612"/>
      <c r="CZ12" s="613">
        <v>0.6</v>
      </c>
      <c r="DA12" s="613"/>
      <c r="DB12" s="613"/>
      <c r="DC12" s="613"/>
      <c r="DD12" s="619" t="s">
        <v>122</v>
      </c>
      <c r="DE12" s="611"/>
      <c r="DF12" s="611"/>
      <c r="DG12" s="611"/>
      <c r="DH12" s="611"/>
      <c r="DI12" s="611"/>
      <c r="DJ12" s="611"/>
      <c r="DK12" s="611"/>
      <c r="DL12" s="611"/>
      <c r="DM12" s="611"/>
      <c r="DN12" s="611"/>
      <c r="DO12" s="611"/>
      <c r="DP12" s="612"/>
      <c r="DQ12" s="619">
        <v>161166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4034208</v>
      </c>
      <c r="BH13" s="611"/>
      <c r="BI13" s="611"/>
      <c r="BJ13" s="611"/>
      <c r="BK13" s="611"/>
      <c r="BL13" s="611"/>
      <c r="BM13" s="611"/>
      <c r="BN13" s="612"/>
      <c r="BO13" s="613">
        <v>40.5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1552841</v>
      </c>
      <c r="CS13" s="611"/>
      <c r="CT13" s="611"/>
      <c r="CU13" s="611"/>
      <c r="CV13" s="611"/>
      <c r="CW13" s="611"/>
      <c r="CX13" s="611"/>
      <c r="CY13" s="612"/>
      <c r="CZ13" s="613">
        <v>5.0999999999999996</v>
      </c>
      <c r="DA13" s="613"/>
      <c r="DB13" s="613"/>
      <c r="DC13" s="613"/>
      <c r="DD13" s="619">
        <v>545369</v>
      </c>
      <c r="DE13" s="611"/>
      <c r="DF13" s="611"/>
      <c r="DG13" s="611"/>
      <c r="DH13" s="611"/>
      <c r="DI13" s="611"/>
      <c r="DJ13" s="611"/>
      <c r="DK13" s="611"/>
      <c r="DL13" s="611"/>
      <c r="DM13" s="611"/>
      <c r="DN13" s="611"/>
      <c r="DO13" s="611"/>
      <c r="DP13" s="612"/>
      <c r="DQ13" s="619">
        <v>790655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1604</v>
      </c>
      <c r="S14" s="611"/>
      <c r="T14" s="611"/>
      <c r="U14" s="611"/>
      <c r="V14" s="611"/>
      <c r="W14" s="611"/>
      <c r="X14" s="611"/>
      <c r="Y14" s="612"/>
      <c r="Z14" s="613">
        <v>0</v>
      </c>
      <c r="AA14" s="613"/>
      <c r="AB14" s="613"/>
      <c r="AC14" s="613"/>
      <c r="AD14" s="614">
        <v>1604</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171765</v>
      </c>
      <c r="BH14" s="611"/>
      <c r="BI14" s="611"/>
      <c r="BJ14" s="611"/>
      <c r="BK14" s="611"/>
      <c r="BL14" s="611"/>
      <c r="BM14" s="611"/>
      <c r="BN14" s="612"/>
      <c r="BO14" s="613">
        <v>1.7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1741642</v>
      </c>
      <c r="CS14" s="611"/>
      <c r="CT14" s="611"/>
      <c r="CU14" s="611"/>
      <c r="CV14" s="611"/>
      <c r="CW14" s="611"/>
      <c r="CX14" s="611"/>
      <c r="CY14" s="612"/>
      <c r="CZ14" s="613">
        <v>5.7</v>
      </c>
      <c r="DA14" s="613"/>
      <c r="DB14" s="613"/>
      <c r="DC14" s="613"/>
      <c r="DD14" s="619">
        <v>742549</v>
      </c>
      <c r="DE14" s="611"/>
      <c r="DF14" s="611"/>
      <c r="DG14" s="611"/>
      <c r="DH14" s="611"/>
      <c r="DI14" s="611"/>
      <c r="DJ14" s="611"/>
      <c r="DK14" s="611"/>
      <c r="DL14" s="611"/>
      <c r="DM14" s="611"/>
      <c r="DN14" s="611"/>
      <c r="DO14" s="611"/>
      <c r="DP14" s="612"/>
      <c r="DQ14" s="619">
        <v>905733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561304</v>
      </c>
      <c r="BH15" s="611"/>
      <c r="BI15" s="611"/>
      <c r="BJ15" s="611"/>
      <c r="BK15" s="611"/>
      <c r="BL15" s="611"/>
      <c r="BM15" s="611"/>
      <c r="BN15" s="612"/>
      <c r="BO15" s="613">
        <v>5.6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3898154</v>
      </c>
      <c r="CS15" s="611"/>
      <c r="CT15" s="611"/>
      <c r="CU15" s="611"/>
      <c r="CV15" s="611"/>
      <c r="CW15" s="611"/>
      <c r="CX15" s="611"/>
      <c r="CY15" s="612"/>
      <c r="CZ15" s="613">
        <v>12.7</v>
      </c>
      <c r="DA15" s="613"/>
      <c r="DB15" s="613"/>
      <c r="DC15" s="613"/>
      <c r="DD15" s="619">
        <v>1143338</v>
      </c>
      <c r="DE15" s="611"/>
      <c r="DF15" s="611"/>
      <c r="DG15" s="611"/>
      <c r="DH15" s="611"/>
      <c r="DI15" s="611"/>
      <c r="DJ15" s="611"/>
      <c r="DK15" s="611"/>
      <c r="DL15" s="611"/>
      <c r="DM15" s="611"/>
      <c r="DN15" s="611"/>
      <c r="DO15" s="611"/>
      <c r="DP15" s="612"/>
      <c r="DQ15" s="619">
        <v>2221096</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29130</v>
      </c>
      <c r="S16" s="611"/>
      <c r="T16" s="611"/>
      <c r="U16" s="611"/>
      <c r="V16" s="611"/>
      <c r="W16" s="611"/>
      <c r="X16" s="611"/>
      <c r="Y16" s="612"/>
      <c r="Z16" s="613">
        <v>0.1</v>
      </c>
      <c r="AA16" s="613"/>
      <c r="AB16" s="613"/>
      <c r="AC16" s="613"/>
      <c r="AD16" s="614">
        <v>29130</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155591</v>
      </c>
      <c r="S17" s="611"/>
      <c r="T17" s="611"/>
      <c r="U17" s="611"/>
      <c r="V17" s="611"/>
      <c r="W17" s="611"/>
      <c r="X17" s="611"/>
      <c r="Y17" s="612"/>
      <c r="Z17" s="613">
        <v>0.5</v>
      </c>
      <c r="AA17" s="613"/>
      <c r="AB17" s="613"/>
      <c r="AC17" s="613"/>
      <c r="AD17" s="614">
        <v>155591</v>
      </c>
      <c r="AE17" s="614"/>
      <c r="AF17" s="614"/>
      <c r="AG17" s="614"/>
      <c r="AH17" s="614"/>
      <c r="AI17" s="614"/>
      <c r="AJ17" s="614"/>
      <c r="AK17" s="614"/>
      <c r="AL17" s="615">
        <v>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2367408</v>
      </c>
      <c r="CS17" s="611"/>
      <c r="CT17" s="611"/>
      <c r="CU17" s="611"/>
      <c r="CV17" s="611"/>
      <c r="CW17" s="611"/>
      <c r="CX17" s="611"/>
      <c r="CY17" s="612"/>
      <c r="CZ17" s="613">
        <v>7.7</v>
      </c>
      <c r="DA17" s="613"/>
      <c r="DB17" s="613"/>
      <c r="DC17" s="613"/>
      <c r="DD17" s="619" t="s">
        <v>122</v>
      </c>
      <c r="DE17" s="611"/>
      <c r="DF17" s="611"/>
      <c r="DG17" s="611"/>
      <c r="DH17" s="611"/>
      <c r="DI17" s="611"/>
      <c r="DJ17" s="611"/>
      <c r="DK17" s="611"/>
      <c r="DL17" s="611"/>
      <c r="DM17" s="611"/>
      <c r="DN17" s="611"/>
      <c r="DO17" s="611"/>
      <c r="DP17" s="612"/>
      <c r="DQ17" s="619">
        <v>2349718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54722</v>
      </c>
      <c r="S18" s="611"/>
      <c r="T18" s="611"/>
      <c r="U18" s="611"/>
      <c r="V18" s="611"/>
      <c r="W18" s="611"/>
      <c r="X18" s="611"/>
      <c r="Y18" s="612"/>
      <c r="Z18" s="613">
        <v>0.2</v>
      </c>
      <c r="AA18" s="613"/>
      <c r="AB18" s="613"/>
      <c r="AC18" s="613"/>
      <c r="AD18" s="614">
        <v>54722</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53654</v>
      </c>
      <c r="S19" s="611"/>
      <c r="T19" s="611"/>
      <c r="U19" s="611"/>
      <c r="V19" s="611"/>
      <c r="W19" s="611"/>
      <c r="X19" s="611"/>
      <c r="Y19" s="612"/>
      <c r="Z19" s="613">
        <v>0.2</v>
      </c>
      <c r="AA19" s="613"/>
      <c r="AB19" s="613"/>
      <c r="AC19" s="613"/>
      <c r="AD19" s="614">
        <v>53654</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830284</v>
      </c>
      <c r="BH19" s="611"/>
      <c r="BI19" s="611"/>
      <c r="BJ19" s="611"/>
      <c r="BK19" s="611"/>
      <c r="BL19" s="611"/>
      <c r="BM19" s="611"/>
      <c r="BN19" s="612"/>
      <c r="BO19" s="613">
        <v>8.3000000000000007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1068</v>
      </c>
      <c r="S20" s="611"/>
      <c r="T20" s="611"/>
      <c r="U20" s="611"/>
      <c r="V20" s="611"/>
      <c r="W20" s="611"/>
      <c r="X20" s="611"/>
      <c r="Y20" s="612"/>
      <c r="Z20" s="613">
        <v>0</v>
      </c>
      <c r="AA20" s="613"/>
      <c r="AB20" s="613"/>
      <c r="AC20" s="613"/>
      <c r="AD20" s="614">
        <v>1068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830284</v>
      </c>
      <c r="BH20" s="611"/>
      <c r="BI20" s="611"/>
      <c r="BJ20" s="611"/>
      <c r="BK20" s="611"/>
      <c r="BL20" s="611"/>
      <c r="BM20" s="611"/>
      <c r="BN20" s="612"/>
      <c r="BO20" s="613">
        <v>8.3000000000000007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30605618</v>
      </c>
      <c r="CS20" s="611"/>
      <c r="CT20" s="611"/>
      <c r="CU20" s="611"/>
      <c r="CV20" s="611"/>
      <c r="CW20" s="611"/>
      <c r="CX20" s="611"/>
      <c r="CY20" s="612"/>
      <c r="CZ20" s="613">
        <v>100</v>
      </c>
      <c r="DA20" s="613"/>
      <c r="DB20" s="613"/>
      <c r="DC20" s="613"/>
      <c r="DD20" s="619">
        <v>2617988</v>
      </c>
      <c r="DE20" s="611"/>
      <c r="DF20" s="611"/>
      <c r="DG20" s="611"/>
      <c r="DH20" s="611"/>
      <c r="DI20" s="611"/>
      <c r="DJ20" s="611"/>
      <c r="DK20" s="611"/>
      <c r="DL20" s="611"/>
      <c r="DM20" s="611"/>
      <c r="DN20" s="611"/>
      <c r="DO20" s="611"/>
      <c r="DP20" s="612"/>
      <c r="DQ20" s="619">
        <v>19516820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5452955</v>
      </c>
      <c r="S21" s="611"/>
      <c r="T21" s="611"/>
      <c r="U21" s="611"/>
      <c r="V21" s="611"/>
      <c r="W21" s="611"/>
      <c r="X21" s="611"/>
      <c r="Y21" s="612"/>
      <c r="Z21" s="613">
        <v>17.3</v>
      </c>
      <c r="AA21" s="613"/>
      <c r="AB21" s="613"/>
      <c r="AC21" s="613"/>
      <c r="AD21" s="614">
        <v>4853345</v>
      </c>
      <c r="AE21" s="614"/>
      <c r="AF21" s="614"/>
      <c r="AG21" s="614"/>
      <c r="AH21" s="614"/>
      <c r="AI21" s="614"/>
      <c r="AJ21" s="614"/>
      <c r="AK21" s="614"/>
      <c r="AL21" s="615">
        <v>29.8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4853345</v>
      </c>
      <c r="S22" s="611"/>
      <c r="T22" s="611"/>
      <c r="U22" s="611"/>
      <c r="V22" s="611"/>
      <c r="W22" s="611"/>
      <c r="X22" s="611"/>
      <c r="Y22" s="612"/>
      <c r="Z22" s="613">
        <v>15.4</v>
      </c>
      <c r="AA22" s="613"/>
      <c r="AB22" s="613"/>
      <c r="AC22" s="613"/>
      <c r="AD22" s="614">
        <v>4853345</v>
      </c>
      <c r="AE22" s="614"/>
      <c r="AF22" s="614"/>
      <c r="AG22" s="614"/>
      <c r="AH22" s="614"/>
      <c r="AI22" s="614"/>
      <c r="AJ22" s="614"/>
      <c r="AK22" s="614"/>
      <c r="AL22" s="615">
        <v>29.8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599610</v>
      </c>
      <c r="S23" s="611"/>
      <c r="T23" s="611"/>
      <c r="U23" s="611"/>
      <c r="V23" s="611"/>
      <c r="W23" s="611"/>
      <c r="X23" s="611"/>
      <c r="Y23" s="612"/>
      <c r="Z23" s="613">
        <v>1.9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830284</v>
      </c>
      <c r="BH23" s="611"/>
      <c r="BI23" s="611"/>
      <c r="BJ23" s="611"/>
      <c r="BK23" s="611"/>
      <c r="BL23" s="611"/>
      <c r="BM23" s="611"/>
      <c r="BN23" s="612"/>
      <c r="BO23" s="613">
        <v>8.3000000000000007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17608077</v>
      </c>
      <c r="CS24" s="600"/>
      <c r="CT24" s="600"/>
      <c r="CU24" s="600"/>
      <c r="CV24" s="600"/>
      <c r="CW24" s="600"/>
      <c r="CX24" s="600"/>
      <c r="CY24" s="601"/>
      <c r="CZ24" s="604">
        <v>57.5</v>
      </c>
      <c r="DA24" s="605"/>
      <c r="DB24" s="605"/>
      <c r="DC24" s="621"/>
      <c r="DD24" s="645">
        <v>11274073</v>
      </c>
      <c r="DE24" s="600"/>
      <c r="DF24" s="600"/>
      <c r="DG24" s="600"/>
      <c r="DH24" s="600"/>
      <c r="DI24" s="600"/>
      <c r="DJ24" s="600"/>
      <c r="DK24" s="601"/>
      <c r="DL24" s="645">
        <v>10010723</v>
      </c>
      <c r="DM24" s="600"/>
      <c r="DN24" s="600"/>
      <c r="DO24" s="600"/>
      <c r="DP24" s="600"/>
      <c r="DQ24" s="600"/>
      <c r="DR24" s="600"/>
      <c r="DS24" s="600"/>
      <c r="DT24" s="600"/>
      <c r="DU24" s="600"/>
      <c r="DV24" s="601"/>
      <c r="DW24" s="604">
        <v>60.8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17570280</v>
      </c>
      <c r="S25" s="611"/>
      <c r="T25" s="611"/>
      <c r="U25" s="611"/>
      <c r="V25" s="611"/>
      <c r="W25" s="611"/>
      <c r="X25" s="611"/>
      <c r="Y25" s="612"/>
      <c r="Z25" s="613">
        <v>55.9</v>
      </c>
      <c r="AA25" s="613"/>
      <c r="AB25" s="613"/>
      <c r="AC25" s="613"/>
      <c r="AD25" s="614">
        <v>16140386</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5896436</v>
      </c>
      <c r="CS25" s="642"/>
      <c r="CT25" s="642"/>
      <c r="CU25" s="642"/>
      <c r="CV25" s="642"/>
      <c r="CW25" s="642"/>
      <c r="CX25" s="642"/>
      <c r="CY25" s="643"/>
      <c r="CZ25" s="615">
        <v>19.3</v>
      </c>
      <c r="DA25" s="640"/>
      <c r="DB25" s="640"/>
      <c r="DC25" s="644"/>
      <c r="DD25" s="619">
        <v>5325354</v>
      </c>
      <c r="DE25" s="642"/>
      <c r="DF25" s="642"/>
      <c r="DG25" s="642"/>
      <c r="DH25" s="642"/>
      <c r="DI25" s="642"/>
      <c r="DJ25" s="642"/>
      <c r="DK25" s="643"/>
      <c r="DL25" s="619">
        <v>5111324</v>
      </c>
      <c r="DM25" s="642"/>
      <c r="DN25" s="642"/>
      <c r="DO25" s="642"/>
      <c r="DP25" s="642"/>
      <c r="DQ25" s="642"/>
      <c r="DR25" s="642"/>
      <c r="DS25" s="642"/>
      <c r="DT25" s="642"/>
      <c r="DU25" s="642"/>
      <c r="DV25" s="643"/>
      <c r="DW25" s="615">
        <v>31</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7133</v>
      </c>
      <c r="S26" s="611"/>
      <c r="T26" s="611"/>
      <c r="U26" s="611"/>
      <c r="V26" s="611"/>
      <c r="W26" s="611"/>
      <c r="X26" s="611"/>
      <c r="Y26" s="612"/>
      <c r="Z26" s="613">
        <v>0</v>
      </c>
      <c r="AA26" s="613"/>
      <c r="AB26" s="613"/>
      <c r="AC26" s="613"/>
      <c r="AD26" s="614">
        <v>7133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3342737</v>
      </c>
      <c r="CS26" s="611"/>
      <c r="CT26" s="611"/>
      <c r="CU26" s="611"/>
      <c r="CV26" s="611"/>
      <c r="CW26" s="611"/>
      <c r="CX26" s="611"/>
      <c r="CY26" s="612"/>
      <c r="CZ26" s="615">
        <v>10.9</v>
      </c>
      <c r="DA26" s="640"/>
      <c r="DB26" s="640"/>
      <c r="DC26" s="644"/>
      <c r="DD26" s="619">
        <v>3045496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113463</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9950294</v>
      </c>
      <c r="BH27" s="611"/>
      <c r="BI27" s="611"/>
      <c r="BJ27" s="611"/>
      <c r="BK27" s="611"/>
      <c r="BL27" s="611"/>
      <c r="BM27" s="611"/>
      <c r="BN27" s="612"/>
      <c r="BO27" s="613">
        <v>100</v>
      </c>
      <c r="BP27" s="613"/>
      <c r="BQ27" s="613"/>
      <c r="BR27" s="613"/>
      <c r="BS27" s="614">
        <v>132341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9344233</v>
      </c>
      <c r="CS27" s="642"/>
      <c r="CT27" s="642"/>
      <c r="CU27" s="642"/>
      <c r="CV27" s="642"/>
      <c r="CW27" s="642"/>
      <c r="CX27" s="642"/>
      <c r="CY27" s="643"/>
      <c r="CZ27" s="615">
        <v>30.5</v>
      </c>
      <c r="DA27" s="640"/>
      <c r="DB27" s="640"/>
      <c r="DC27" s="644"/>
      <c r="DD27" s="619">
        <v>3599001</v>
      </c>
      <c r="DE27" s="642"/>
      <c r="DF27" s="642"/>
      <c r="DG27" s="642"/>
      <c r="DH27" s="642"/>
      <c r="DI27" s="642"/>
      <c r="DJ27" s="642"/>
      <c r="DK27" s="643"/>
      <c r="DL27" s="619">
        <v>2549681</v>
      </c>
      <c r="DM27" s="642"/>
      <c r="DN27" s="642"/>
      <c r="DO27" s="642"/>
      <c r="DP27" s="642"/>
      <c r="DQ27" s="642"/>
      <c r="DR27" s="642"/>
      <c r="DS27" s="642"/>
      <c r="DT27" s="642"/>
      <c r="DU27" s="642"/>
      <c r="DV27" s="643"/>
      <c r="DW27" s="615">
        <v>15.5</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379696</v>
      </c>
      <c r="S28" s="611"/>
      <c r="T28" s="611"/>
      <c r="U28" s="611"/>
      <c r="V28" s="611"/>
      <c r="W28" s="611"/>
      <c r="X28" s="611"/>
      <c r="Y28" s="612"/>
      <c r="Z28" s="613">
        <v>1.2</v>
      </c>
      <c r="AA28" s="613"/>
      <c r="AB28" s="613"/>
      <c r="AC28" s="613"/>
      <c r="AD28" s="614">
        <v>153782</v>
      </c>
      <c r="AE28" s="614"/>
      <c r="AF28" s="614"/>
      <c r="AG28" s="614"/>
      <c r="AH28" s="614"/>
      <c r="AI28" s="614"/>
      <c r="AJ28" s="614"/>
      <c r="AK28" s="614"/>
      <c r="AL28" s="615">
        <v>0.9</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2367408</v>
      </c>
      <c r="CS28" s="611"/>
      <c r="CT28" s="611"/>
      <c r="CU28" s="611"/>
      <c r="CV28" s="611"/>
      <c r="CW28" s="611"/>
      <c r="CX28" s="611"/>
      <c r="CY28" s="612"/>
      <c r="CZ28" s="615">
        <v>7.7</v>
      </c>
      <c r="DA28" s="640"/>
      <c r="DB28" s="640"/>
      <c r="DC28" s="644"/>
      <c r="DD28" s="619">
        <v>2349718</v>
      </c>
      <c r="DE28" s="611"/>
      <c r="DF28" s="611"/>
      <c r="DG28" s="611"/>
      <c r="DH28" s="611"/>
      <c r="DI28" s="611"/>
      <c r="DJ28" s="611"/>
      <c r="DK28" s="612"/>
      <c r="DL28" s="619">
        <v>2349718</v>
      </c>
      <c r="DM28" s="611"/>
      <c r="DN28" s="611"/>
      <c r="DO28" s="611"/>
      <c r="DP28" s="611"/>
      <c r="DQ28" s="611"/>
      <c r="DR28" s="611"/>
      <c r="DS28" s="611"/>
      <c r="DT28" s="611"/>
      <c r="DU28" s="611"/>
      <c r="DV28" s="612"/>
      <c r="DW28" s="615">
        <v>14.3</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36467</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2367408</v>
      </c>
      <c r="CS29" s="642"/>
      <c r="CT29" s="642"/>
      <c r="CU29" s="642"/>
      <c r="CV29" s="642"/>
      <c r="CW29" s="642"/>
      <c r="CX29" s="642"/>
      <c r="CY29" s="643"/>
      <c r="CZ29" s="615">
        <v>7.7</v>
      </c>
      <c r="DA29" s="640"/>
      <c r="DB29" s="640"/>
      <c r="DC29" s="644"/>
      <c r="DD29" s="619">
        <v>2349718</v>
      </c>
      <c r="DE29" s="642"/>
      <c r="DF29" s="642"/>
      <c r="DG29" s="642"/>
      <c r="DH29" s="642"/>
      <c r="DI29" s="642"/>
      <c r="DJ29" s="642"/>
      <c r="DK29" s="643"/>
      <c r="DL29" s="619">
        <v>2349718</v>
      </c>
      <c r="DM29" s="642"/>
      <c r="DN29" s="642"/>
      <c r="DO29" s="642"/>
      <c r="DP29" s="642"/>
      <c r="DQ29" s="642"/>
      <c r="DR29" s="642"/>
      <c r="DS29" s="642"/>
      <c r="DT29" s="642"/>
      <c r="DU29" s="642"/>
      <c r="DV29" s="643"/>
      <c r="DW29" s="615">
        <v>14.3</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6928089</v>
      </c>
      <c r="S30" s="611"/>
      <c r="T30" s="611"/>
      <c r="U30" s="611"/>
      <c r="V30" s="611"/>
      <c r="W30" s="611"/>
      <c r="X30" s="611"/>
      <c r="Y30" s="612"/>
      <c r="Z30" s="613">
        <v>22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2288320</v>
      </c>
      <c r="CS30" s="611"/>
      <c r="CT30" s="611"/>
      <c r="CU30" s="611"/>
      <c r="CV30" s="611"/>
      <c r="CW30" s="611"/>
      <c r="CX30" s="611"/>
      <c r="CY30" s="612"/>
      <c r="CZ30" s="615">
        <v>7.5</v>
      </c>
      <c r="DA30" s="640"/>
      <c r="DB30" s="640"/>
      <c r="DC30" s="644"/>
      <c r="DD30" s="619">
        <v>2270630</v>
      </c>
      <c r="DE30" s="611"/>
      <c r="DF30" s="611"/>
      <c r="DG30" s="611"/>
      <c r="DH30" s="611"/>
      <c r="DI30" s="611"/>
      <c r="DJ30" s="611"/>
      <c r="DK30" s="612"/>
      <c r="DL30" s="619">
        <v>2270630</v>
      </c>
      <c r="DM30" s="611"/>
      <c r="DN30" s="611"/>
      <c r="DO30" s="611"/>
      <c r="DP30" s="611"/>
      <c r="DQ30" s="611"/>
      <c r="DR30" s="611"/>
      <c r="DS30" s="611"/>
      <c r="DT30" s="611"/>
      <c r="DU30" s="611"/>
      <c r="DV30" s="612"/>
      <c r="DW30" s="615">
        <v>13.8</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99.4</v>
      </c>
      <c r="BH31" s="654"/>
      <c r="BI31" s="654"/>
      <c r="BJ31" s="654"/>
      <c r="BK31" s="654"/>
      <c r="BL31" s="654"/>
      <c r="BM31" s="605">
        <v>98.4</v>
      </c>
      <c r="BN31" s="654"/>
      <c r="BO31" s="654"/>
      <c r="BP31" s="654"/>
      <c r="BQ31" s="655"/>
      <c r="BR31" s="666">
        <v>99.4</v>
      </c>
      <c r="BS31" s="654"/>
      <c r="BT31" s="654"/>
      <c r="BU31" s="654"/>
      <c r="BV31" s="654"/>
      <c r="BW31" s="654"/>
      <c r="BX31" s="605">
        <v>98.3</v>
      </c>
      <c r="BY31" s="654"/>
      <c r="BZ31" s="654"/>
      <c r="CA31" s="654"/>
      <c r="CB31" s="655"/>
      <c r="CD31" s="648"/>
      <c r="CE31" s="649"/>
      <c r="CF31" s="607" t="s">
        <v>300</v>
      </c>
      <c r="CG31" s="608"/>
      <c r="CH31" s="608"/>
      <c r="CI31" s="608"/>
      <c r="CJ31" s="608"/>
      <c r="CK31" s="608"/>
      <c r="CL31" s="608"/>
      <c r="CM31" s="608"/>
      <c r="CN31" s="608"/>
      <c r="CO31" s="608"/>
      <c r="CP31" s="608"/>
      <c r="CQ31" s="609"/>
      <c r="CR31" s="610">
        <v>79088</v>
      </c>
      <c r="CS31" s="642"/>
      <c r="CT31" s="642"/>
      <c r="CU31" s="642"/>
      <c r="CV31" s="642"/>
      <c r="CW31" s="642"/>
      <c r="CX31" s="642"/>
      <c r="CY31" s="643"/>
      <c r="CZ31" s="615">
        <v>0.3</v>
      </c>
      <c r="DA31" s="640"/>
      <c r="DB31" s="640"/>
      <c r="DC31" s="644"/>
      <c r="DD31" s="619">
        <v>79088</v>
      </c>
      <c r="DE31" s="642"/>
      <c r="DF31" s="642"/>
      <c r="DG31" s="642"/>
      <c r="DH31" s="642"/>
      <c r="DI31" s="642"/>
      <c r="DJ31" s="642"/>
      <c r="DK31" s="643"/>
      <c r="DL31" s="619">
        <v>79088</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2255080</v>
      </c>
      <c r="S32" s="611"/>
      <c r="T32" s="611"/>
      <c r="U32" s="611"/>
      <c r="V32" s="611"/>
      <c r="W32" s="611"/>
      <c r="X32" s="611"/>
      <c r="Y32" s="612"/>
      <c r="Z32" s="613">
        <v>7.2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99.1</v>
      </c>
      <c r="BH32" s="642"/>
      <c r="BI32" s="642"/>
      <c r="BJ32" s="642"/>
      <c r="BK32" s="642"/>
      <c r="BL32" s="642"/>
      <c r="BM32" s="616">
        <v>97.8</v>
      </c>
      <c r="BN32" s="642"/>
      <c r="BO32" s="642"/>
      <c r="BP32" s="642"/>
      <c r="BQ32" s="665"/>
      <c r="BR32" s="667">
        <v>99.2</v>
      </c>
      <c r="BS32" s="642"/>
      <c r="BT32" s="642"/>
      <c r="BU32" s="642"/>
      <c r="BV32" s="642"/>
      <c r="BW32" s="642"/>
      <c r="BX32" s="616">
        <v>97.8</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202886</v>
      </c>
      <c r="S33" s="611"/>
      <c r="T33" s="611"/>
      <c r="U33" s="611"/>
      <c r="V33" s="611"/>
      <c r="W33" s="611"/>
      <c r="X33" s="611"/>
      <c r="Y33" s="612"/>
      <c r="Z33" s="613">
        <v>0.6</v>
      </c>
      <c r="AA33" s="613"/>
      <c r="AB33" s="613"/>
      <c r="AC33" s="613"/>
      <c r="AD33" s="614">
        <v>3802</v>
      </c>
      <c r="AE33" s="614"/>
      <c r="AF33" s="614"/>
      <c r="AG33" s="614"/>
      <c r="AH33" s="614"/>
      <c r="AI33" s="614"/>
      <c r="AJ33" s="614"/>
      <c r="AK33" s="614"/>
      <c r="AL33" s="615">
        <v>0</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99.6</v>
      </c>
      <c r="BH33" s="669"/>
      <c r="BI33" s="669"/>
      <c r="BJ33" s="669"/>
      <c r="BK33" s="669"/>
      <c r="BL33" s="669"/>
      <c r="BM33" s="670">
        <v>98.9</v>
      </c>
      <c r="BN33" s="669"/>
      <c r="BO33" s="669"/>
      <c r="BP33" s="669"/>
      <c r="BQ33" s="671"/>
      <c r="BR33" s="668">
        <v>99.6</v>
      </c>
      <c r="BS33" s="669"/>
      <c r="BT33" s="669"/>
      <c r="BU33" s="669"/>
      <c r="BV33" s="669"/>
      <c r="BW33" s="669"/>
      <c r="BX33" s="670">
        <v>98.8</v>
      </c>
      <c r="BY33" s="669"/>
      <c r="BZ33" s="669"/>
      <c r="CA33" s="669"/>
      <c r="CB33" s="671"/>
      <c r="CD33" s="607" t="s">
        <v>307</v>
      </c>
      <c r="CE33" s="608"/>
      <c r="CF33" s="608"/>
      <c r="CG33" s="608"/>
      <c r="CH33" s="608"/>
      <c r="CI33" s="608"/>
      <c r="CJ33" s="608"/>
      <c r="CK33" s="608"/>
      <c r="CL33" s="608"/>
      <c r="CM33" s="608"/>
      <c r="CN33" s="608"/>
      <c r="CO33" s="608"/>
      <c r="CP33" s="608"/>
      <c r="CQ33" s="609"/>
      <c r="CR33" s="610">
        <v>10379553</v>
      </c>
      <c r="CS33" s="642"/>
      <c r="CT33" s="642"/>
      <c r="CU33" s="642"/>
      <c r="CV33" s="642"/>
      <c r="CW33" s="642"/>
      <c r="CX33" s="642"/>
      <c r="CY33" s="643"/>
      <c r="CZ33" s="615">
        <v>33.9</v>
      </c>
      <c r="DA33" s="640"/>
      <c r="DB33" s="640"/>
      <c r="DC33" s="644"/>
      <c r="DD33" s="619">
        <v>7971755</v>
      </c>
      <c r="DE33" s="642"/>
      <c r="DF33" s="642"/>
      <c r="DG33" s="642"/>
      <c r="DH33" s="642"/>
      <c r="DI33" s="642"/>
      <c r="DJ33" s="642"/>
      <c r="DK33" s="643"/>
      <c r="DL33" s="619">
        <v>5927078</v>
      </c>
      <c r="DM33" s="642"/>
      <c r="DN33" s="642"/>
      <c r="DO33" s="642"/>
      <c r="DP33" s="642"/>
      <c r="DQ33" s="642"/>
      <c r="DR33" s="642"/>
      <c r="DS33" s="642"/>
      <c r="DT33" s="642"/>
      <c r="DU33" s="642"/>
      <c r="DV33" s="643"/>
      <c r="DW33" s="615">
        <v>36</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22311</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3488645</v>
      </c>
      <c r="CS34" s="611"/>
      <c r="CT34" s="611"/>
      <c r="CU34" s="611"/>
      <c r="CV34" s="611"/>
      <c r="CW34" s="611"/>
      <c r="CX34" s="611"/>
      <c r="CY34" s="612"/>
      <c r="CZ34" s="615">
        <v>11.4</v>
      </c>
      <c r="DA34" s="640"/>
      <c r="DB34" s="640"/>
      <c r="DC34" s="644"/>
      <c r="DD34" s="619">
        <v>2439502</v>
      </c>
      <c r="DE34" s="611"/>
      <c r="DF34" s="611"/>
      <c r="DG34" s="611"/>
      <c r="DH34" s="611"/>
      <c r="DI34" s="611"/>
      <c r="DJ34" s="611"/>
      <c r="DK34" s="612"/>
      <c r="DL34" s="619">
        <v>2128824</v>
      </c>
      <c r="DM34" s="611"/>
      <c r="DN34" s="611"/>
      <c r="DO34" s="611"/>
      <c r="DP34" s="611"/>
      <c r="DQ34" s="611"/>
      <c r="DR34" s="611"/>
      <c r="DS34" s="611"/>
      <c r="DT34" s="611"/>
      <c r="DU34" s="611"/>
      <c r="DV34" s="612"/>
      <c r="DW34" s="615">
        <v>12.9</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1830804</v>
      </c>
      <c r="S35" s="611"/>
      <c r="T35" s="611"/>
      <c r="U35" s="611"/>
      <c r="V35" s="611"/>
      <c r="W35" s="611"/>
      <c r="X35" s="611"/>
      <c r="Y35" s="612"/>
      <c r="Z35" s="613">
        <v>5.8</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269859</v>
      </c>
      <c r="CS35" s="642"/>
      <c r="CT35" s="642"/>
      <c r="CU35" s="642"/>
      <c r="CV35" s="642"/>
      <c r="CW35" s="642"/>
      <c r="CX35" s="642"/>
      <c r="CY35" s="643"/>
      <c r="CZ35" s="615">
        <v>0.9</v>
      </c>
      <c r="DA35" s="640"/>
      <c r="DB35" s="640"/>
      <c r="DC35" s="644"/>
      <c r="DD35" s="619">
        <v>110254</v>
      </c>
      <c r="DE35" s="642"/>
      <c r="DF35" s="642"/>
      <c r="DG35" s="642"/>
      <c r="DH35" s="642"/>
      <c r="DI35" s="642"/>
      <c r="DJ35" s="642"/>
      <c r="DK35" s="643"/>
      <c r="DL35" s="619">
        <v>105244</v>
      </c>
      <c r="DM35" s="642"/>
      <c r="DN35" s="642"/>
      <c r="DO35" s="642"/>
      <c r="DP35" s="642"/>
      <c r="DQ35" s="642"/>
      <c r="DR35" s="642"/>
      <c r="DS35" s="642"/>
      <c r="DT35" s="642"/>
      <c r="DU35" s="642"/>
      <c r="DV35" s="643"/>
      <c r="DW35" s="615">
        <v>0.6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427551</v>
      </c>
      <c r="S36" s="611"/>
      <c r="T36" s="611"/>
      <c r="U36" s="611"/>
      <c r="V36" s="611"/>
      <c r="W36" s="611"/>
      <c r="X36" s="611"/>
      <c r="Y36" s="612"/>
      <c r="Z36" s="613">
        <v>1.4</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3452595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8831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2761674</v>
      </c>
      <c r="CS36" s="611"/>
      <c r="CT36" s="611"/>
      <c r="CU36" s="611"/>
      <c r="CV36" s="611"/>
      <c r="CW36" s="611"/>
      <c r="CX36" s="611"/>
      <c r="CY36" s="612"/>
      <c r="CZ36" s="615">
        <v>9</v>
      </c>
      <c r="DA36" s="640"/>
      <c r="DB36" s="640"/>
      <c r="DC36" s="644"/>
      <c r="DD36" s="619">
        <v>2348903</v>
      </c>
      <c r="DE36" s="611"/>
      <c r="DF36" s="611"/>
      <c r="DG36" s="611"/>
      <c r="DH36" s="611"/>
      <c r="DI36" s="611"/>
      <c r="DJ36" s="611"/>
      <c r="DK36" s="612"/>
      <c r="DL36" s="619">
        <v>1438982</v>
      </c>
      <c r="DM36" s="611"/>
      <c r="DN36" s="611"/>
      <c r="DO36" s="611"/>
      <c r="DP36" s="611"/>
      <c r="DQ36" s="611"/>
      <c r="DR36" s="611"/>
      <c r="DS36" s="611"/>
      <c r="DT36" s="611"/>
      <c r="DU36" s="611"/>
      <c r="DV36" s="612"/>
      <c r="DW36" s="615">
        <v>8.6999999999999993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238595</v>
      </c>
      <c r="S37" s="611"/>
      <c r="T37" s="611"/>
      <c r="U37" s="611"/>
      <c r="V37" s="611"/>
      <c r="W37" s="611"/>
      <c r="X37" s="611"/>
      <c r="Y37" s="612"/>
      <c r="Z37" s="613">
        <v>0.8</v>
      </c>
      <c r="AA37" s="613"/>
      <c r="AB37" s="613"/>
      <c r="AC37" s="613"/>
      <c r="AD37" s="614">
        <v>1173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285637</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-83174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852299</v>
      </c>
      <c r="CS37" s="642"/>
      <c r="CT37" s="642"/>
      <c r="CU37" s="642"/>
      <c r="CV37" s="642"/>
      <c r="CW37" s="642"/>
      <c r="CX37" s="642"/>
      <c r="CY37" s="643"/>
      <c r="CZ37" s="615">
        <v>2.8</v>
      </c>
      <c r="DA37" s="640"/>
      <c r="DB37" s="640"/>
      <c r="DC37" s="644"/>
      <c r="DD37" s="619">
        <v>852299</v>
      </c>
      <c r="DE37" s="642"/>
      <c r="DF37" s="642"/>
      <c r="DG37" s="642"/>
      <c r="DH37" s="642"/>
      <c r="DI37" s="642"/>
      <c r="DJ37" s="642"/>
      <c r="DK37" s="643"/>
      <c r="DL37" s="619">
        <v>587244</v>
      </c>
      <c r="DM37" s="642"/>
      <c r="DN37" s="642"/>
      <c r="DO37" s="642"/>
      <c r="DP37" s="642"/>
      <c r="DQ37" s="642"/>
      <c r="DR37" s="642"/>
      <c r="DS37" s="642"/>
      <c r="DT37" s="642"/>
      <c r="DU37" s="642"/>
      <c r="DV37" s="643"/>
      <c r="DW37" s="615">
        <v>3.6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1431000</v>
      </c>
      <c r="S38" s="611"/>
      <c r="T38" s="611"/>
      <c r="U38" s="611"/>
      <c r="V38" s="611"/>
      <c r="W38" s="611"/>
      <c r="X38" s="611"/>
      <c r="Y38" s="612"/>
      <c r="Z38" s="613">
        <v>4.5999999999999996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248518</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9606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2918440</v>
      </c>
      <c r="CS38" s="611"/>
      <c r="CT38" s="611"/>
      <c r="CU38" s="611"/>
      <c r="CV38" s="611"/>
      <c r="CW38" s="611"/>
      <c r="CX38" s="611"/>
      <c r="CY38" s="612"/>
      <c r="CZ38" s="615">
        <v>9.5</v>
      </c>
      <c r="DA38" s="640"/>
      <c r="DB38" s="640"/>
      <c r="DC38" s="644"/>
      <c r="DD38" s="619">
        <v>2362577</v>
      </c>
      <c r="DE38" s="611"/>
      <c r="DF38" s="611"/>
      <c r="DG38" s="611"/>
      <c r="DH38" s="611"/>
      <c r="DI38" s="611"/>
      <c r="DJ38" s="611"/>
      <c r="DK38" s="612"/>
      <c r="DL38" s="619">
        <v>2253309</v>
      </c>
      <c r="DM38" s="611"/>
      <c r="DN38" s="611"/>
      <c r="DO38" s="611"/>
      <c r="DP38" s="611"/>
      <c r="DQ38" s="611"/>
      <c r="DR38" s="611"/>
      <c r="DS38" s="611"/>
      <c r="DT38" s="611"/>
      <c r="DU38" s="611"/>
      <c r="DV38" s="612"/>
      <c r="DW38" s="615">
        <v>13.7</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14153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933527</v>
      </c>
      <c r="CS39" s="642"/>
      <c r="CT39" s="642"/>
      <c r="CU39" s="642"/>
      <c r="CV39" s="642"/>
      <c r="CW39" s="642"/>
      <c r="CX39" s="642"/>
      <c r="CY39" s="643"/>
      <c r="CZ39" s="615">
        <v>3.1</v>
      </c>
      <c r="DA39" s="640"/>
      <c r="DB39" s="640"/>
      <c r="DC39" s="644"/>
      <c r="DD39" s="619">
        <v>709800</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163300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91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7408</v>
      </c>
      <c r="CS40" s="611"/>
      <c r="CT40" s="611"/>
      <c r="CU40" s="611"/>
      <c r="CV40" s="611"/>
      <c r="CW40" s="611"/>
      <c r="CX40" s="611"/>
      <c r="CY40" s="612"/>
      <c r="CZ40" s="615">
        <v>0</v>
      </c>
      <c r="DA40" s="640"/>
      <c r="DB40" s="640"/>
      <c r="DC40" s="644"/>
      <c r="DD40" s="619">
        <v>719</v>
      </c>
      <c r="DE40" s="611"/>
      <c r="DF40" s="611"/>
      <c r="DG40" s="611"/>
      <c r="DH40" s="611"/>
      <c r="DI40" s="611"/>
      <c r="DJ40" s="611"/>
      <c r="DK40" s="612"/>
      <c r="DL40" s="619">
        <v>719</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31443355</v>
      </c>
      <c r="S41" s="683"/>
      <c r="T41" s="683"/>
      <c r="U41" s="683"/>
      <c r="V41" s="683"/>
      <c r="W41" s="683"/>
      <c r="X41" s="683"/>
      <c r="Y41" s="687"/>
      <c r="Z41" s="688">
        <v>100</v>
      </c>
      <c r="AA41" s="688"/>
      <c r="AB41" s="688"/>
      <c r="AC41" s="688"/>
      <c r="AD41" s="689">
        <v>16306276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675434</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2243006</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378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2617988</v>
      </c>
      <c r="CS42" s="642"/>
      <c r="CT42" s="642"/>
      <c r="CU42" s="642"/>
      <c r="CV42" s="642"/>
      <c r="CW42" s="642"/>
      <c r="CX42" s="642"/>
      <c r="CY42" s="643"/>
      <c r="CZ42" s="615">
        <v>8.6</v>
      </c>
      <c r="DA42" s="640"/>
      <c r="DB42" s="640"/>
      <c r="DC42" s="644"/>
      <c r="DD42" s="619">
        <v>270992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53005</v>
      </c>
      <c r="CS43" s="642"/>
      <c r="CT43" s="642"/>
      <c r="CU43" s="642"/>
      <c r="CV43" s="642"/>
      <c r="CW43" s="642"/>
      <c r="CX43" s="642"/>
      <c r="CY43" s="643"/>
      <c r="CZ43" s="615">
        <v>0.2</v>
      </c>
      <c r="DA43" s="640"/>
      <c r="DB43" s="640"/>
      <c r="DC43" s="644"/>
      <c r="DD43" s="619">
        <v>52405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2617988</v>
      </c>
      <c r="CS44" s="611"/>
      <c r="CT44" s="611"/>
      <c r="CU44" s="611"/>
      <c r="CV44" s="611"/>
      <c r="CW44" s="611"/>
      <c r="CX44" s="611"/>
      <c r="CY44" s="612"/>
      <c r="CZ44" s="615">
        <v>8.6</v>
      </c>
      <c r="DA44" s="616"/>
      <c r="DB44" s="616"/>
      <c r="DC44" s="622"/>
      <c r="DD44" s="619">
        <v>270992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652200</v>
      </c>
      <c r="CS45" s="642"/>
      <c r="CT45" s="642"/>
      <c r="CU45" s="642"/>
      <c r="CV45" s="642"/>
      <c r="CW45" s="642"/>
      <c r="CX45" s="642"/>
      <c r="CY45" s="643"/>
      <c r="CZ45" s="615">
        <v>2.1</v>
      </c>
      <c r="DA45" s="640"/>
      <c r="DB45" s="640"/>
      <c r="DC45" s="644"/>
      <c r="DD45" s="619">
        <v>25881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348</v>
      </c>
      <c r="CG46" s="608"/>
      <c r="CH46" s="608"/>
      <c r="CI46" s="608"/>
      <c r="CJ46" s="608"/>
      <c r="CK46" s="608"/>
      <c r="CL46" s="608"/>
      <c r="CM46" s="608"/>
      <c r="CN46" s="608"/>
      <c r="CO46" s="608"/>
      <c r="CP46" s="608"/>
      <c r="CQ46" s="609"/>
      <c r="CR46" s="610">
        <v>1927373</v>
      </c>
      <c r="CS46" s="611"/>
      <c r="CT46" s="611"/>
      <c r="CU46" s="611"/>
      <c r="CV46" s="611"/>
      <c r="CW46" s="611"/>
      <c r="CX46" s="611"/>
      <c r="CY46" s="612"/>
      <c r="CZ46" s="615">
        <v>6.3</v>
      </c>
      <c r="DA46" s="616"/>
      <c r="DB46" s="616"/>
      <c r="DC46" s="622"/>
      <c r="DD46" s="619">
        <v>240796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30605618</v>
      </c>
      <c r="CS49" s="669"/>
      <c r="CT49" s="669"/>
      <c r="CU49" s="669"/>
      <c r="CV49" s="669"/>
      <c r="CW49" s="669"/>
      <c r="CX49" s="669"/>
      <c r="CY49" s="698"/>
      <c r="CZ49" s="690">
        <v>100</v>
      </c>
      <c r="DA49" s="699"/>
      <c r="DB49" s="699"/>
      <c r="DC49" s="700"/>
      <c r="DD49" s="701">
        <v>19516820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slNkyenv6t2nb1lrn/35eZN/SqQk7tRNXH0Od+e5dtF5dQ+9qo6nIj/eEuXIIN7JWufQDDBymEDISt4oouw6w==" saltValue="DHifwgGA3Iodf61MwJgM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32796</v>
      </c>
      <c r="R7" s="740"/>
      <c r="S7" s="740"/>
      <c r="T7" s="740"/>
      <c r="U7" s="740"/>
      <c r="V7" s="740">
        <v>31959</v>
      </c>
      <c r="W7" s="740"/>
      <c r="X7" s="740"/>
      <c r="Y7" s="740"/>
      <c r="Z7" s="740"/>
      <c r="AA7" s="740">
        <v>838</v>
      </c>
      <c r="AB7" s="740"/>
      <c r="AC7" s="740"/>
      <c r="AD7" s="740"/>
      <c r="AE7" s="741"/>
      <c r="AF7" s="742">
        <v>708</v>
      </c>
      <c r="AG7" s="743"/>
      <c r="AH7" s="743"/>
      <c r="AI7" s="743"/>
      <c r="AJ7" s="744"/>
      <c r="AK7" s="745">
        <v>1831</v>
      </c>
      <c r="AL7" s="746"/>
      <c r="AM7" s="746"/>
      <c r="AN7" s="746"/>
      <c r="AO7" s="746"/>
      <c r="AP7" s="746">
        <v>27778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558</v>
      </c>
      <c r="BT7" s="734"/>
      <c r="BU7" s="734"/>
      <c r="BV7" s="734"/>
      <c r="BW7" s="734"/>
      <c r="BX7" s="734"/>
      <c r="BY7" s="734"/>
      <c r="BZ7" s="734"/>
      <c r="CA7" s="734"/>
      <c r="CB7" s="734"/>
      <c r="CC7" s="734"/>
      <c r="CD7" s="734"/>
      <c r="CE7" s="734"/>
      <c r="CF7" s="734"/>
      <c r="CG7" s="749"/>
      <c r="CH7" s="730">
        <v>1</v>
      </c>
      <c r="CI7" s="731"/>
      <c r="CJ7" s="731"/>
      <c r="CK7" s="731"/>
      <c r="CL7" s="732"/>
      <c r="CM7" s="730">
        <v>38</v>
      </c>
      <c r="CN7" s="731"/>
      <c r="CO7" s="731"/>
      <c r="CP7" s="731"/>
      <c r="CQ7" s="732"/>
      <c r="CR7" s="730">
        <v>10</v>
      </c>
      <c r="CS7" s="731"/>
      <c r="CT7" s="731"/>
      <c r="CU7" s="731"/>
      <c r="CV7" s="732"/>
      <c r="CW7" s="730">
        <v>139</v>
      </c>
      <c r="CX7" s="731"/>
      <c r="CY7" s="731"/>
      <c r="CZ7" s="731"/>
      <c r="DA7" s="732"/>
      <c r="DB7" s="730" t="s">
        <v>560</v>
      </c>
      <c r="DC7" s="731"/>
      <c r="DD7" s="731"/>
      <c r="DE7" s="731"/>
      <c r="DF7" s="732"/>
      <c r="DG7" s="730" t="s">
        <v>560</v>
      </c>
      <c r="DH7" s="731"/>
      <c r="DI7" s="731"/>
      <c r="DJ7" s="731"/>
      <c r="DK7" s="732"/>
      <c r="DL7" s="730" t="s">
        <v>560</v>
      </c>
      <c r="DM7" s="731"/>
      <c r="DN7" s="731"/>
      <c r="DO7" s="731"/>
      <c r="DP7" s="732"/>
      <c r="DQ7" s="730" t="s">
        <v>560</v>
      </c>
      <c r="DR7" s="731"/>
      <c r="DS7" s="731"/>
      <c r="DT7" s="731"/>
      <c r="DU7" s="732"/>
      <c r="DV7" s="733"/>
      <c r="DW7" s="734"/>
      <c r="DX7" s="734"/>
      <c r="DY7" s="734"/>
      <c r="DZ7" s="735"/>
      <c r="EA7" s="228"/>
    </row>
    <row r="8" spans="1:131" s="229" customFormat="1" ht="26.25" customHeight="1" x14ac:dyDescent="0.15">
      <c r="A8" s="232">
        <v>2</v>
      </c>
      <c r="B8" s="767" t="s">
        <v>375</v>
      </c>
      <c r="C8" s="768"/>
      <c r="D8" s="768"/>
      <c r="E8" s="768"/>
      <c r="F8" s="768"/>
      <c r="G8" s="768"/>
      <c r="H8" s="768"/>
      <c r="I8" s="768"/>
      <c r="J8" s="768"/>
      <c r="K8" s="768"/>
      <c r="L8" s="768"/>
      <c r="M8" s="768"/>
      <c r="N8" s="768"/>
      <c r="O8" s="768"/>
      <c r="P8" s="769"/>
      <c r="Q8" s="770">
        <v>23</v>
      </c>
      <c r="R8" s="771"/>
      <c r="S8" s="771"/>
      <c r="T8" s="771"/>
      <c r="U8" s="771"/>
      <c r="V8" s="771">
        <v>23</v>
      </c>
      <c r="W8" s="771"/>
      <c r="X8" s="771"/>
      <c r="Y8" s="771"/>
      <c r="Z8" s="771"/>
      <c r="AA8" s="771">
        <v>0</v>
      </c>
      <c r="AB8" s="771"/>
      <c r="AC8" s="771"/>
      <c r="AD8" s="771"/>
      <c r="AE8" s="772"/>
      <c r="AF8" s="773">
        <v>0</v>
      </c>
      <c r="AG8" s="774"/>
      <c r="AH8" s="774"/>
      <c r="AI8" s="774"/>
      <c r="AJ8" s="775"/>
      <c r="AK8" s="756">
        <v>11</v>
      </c>
      <c r="AL8" s="757"/>
      <c r="AM8" s="757"/>
      <c r="AN8" s="757"/>
      <c r="AO8" s="757"/>
      <c r="AP8" s="757" t="s">
        <v>548</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559</v>
      </c>
      <c r="BT8" s="761"/>
      <c r="BU8" s="761"/>
      <c r="BV8" s="761"/>
      <c r="BW8" s="761"/>
      <c r="BX8" s="761"/>
      <c r="BY8" s="761"/>
      <c r="BZ8" s="761"/>
      <c r="CA8" s="761"/>
      <c r="CB8" s="761"/>
      <c r="CC8" s="761"/>
      <c r="CD8" s="761"/>
      <c r="CE8" s="761"/>
      <c r="CF8" s="761"/>
      <c r="CG8" s="762"/>
      <c r="CH8" s="763">
        <v>-2</v>
      </c>
      <c r="CI8" s="764"/>
      <c r="CJ8" s="764"/>
      <c r="CK8" s="764"/>
      <c r="CL8" s="765"/>
      <c r="CM8" s="763">
        <v>29</v>
      </c>
      <c r="CN8" s="764"/>
      <c r="CO8" s="764"/>
      <c r="CP8" s="764"/>
      <c r="CQ8" s="765"/>
      <c r="CR8" s="763">
        <v>10</v>
      </c>
      <c r="CS8" s="764"/>
      <c r="CT8" s="764"/>
      <c r="CU8" s="764"/>
      <c r="CV8" s="765"/>
      <c r="CW8" s="763" t="s">
        <v>560</v>
      </c>
      <c r="CX8" s="764"/>
      <c r="CY8" s="764"/>
      <c r="CZ8" s="764"/>
      <c r="DA8" s="765"/>
      <c r="DB8" s="763" t="s">
        <v>560</v>
      </c>
      <c r="DC8" s="764"/>
      <c r="DD8" s="764"/>
      <c r="DE8" s="764"/>
      <c r="DF8" s="765"/>
      <c r="DG8" s="763" t="s">
        <v>560</v>
      </c>
      <c r="DH8" s="764"/>
      <c r="DI8" s="764"/>
      <c r="DJ8" s="764"/>
      <c r="DK8" s="765"/>
      <c r="DL8" s="763" t="s">
        <v>560</v>
      </c>
      <c r="DM8" s="764"/>
      <c r="DN8" s="764"/>
      <c r="DO8" s="764"/>
      <c r="DP8" s="765"/>
      <c r="DQ8" s="763" t="s">
        <v>560</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377</v>
      </c>
      <c r="B23" s="776" t="s">
        <v>378</v>
      </c>
      <c r="C23" s="777"/>
      <c r="D23" s="777"/>
      <c r="E23" s="777"/>
      <c r="F23" s="777"/>
      <c r="G23" s="777"/>
      <c r="H23" s="777"/>
      <c r="I23" s="777"/>
      <c r="J23" s="777"/>
      <c r="K23" s="777"/>
      <c r="L23" s="777"/>
      <c r="M23" s="777"/>
      <c r="N23" s="777"/>
      <c r="O23" s="777"/>
      <c r="P23" s="778"/>
      <c r="Q23" s="779">
        <v>31443</v>
      </c>
      <c r="R23" s="780"/>
      <c r="S23" s="780"/>
      <c r="T23" s="780"/>
      <c r="U23" s="780"/>
      <c r="V23" s="780">
        <v>30606</v>
      </c>
      <c r="W23" s="780"/>
      <c r="X23" s="780"/>
      <c r="Y23" s="780"/>
      <c r="Z23" s="780"/>
      <c r="AA23" s="780">
        <v>838</v>
      </c>
      <c r="AB23" s="780"/>
      <c r="AC23" s="780"/>
      <c r="AD23" s="780"/>
      <c r="AE23" s="781"/>
      <c r="AF23" s="782">
        <v>708</v>
      </c>
      <c r="AG23" s="780"/>
      <c r="AH23" s="780"/>
      <c r="AI23" s="780"/>
      <c r="AJ23" s="783"/>
      <c r="AK23" s="784"/>
      <c r="AL23" s="785"/>
      <c r="AM23" s="785"/>
      <c r="AN23" s="785"/>
      <c r="AO23" s="785"/>
      <c r="AP23" s="780">
        <v>27778</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389</v>
      </c>
      <c r="C28" s="737"/>
      <c r="D28" s="737"/>
      <c r="E28" s="737"/>
      <c r="F28" s="737"/>
      <c r="G28" s="737"/>
      <c r="H28" s="737"/>
      <c r="I28" s="737"/>
      <c r="J28" s="737"/>
      <c r="K28" s="737"/>
      <c r="L28" s="737"/>
      <c r="M28" s="737"/>
      <c r="N28" s="737"/>
      <c r="O28" s="737"/>
      <c r="P28" s="738"/>
      <c r="Q28" s="809">
        <v>7426</v>
      </c>
      <c r="R28" s="810"/>
      <c r="S28" s="810"/>
      <c r="T28" s="810"/>
      <c r="U28" s="810"/>
      <c r="V28" s="810">
        <v>7417</v>
      </c>
      <c r="W28" s="810"/>
      <c r="X28" s="810"/>
      <c r="Y28" s="810"/>
      <c r="Z28" s="810"/>
      <c r="AA28" s="810">
        <v>9</v>
      </c>
      <c r="AB28" s="810"/>
      <c r="AC28" s="810"/>
      <c r="AD28" s="810"/>
      <c r="AE28" s="811"/>
      <c r="AF28" s="812">
        <v>9</v>
      </c>
      <c r="AG28" s="810"/>
      <c r="AH28" s="810"/>
      <c r="AI28" s="810"/>
      <c r="AJ28" s="813"/>
      <c r="AK28" s="814">
        <v>767</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390</v>
      </c>
      <c r="C29" s="768"/>
      <c r="D29" s="768"/>
      <c r="E29" s="768"/>
      <c r="F29" s="768"/>
      <c r="G29" s="768"/>
      <c r="H29" s="768"/>
      <c r="I29" s="768"/>
      <c r="J29" s="768"/>
      <c r="K29" s="768"/>
      <c r="L29" s="768"/>
      <c r="M29" s="768"/>
      <c r="N29" s="768"/>
      <c r="O29" s="768"/>
      <c r="P29" s="769"/>
      <c r="Q29" s="770">
        <v>6654</v>
      </c>
      <c r="R29" s="771"/>
      <c r="S29" s="771"/>
      <c r="T29" s="771"/>
      <c r="U29" s="771"/>
      <c r="V29" s="771">
        <v>6496</v>
      </c>
      <c r="W29" s="771"/>
      <c r="X29" s="771"/>
      <c r="Y29" s="771"/>
      <c r="Z29" s="771"/>
      <c r="AA29" s="771">
        <v>159</v>
      </c>
      <c r="AB29" s="771"/>
      <c r="AC29" s="771"/>
      <c r="AD29" s="771"/>
      <c r="AE29" s="772"/>
      <c r="AF29" s="773">
        <v>159</v>
      </c>
      <c r="AG29" s="774"/>
      <c r="AH29" s="774"/>
      <c r="AI29" s="774"/>
      <c r="AJ29" s="775"/>
      <c r="AK29" s="821">
        <v>1344</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391</v>
      </c>
      <c r="C30" s="768"/>
      <c r="D30" s="768"/>
      <c r="E30" s="768"/>
      <c r="F30" s="768"/>
      <c r="G30" s="768"/>
      <c r="H30" s="768"/>
      <c r="I30" s="768"/>
      <c r="J30" s="768"/>
      <c r="K30" s="768"/>
      <c r="L30" s="768"/>
      <c r="M30" s="768"/>
      <c r="N30" s="768"/>
      <c r="O30" s="768"/>
      <c r="P30" s="769"/>
      <c r="Q30" s="770">
        <v>2319</v>
      </c>
      <c r="R30" s="771"/>
      <c r="S30" s="771"/>
      <c r="T30" s="771"/>
      <c r="U30" s="771"/>
      <c r="V30" s="771">
        <v>2283</v>
      </c>
      <c r="W30" s="771"/>
      <c r="X30" s="771"/>
      <c r="Y30" s="771"/>
      <c r="Z30" s="771"/>
      <c r="AA30" s="771">
        <v>37</v>
      </c>
      <c r="AB30" s="771"/>
      <c r="AC30" s="771"/>
      <c r="AD30" s="771"/>
      <c r="AE30" s="772"/>
      <c r="AF30" s="773">
        <v>37</v>
      </c>
      <c r="AG30" s="774"/>
      <c r="AH30" s="774"/>
      <c r="AI30" s="774"/>
      <c r="AJ30" s="775"/>
      <c r="AK30" s="821">
        <v>1162</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392</v>
      </c>
      <c r="C31" s="768"/>
      <c r="D31" s="768"/>
      <c r="E31" s="768"/>
      <c r="F31" s="768"/>
      <c r="G31" s="768"/>
      <c r="H31" s="768"/>
      <c r="I31" s="768"/>
      <c r="J31" s="768"/>
      <c r="K31" s="768"/>
      <c r="L31" s="768"/>
      <c r="M31" s="768"/>
      <c r="N31" s="768"/>
      <c r="O31" s="768"/>
      <c r="P31" s="769"/>
      <c r="Q31" s="770">
        <v>12</v>
      </c>
      <c r="R31" s="771"/>
      <c r="S31" s="771"/>
      <c r="T31" s="771"/>
      <c r="U31" s="771"/>
      <c r="V31" s="771">
        <v>11</v>
      </c>
      <c r="W31" s="771"/>
      <c r="X31" s="771"/>
      <c r="Y31" s="771"/>
      <c r="Z31" s="771"/>
      <c r="AA31" s="771">
        <v>1</v>
      </c>
      <c r="AB31" s="771"/>
      <c r="AC31" s="771"/>
      <c r="AD31" s="771"/>
      <c r="AE31" s="772"/>
      <c r="AF31" s="773">
        <v>1</v>
      </c>
      <c r="AG31" s="774"/>
      <c r="AH31" s="774"/>
      <c r="AI31" s="774"/>
      <c r="AJ31" s="775"/>
      <c r="AK31" s="821" t="s">
        <v>560</v>
      </c>
      <c r="AL31" s="817"/>
      <c r="AM31" s="817"/>
      <c r="AN31" s="817"/>
      <c r="AO31" s="817"/>
      <c r="AP31" s="817" t="s">
        <v>548</v>
      </c>
      <c r="AQ31" s="817"/>
      <c r="AR31" s="817"/>
      <c r="AS31" s="817"/>
      <c r="AT31" s="817"/>
      <c r="AU31" s="817" t="s">
        <v>548</v>
      </c>
      <c r="AV31" s="817"/>
      <c r="AW31" s="817"/>
      <c r="AX31" s="817"/>
      <c r="AY31" s="817"/>
      <c r="AZ31" s="818" t="s">
        <v>548</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393</v>
      </c>
      <c r="C32" s="768"/>
      <c r="D32" s="768"/>
      <c r="E32" s="768"/>
      <c r="F32" s="768"/>
      <c r="G32" s="768"/>
      <c r="H32" s="768"/>
      <c r="I32" s="768"/>
      <c r="J32" s="768"/>
      <c r="K32" s="768"/>
      <c r="L32" s="768"/>
      <c r="M32" s="768"/>
      <c r="N32" s="768"/>
      <c r="O32" s="768"/>
      <c r="P32" s="769"/>
      <c r="Q32" s="770">
        <v>1651</v>
      </c>
      <c r="R32" s="771"/>
      <c r="S32" s="771"/>
      <c r="T32" s="771"/>
      <c r="U32" s="771"/>
      <c r="V32" s="771">
        <v>1554</v>
      </c>
      <c r="W32" s="771"/>
      <c r="X32" s="771"/>
      <c r="Y32" s="771"/>
      <c r="Z32" s="771"/>
      <c r="AA32" s="771">
        <v>97</v>
      </c>
      <c r="AB32" s="771"/>
      <c r="AC32" s="771"/>
      <c r="AD32" s="771"/>
      <c r="AE32" s="772"/>
      <c r="AF32" s="773">
        <v>731</v>
      </c>
      <c r="AG32" s="774"/>
      <c r="AH32" s="774"/>
      <c r="AI32" s="774"/>
      <c r="AJ32" s="775"/>
      <c r="AK32" s="821">
        <v>19</v>
      </c>
      <c r="AL32" s="817"/>
      <c r="AM32" s="817"/>
      <c r="AN32" s="817"/>
      <c r="AO32" s="817"/>
      <c r="AP32" s="817">
        <v>3690</v>
      </c>
      <c r="AQ32" s="817"/>
      <c r="AR32" s="817"/>
      <c r="AS32" s="817"/>
      <c r="AT32" s="817"/>
      <c r="AU32" s="817" t="s">
        <v>548</v>
      </c>
      <c r="AV32" s="817"/>
      <c r="AW32" s="817"/>
      <c r="AX32" s="817"/>
      <c r="AY32" s="817"/>
      <c r="AZ32" s="818" t="s">
        <v>548</v>
      </c>
      <c r="BA32" s="818"/>
      <c r="BB32" s="818"/>
      <c r="BC32" s="818"/>
      <c r="BD32" s="818"/>
      <c r="BE32" s="819" t="s">
        <v>394</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395</v>
      </c>
      <c r="C33" s="768"/>
      <c r="D33" s="768"/>
      <c r="E33" s="768"/>
      <c r="F33" s="768"/>
      <c r="G33" s="768"/>
      <c r="H33" s="768"/>
      <c r="I33" s="768"/>
      <c r="J33" s="768"/>
      <c r="K33" s="768"/>
      <c r="L33" s="768"/>
      <c r="M33" s="768"/>
      <c r="N33" s="768"/>
      <c r="O33" s="768"/>
      <c r="P33" s="769"/>
      <c r="Q33" s="770">
        <v>1574</v>
      </c>
      <c r="R33" s="771"/>
      <c r="S33" s="771"/>
      <c r="T33" s="771"/>
      <c r="U33" s="771"/>
      <c r="V33" s="771">
        <v>1522</v>
      </c>
      <c r="W33" s="771"/>
      <c r="X33" s="771"/>
      <c r="Y33" s="771"/>
      <c r="Z33" s="771"/>
      <c r="AA33" s="771">
        <v>52</v>
      </c>
      <c r="AB33" s="771"/>
      <c r="AC33" s="771"/>
      <c r="AD33" s="771"/>
      <c r="AE33" s="772"/>
      <c r="AF33" s="773">
        <v>1174</v>
      </c>
      <c r="AG33" s="774"/>
      <c r="AH33" s="774"/>
      <c r="AI33" s="774"/>
      <c r="AJ33" s="775"/>
      <c r="AK33" s="821">
        <v>240</v>
      </c>
      <c r="AL33" s="817"/>
      <c r="AM33" s="817"/>
      <c r="AN33" s="817"/>
      <c r="AO33" s="817"/>
      <c r="AP33" s="817">
        <v>4812</v>
      </c>
      <c r="AQ33" s="817"/>
      <c r="AR33" s="817"/>
      <c r="AS33" s="817"/>
      <c r="AT33" s="817"/>
      <c r="AU33" s="817">
        <v>212</v>
      </c>
      <c r="AV33" s="817"/>
      <c r="AW33" s="817"/>
      <c r="AX33" s="817"/>
      <c r="AY33" s="817"/>
      <c r="AZ33" s="818" t="s">
        <v>548</v>
      </c>
      <c r="BA33" s="818"/>
      <c r="BB33" s="818"/>
      <c r="BC33" s="818"/>
      <c r="BD33" s="818"/>
      <c r="BE33" s="819" t="s">
        <v>394</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2110</v>
      </c>
      <c r="AG63" s="831"/>
      <c r="AH63" s="831"/>
      <c r="AI63" s="831"/>
      <c r="AJ63" s="832"/>
      <c r="AK63" s="833"/>
      <c r="AL63" s="828"/>
      <c r="AM63" s="828"/>
      <c r="AN63" s="828"/>
      <c r="AO63" s="828"/>
      <c r="AP63" s="831">
        <v>8502</v>
      </c>
      <c r="AQ63" s="831"/>
      <c r="AR63" s="831"/>
      <c r="AS63" s="831"/>
      <c r="AT63" s="831"/>
      <c r="AU63" s="831">
        <v>212</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549</v>
      </c>
      <c r="C68" s="857"/>
      <c r="D68" s="857"/>
      <c r="E68" s="857"/>
      <c r="F68" s="857"/>
      <c r="G68" s="857"/>
      <c r="H68" s="857"/>
      <c r="I68" s="857"/>
      <c r="J68" s="857"/>
      <c r="K68" s="857"/>
      <c r="L68" s="857"/>
      <c r="M68" s="857"/>
      <c r="N68" s="857"/>
      <c r="O68" s="857"/>
      <c r="P68" s="858"/>
      <c r="Q68" s="859">
        <v>5665</v>
      </c>
      <c r="R68" s="853"/>
      <c r="S68" s="853"/>
      <c r="T68" s="853"/>
      <c r="U68" s="853"/>
      <c r="V68" s="853">
        <v>5575</v>
      </c>
      <c r="W68" s="853"/>
      <c r="X68" s="853"/>
      <c r="Y68" s="853"/>
      <c r="Z68" s="853"/>
      <c r="AA68" s="853">
        <v>90</v>
      </c>
      <c r="AB68" s="853"/>
      <c r="AC68" s="853"/>
      <c r="AD68" s="853"/>
      <c r="AE68" s="853"/>
      <c r="AF68" s="853">
        <v>90</v>
      </c>
      <c r="AG68" s="853"/>
      <c r="AH68" s="853"/>
      <c r="AI68" s="853"/>
      <c r="AJ68" s="853"/>
      <c r="AK68" s="853">
        <v>45</v>
      </c>
      <c r="AL68" s="853"/>
      <c r="AM68" s="853"/>
      <c r="AN68" s="853"/>
      <c r="AO68" s="853"/>
      <c r="AP68" s="853">
        <v>6955</v>
      </c>
      <c r="AQ68" s="853"/>
      <c r="AR68" s="853"/>
      <c r="AS68" s="853"/>
      <c r="AT68" s="853"/>
      <c r="AU68" s="853">
        <v>1989</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550</v>
      </c>
      <c r="C69" s="861"/>
      <c r="D69" s="861"/>
      <c r="E69" s="861"/>
      <c r="F69" s="861"/>
      <c r="G69" s="861"/>
      <c r="H69" s="861"/>
      <c r="I69" s="861"/>
      <c r="J69" s="861"/>
      <c r="K69" s="861"/>
      <c r="L69" s="861"/>
      <c r="M69" s="861"/>
      <c r="N69" s="861"/>
      <c r="O69" s="861"/>
      <c r="P69" s="862"/>
      <c r="Q69" s="863">
        <v>17</v>
      </c>
      <c r="R69" s="817"/>
      <c r="S69" s="817"/>
      <c r="T69" s="817"/>
      <c r="U69" s="817"/>
      <c r="V69" s="817">
        <v>12</v>
      </c>
      <c r="W69" s="817"/>
      <c r="X69" s="817"/>
      <c r="Y69" s="817"/>
      <c r="Z69" s="817"/>
      <c r="AA69" s="817">
        <v>5</v>
      </c>
      <c r="AB69" s="817"/>
      <c r="AC69" s="817"/>
      <c r="AD69" s="817"/>
      <c r="AE69" s="817"/>
      <c r="AF69" s="817">
        <v>5</v>
      </c>
      <c r="AG69" s="817"/>
      <c r="AH69" s="817"/>
      <c r="AI69" s="817"/>
      <c r="AJ69" s="817"/>
      <c r="AK69" s="817" t="s">
        <v>548</v>
      </c>
      <c r="AL69" s="817"/>
      <c r="AM69" s="817"/>
      <c r="AN69" s="817"/>
      <c r="AO69" s="817"/>
      <c r="AP69" s="817" t="s">
        <v>548</v>
      </c>
      <c r="AQ69" s="817"/>
      <c r="AR69" s="817"/>
      <c r="AS69" s="817"/>
      <c r="AT69" s="817"/>
      <c r="AU69" s="817" t="s">
        <v>548</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551</v>
      </c>
      <c r="C70" s="861"/>
      <c r="D70" s="861"/>
      <c r="E70" s="861"/>
      <c r="F70" s="861"/>
      <c r="G70" s="861"/>
      <c r="H70" s="861"/>
      <c r="I70" s="861"/>
      <c r="J70" s="861"/>
      <c r="K70" s="861"/>
      <c r="L70" s="861"/>
      <c r="M70" s="861"/>
      <c r="N70" s="861"/>
      <c r="O70" s="861"/>
      <c r="P70" s="862"/>
      <c r="Q70" s="863">
        <v>14</v>
      </c>
      <c r="R70" s="817"/>
      <c r="S70" s="817"/>
      <c r="T70" s="817"/>
      <c r="U70" s="817"/>
      <c r="V70" s="817">
        <v>12</v>
      </c>
      <c r="W70" s="817"/>
      <c r="X70" s="817"/>
      <c r="Y70" s="817"/>
      <c r="Z70" s="817"/>
      <c r="AA70" s="817">
        <v>3</v>
      </c>
      <c r="AB70" s="817"/>
      <c r="AC70" s="817"/>
      <c r="AD70" s="817"/>
      <c r="AE70" s="817"/>
      <c r="AF70" s="817">
        <v>3</v>
      </c>
      <c r="AG70" s="817"/>
      <c r="AH70" s="817"/>
      <c r="AI70" s="817"/>
      <c r="AJ70" s="817"/>
      <c r="AK70" s="817" t="s">
        <v>548</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552</v>
      </c>
      <c r="C71" s="861"/>
      <c r="D71" s="861"/>
      <c r="E71" s="861"/>
      <c r="F71" s="861"/>
      <c r="G71" s="861"/>
      <c r="H71" s="861"/>
      <c r="I71" s="861"/>
      <c r="J71" s="861"/>
      <c r="K71" s="861"/>
      <c r="L71" s="861"/>
      <c r="M71" s="861"/>
      <c r="N71" s="861"/>
      <c r="O71" s="861"/>
      <c r="P71" s="862"/>
      <c r="Q71" s="863">
        <v>93</v>
      </c>
      <c r="R71" s="817"/>
      <c r="S71" s="817"/>
      <c r="T71" s="817"/>
      <c r="U71" s="817"/>
      <c r="V71" s="817">
        <v>91</v>
      </c>
      <c r="W71" s="817"/>
      <c r="X71" s="817"/>
      <c r="Y71" s="817"/>
      <c r="Z71" s="817"/>
      <c r="AA71" s="817">
        <v>2</v>
      </c>
      <c r="AB71" s="817"/>
      <c r="AC71" s="817"/>
      <c r="AD71" s="817"/>
      <c r="AE71" s="817"/>
      <c r="AF71" s="817">
        <v>2</v>
      </c>
      <c r="AG71" s="817"/>
      <c r="AH71" s="817"/>
      <c r="AI71" s="817"/>
      <c r="AJ71" s="817"/>
      <c r="AK71" s="817" t="s">
        <v>548</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553</v>
      </c>
      <c r="C72" s="861"/>
      <c r="D72" s="861"/>
      <c r="E72" s="861"/>
      <c r="F72" s="861"/>
      <c r="G72" s="861"/>
      <c r="H72" s="861"/>
      <c r="I72" s="861"/>
      <c r="J72" s="861"/>
      <c r="K72" s="861"/>
      <c r="L72" s="861"/>
      <c r="M72" s="861"/>
      <c r="N72" s="861"/>
      <c r="O72" s="861"/>
      <c r="P72" s="862"/>
      <c r="Q72" s="863">
        <v>52</v>
      </c>
      <c r="R72" s="817"/>
      <c r="S72" s="817"/>
      <c r="T72" s="817"/>
      <c r="U72" s="817"/>
      <c r="V72" s="817">
        <v>50</v>
      </c>
      <c r="W72" s="817"/>
      <c r="X72" s="817"/>
      <c r="Y72" s="817"/>
      <c r="Z72" s="817"/>
      <c r="AA72" s="817">
        <v>2</v>
      </c>
      <c r="AB72" s="817"/>
      <c r="AC72" s="817"/>
      <c r="AD72" s="817"/>
      <c r="AE72" s="817"/>
      <c r="AF72" s="817">
        <v>2</v>
      </c>
      <c r="AG72" s="817"/>
      <c r="AH72" s="817"/>
      <c r="AI72" s="817"/>
      <c r="AJ72" s="817"/>
      <c r="AK72" s="817">
        <v>46</v>
      </c>
      <c r="AL72" s="817"/>
      <c r="AM72" s="817"/>
      <c r="AN72" s="817"/>
      <c r="AO72" s="817"/>
      <c r="AP72" s="817" t="s">
        <v>548</v>
      </c>
      <c r="AQ72" s="817"/>
      <c r="AR72" s="817"/>
      <c r="AS72" s="817"/>
      <c r="AT72" s="817"/>
      <c r="AU72" s="817" t="s">
        <v>548</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554</v>
      </c>
      <c r="C73" s="861"/>
      <c r="D73" s="861"/>
      <c r="E73" s="861"/>
      <c r="F73" s="861"/>
      <c r="G73" s="861"/>
      <c r="H73" s="861"/>
      <c r="I73" s="861"/>
      <c r="J73" s="861"/>
      <c r="K73" s="861"/>
      <c r="L73" s="861"/>
      <c r="M73" s="861"/>
      <c r="N73" s="861"/>
      <c r="O73" s="861"/>
      <c r="P73" s="862"/>
      <c r="Q73" s="863">
        <v>780</v>
      </c>
      <c r="R73" s="817"/>
      <c r="S73" s="817"/>
      <c r="T73" s="817"/>
      <c r="U73" s="817"/>
      <c r="V73" s="817">
        <v>124</v>
      </c>
      <c r="W73" s="817"/>
      <c r="X73" s="817"/>
      <c r="Y73" s="817"/>
      <c r="Z73" s="817"/>
      <c r="AA73" s="817">
        <v>656</v>
      </c>
      <c r="AB73" s="817"/>
      <c r="AC73" s="817"/>
      <c r="AD73" s="817"/>
      <c r="AE73" s="817"/>
      <c r="AF73" s="817">
        <v>656</v>
      </c>
      <c r="AG73" s="817"/>
      <c r="AH73" s="817"/>
      <c r="AI73" s="817"/>
      <c r="AJ73" s="817"/>
      <c r="AK73" s="817">
        <v>45</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555</v>
      </c>
      <c r="C74" s="861"/>
      <c r="D74" s="861"/>
      <c r="E74" s="861"/>
      <c r="F74" s="861"/>
      <c r="G74" s="861"/>
      <c r="H74" s="861"/>
      <c r="I74" s="861"/>
      <c r="J74" s="861"/>
      <c r="K74" s="861"/>
      <c r="L74" s="861"/>
      <c r="M74" s="861"/>
      <c r="N74" s="861"/>
      <c r="O74" s="861"/>
      <c r="P74" s="862"/>
      <c r="Q74" s="863">
        <v>1111</v>
      </c>
      <c r="R74" s="817"/>
      <c r="S74" s="817"/>
      <c r="T74" s="817"/>
      <c r="U74" s="817"/>
      <c r="V74" s="817">
        <v>1018</v>
      </c>
      <c r="W74" s="817"/>
      <c r="X74" s="817"/>
      <c r="Y74" s="817"/>
      <c r="Z74" s="817"/>
      <c r="AA74" s="817">
        <v>93</v>
      </c>
      <c r="AB74" s="817"/>
      <c r="AC74" s="817"/>
      <c r="AD74" s="817"/>
      <c r="AE74" s="817"/>
      <c r="AF74" s="817">
        <v>93</v>
      </c>
      <c r="AG74" s="817"/>
      <c r="AH74" s="817"/>
      <c r="AI74" s="817"/>
      <c r="AJ74" s="817"/>
      <c r="AK74" s="817">
        <v>34</v>
      </c>
      <c r="AL74" s="817"/>
      <c r="AM74" s="817"/>
      <c r="AN74" s="817"/>
      <c r="AO74" s="817"/>
      <c r="AP74" s="817" t="s">
        <v>548</v>
      </c>
      <c r="AQ74" s="817"/>
      <c r="AR74" s="817"/>
      <c r="AS74" s="817"/>
      <c r="AT74" s="817"/>
      <c r="AU74" s="817" t="s">
        <v>548</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556</v>
      </c>
      <c r="C75" s="861"/>
      <c r="D75" s="861"/>
      <c r="E75" s="861"/>
      <c r="F75" s="861"/>
      <c r="G75" s="861"/>
      <c r="H75" s="861"/>
      <c r="I75" s="861"/>
      <c r="J75" s="861"/>
      <c r="K75" s="861"/>
      <c r="L75" s="861"/>
      <c r="M75" s="861"/>
      <c r="N75" s="861"/>
      <c r="O75" s="861"/>
      <c r="P75" s="862"/>
      <c r="Q75" s="864">
        <v>416492</v>
      </c>
      <c r="R75" s="865"/>
      <c r="S75" s="865"/>
      <c r="T75" s="865"/>
      <c r="U75" s="821"/>
      <c r="V75" s="866">
        <v>405939</v>
      </c>
      <c r="W75" s="865"/>
      <c r="X75" s="865"/>
      <c r="Y75" s="865"/>
      <c r="Z75" s="821"/>
      <c r="AA75" s="866">
        <v>10552</v>
      </c>
      <c r="AB75" s="865"/>
      <c r="AC75" s="865"/>
      <c r="AD75" s="865"/>
      <c r="AE75" s="821"/>
      <c r="AF75" s="866">
        <v>10552</v>
      </c>
      <c r="AG75" s="865"/>
      <c r="AH75" s="865"/>
      <c r="AI75" s="865"/>
      <c r="AJ75" s="821"/>
      <c r="AK75" s="866">
        <v>2584</v>
      </c>
      <c r="AL75" s="865"/>
      <c r="AM75" s="865"/>
      <c r="AN75" s="865"/>
      <c r="AO75" s="821"/>
      <c r="AP75" s="866" t="s">
        <v>548</v>
      </c>
      <c r="AQ75" s="865"/>
      <c r="AR75" s="865"/>
      <c r="AS75" s="865"/>
      <c r="AT75" s="821"/>
      <c r="AU75" s="866" t="s">
        <v>548</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557</v>
      </c>
      <c r="C76" s="861"/>
      <c r="D76" s="861"/>
      <c r="E76" s="861"/>
      <c r="F76" s="861"/>
      <c r="G76" s="861"/>
      <c r="H76" s="861"/>
      <c r="I76" s="861"/>
      <c r="J76" s="861"/>
      <c r="K76" s="861"/>
      <c r="L76" s="861"/>
      <c r="M76" s="861"/>
      <c r="N76" s="861"/>
      <c r="O76" s="861"/>
      <c r="P76" s="862"/>
      <c r="Q76" s="864">
        <v>2453</v>
      </c>
      <c r="R76" s="865"/>
      <c r="S76" s="865"/>
      <c r="T76" s="865"/>
      <c r="U76" s="821"/>
      <c r="V76" s="866">
        <v>2452</v>
      </c>
      <c r="W76" s="865"/>
      <c r="X76" s="865"/>
      <c r="Y76" s="865"/>
      <c r="Z76" s="821"/>
      <c r="AA76" s="866">
        <v>1</v>
      </c>
      <c r="AB76" s="865"/>
      <c r="AC76" s="865"/>
      <c r="AD76" s="865"/>
      <c r="AE76" s="821"/>
      <c r="AF76" s="866">
        <v>1</v>
      </c>
      <c r="AG76" s="865"/>
      <c r="AH76" s="865"/>
      <c r="AI76" s="865"/>
      <c r="AJ76" s="821"/>
      <c r="AK76" s="866" t="s">
        <v>548</v>
      </c>
      <c r="AL76" s="865"/>
      <c r="AM76" s="865"/>
      <c r="AN76" s="865"/>
      <c r="AO76" s="821"/>
      <c r="AP76" s="866" t="s">
        <v>548</v>
      </c>
      <c r="AQ76" s="865"/>
      <c r="AR76" s="865"/>
      <c r="AS76" s="865"/>
      <c r="AT76" s="821"/>
      <c r="AU76" s="866" t="s">
        <v>548</v>
      </c>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11404</v>
      </c>
      <c r="AG88" s="831"/>
      <c r="AH88" s="831"/>
      <c r="AI88" s="831"/>
      <c r="AJ88" s="831"/>
      <c r="AK88" s="828"/>
      <c r="AL88" s="828"/>
      <c r="AM88" s="828"/>
      <c r="AN88" s="828"/>
      <c r="AO88" s="828"/>
      <c r="AP88" s="831">
        <v>6955</v>
      </c>
      <c r="AQ88" s="831"/>
      <c r="AR88" s="831"/>
      <c r="AS88" s="831"/>
      <c r="AT88" s="831"/>
      <c r="AU88" s="831">
        <v>1989</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SUM(CR7:CV88)</f>
        <v>20</v>
      </c>
      <c r="CS102" s="839"/>
      <c r="CT102" s="839"/>
      <c r="CU102" s="839"/>
      <c r="CV102" s="878"/>
      <c r="CW102" s="877">
        <f>SUM(CW7:DA88)</f>
        <v>139</v>
      </c>
      <c r="CX102" s="839"/>
      <c r="CY102" s="839"/>
      <c r="CZ102" s="839"/>
      <c r="DA102" s="878"/>
      <c r="DB102" s="877" t="s">
        <v>560</v>
      </c>
      <c r="DC102" s="839"/>
      <c r="DD102" s="839"/>
      <c r="DE102" s="839"/>
      <c r="DF102" s="878"/>
      <c r="DG102" s="877" t="s">
        <v>560</v>
      </c>
      <c r="DH102" s="839"/>
      <c r="DI102" s="839"/>
      <c r="DJ102" s="839"/>
      <c r="DK102" s="878"/>
      <c r="DL102" s="877" t="s">
        <v>560</v>
      </c>
      <c r="DM102" s="839"/>
      <c r="DN102" s="839"/>
      <c r="DO102" s="839"/>
      <c r="DP102" s="878"/>
      <c r="DQ102" s="877" t="s">
        <v>560</v>
      </c>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24"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2556938</v>
      </c>
      <c r="AB110" s="887"/>
      <c r="AC110" s="887"/>
      <c r="AD110" s="887"/>
      <c r="AE110" s="888"/>
      <c r="AF110" s="889">
        <v>2465213</v>
      </c>
      <c r="AG110" s="887"/>
      <c r="AH110" s="887"/>
      <c r="AI110" s="887"/>
      <c r="AJ110" s="888"/>
      <c r="AK110" s="889">
        <v>2367408</v>
      </c>
      <c r="AL110" s="887"/>
      <c r="AM110" s="887"/>
      <c r="AN110" s="887"/>
      <c r="AO110" s="888"/>
      <c r="AP110" s="890">
        <v>16.5</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26292592</v>
      </c>
      <c r="BR110" s="918"/>
      <c r="BS110" s="918"/>
      <c r="BT110" s="918"/>
      <c r="BU110" s="918"/>
      <c r="BV110" s="918">
        <v>28635354</v>
      </c>
      <c r="BW110" s="918"/>
      <c r="BX110" s="918"/>
      <c r="BY110" s="918"/>
      <c r="BZ110" s="918"/>
      <c r="CA110" s="918">
        <v>27778035</v>
      </c>
      <c r="CB110" s="918"/>
      <c r="CC110" s="918"/>
      <c r="CD110" s="918"/>
      <c r="CE110" s="918"/>
      <c r="CF110" s="931">
        <v>193.4</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16751</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341135</v>
      </c>
      <c r="BR112" s="913"/>
      <c r="BS112" s="913"/>
      <c r="BT112" s="913"/>
      <c r="BU112" s="913"/>
      <c r="BV112" s="913">
        <v>274337</v>
      </c>
      <c r="BW112" s="913"/>
      <c r="BX112" s="913"/>
      <c r="BY112" s="913"/>
      <c r="BZ112" s="913"/>
      <c r="CA112" s="913">
        <v>211742</v>
      </c>
      <c r="CB112" s="913"/>
      <c r="CC112" s="913"/>
      <c r="CD112" s="913"/>
      <c r="CE112" s="913"/>
      <c r="CF112" s="907">
        <v>1.5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96447</v>
      </c>
      <c r="AB113" s="925"/>
      <c r="AC113" s="925"/>
      <c r="AD113" s="925"/>
      <c r="AE113" s="926"/>
      <c r="AF113" s="927">
        <v>78118</v>
      </c>
      <c r="AG113" s="925"/>
      <c r="AH113" s="925"/>
      <c r="AI113" s="925"/>
      <c r="AJ113" s="926"/>
      <c r="AK113" s="927">
        <v>91793</v>
      </c>
      <c r="AL113" s="925"/>
      <c r="AM113" s="925"/>
      <c r="AN113" s="925"/>
      <c r="AO113" s="926"/>
      <c r="AP113" s="928">
        <v>0.6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1288191</v>
      </c>
      <c r="BR113" s="913"/>
      <c r="BS113" s="913"/>
      <c r="BT113" s="913"/>
      <c r="BU113" s="913"/>
      <c r="BV113" s="913">
        <v>1896804</v>
      </c>
      <c r="BW113" s="913"/>
      <c r="BX113" s="913"/>
      <c r="BY113" s="913"/>
      <c r="BZ113" s="913"/>
      <c r="CA113" s="913">
        <v>1989325</v>
      </c>
      <c r="CB113" s="913"/>
      <c r="CC113" s="913"/>
      <c r="CD113" s="913"/>
      <c r="CE113" s="913"/>
      <c r="CF113" s="907">
        <v>13.9</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118352</v>
      </c>
      <c r="AB114" s="946"/>
      <c r="AC114" s="946"/>
      <c r="AD114" s="946"/>
      <c r="AE114" s="947"/>
      <c r="AF114" s="948">
        <v>120403</v>
      </c>
      <c r="AG114" s="946"/>
      <c r="AH114" s="946"/>
      <c r="AI114" s="946"/>
      <c r="AJ114" s="947"/>
      <c r="AK114" s="948">
        <v>140344</v>
      </c>
      <c r="AL114" s="946"/>
      <c r="AM114" s="946"/>
      <c r="AN114" s="946"/>
      <c r="AO114" s="947"/>
      <c r="AP114" s="949">
        <v>1</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2809886</v>
      </c>
      <c r="BR114" s="913"/>
      <c r="BS114" s="913"/>
      <c r="BT114" s="913"/>
      <c r="BU114" s="913"/>
      <c r="BV114" s="913">
        <v>2742098</v>
      </c>
      <c r="BW114" s="913"/>
      <c r="BX114" s="913"/>
      <c r="BY114" s="913"/>
      <c r="BZ114" s="913"/>
      <c r="CA114" s="913">
        <v>2930726</v>
      </c>
      <c r="CB114" s="913"/>
      <c r="CC114" s="913"/>
      <c r="CD114" s="913"/>
      <c r="CE114" s="913"/>
      <c r="CF114" s="907">
        <v>20.399999999999999</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2771737</v>
      </c>
      <c r="AB117" s="966"/>
      <c r="AC117" s="966"/>
      <c r="AD117" s="966"/>
      <c r="AE117" s="967"/>
      <c r="AF117" s="968">
        <v>2663734</v>
      </c>
      <c r="AG117" s="966"/>
      <c r="AH117" s="966"/>
      <c r="AI117" s="966"/>
      <c r="AJ117" s="967"/>
      <c r="AK117" s="968">
        <v>2599545</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v>16751</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442</v>
      </c>
      <c r="BP119" s="992"/>
      <c r="BQ119" s="986">
        <v>30748555</v>
      </c>
      <c r="BR119" s="987"/>
      <c r="BS119" s="987"/>
      <c r="BT119" s="987"/>
      <c r="BU119" s="987"/>
      <c r="BV119" s="987">
        <v>33548593</v>
      </c>
      <c r="BW119" s="987"/>
      <c r="BX119" s="987"/>
      <c r="BY119" s="987"/>
      <c r="BZ119" s="987"/>
      <c r="CA119" s="987">
        <v>32909828</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8062635</v>
      </c>
      <c r="BR120" s="918"/>
      <c r="BS120" s="918"/>
      <c r="BT120" s="918"/>
      <c r="BU120" s="918"/>
      <c r="BV120" s="918">
        <v>7012681</v>
      </c>
      <c r="BW120" s="918"/>
      <c r="BX120" s="918"/>
      <c r="BY120" s="918"/>
      <c r="BZ120" s="918"/>
      <c r="CA120" s="918">
        <v>6497559</v>
      </c>
      <c r="CB120" s="918"/>
      <c r="CC120" s="918"/>
      <c r="CD120" s="918"/>
      <c r="CE120" s="918"/>
      <c r="CF120" s="931">
        <v>45.2</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341135</v>
      </c>
      <c r="DH120" s="918"/>
      <c r="DI120" s="918"/>
      <c r="DJ120" s="918"/>
      <c r="DK120" s="918"/>
      <c r="DL120" s="918">
        <v>274337</v>
      </c>
      <c r="DM120" s="918"/>
      <c r="DN120" s="918"/>
      <c r="DO120" s="918"/>
      <c r="DP120" s="918"/>
      <c r="DQ120" s="918">
        <v>211742</v>
      </c>
      <c r="DR120" s="918"/>
      <c r="DS120" s="918"/>
      <c r="DT120" s="918"/>
      <c r="DU120" s="918"/>
      <c r="DV120" s="919">
        <v>1.5</v>
      </c>
      <c r="DW120" s="919"/>
      <c r="DX120" s="919"/>
      <c r="DY120" s="919"/>
      <c r="DZ120" s="920"/>
    </row>
    <row r="121" spans="1:130" s="224"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2995138</v>
      </c>
      <c r="BR121" s="913"/>
      <c r="BS121" s="913"/>
      <c r="BT121" s="913"/>
      <c r="BU121" s="913"/>
      <c r="BV121" s="913">
        <v>3008599</v>
      </c>
      <c r="BW121" s="913"/>
      <c r="BX121" s="913"/>
      <c r="BY121" s="913"/>
      <c r="BZ121" s="913"/>
      <c r="CA121" s="913">
        <v>2663028</v>
      </c>
      <c r="CB121" s="913"/>
      <c r="CC121" s="913"/>
      <c r="CD121" s="913"/>
      <c r="CE121" s="913"/>
      <c r="CF121" s="907">
        <v>18.5</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20394954</v>
      </c>
      <c r="BR122" s="987"/>
      <c r="BS122" s="987"/>
      <c r="BT122" s="987"/>
      <c r="BU122" s="987"/>
      <c r="BV122" s="987">
        <v>21245950</v>
      </c>
      <c r="BW122" s="987"/>
      <c r="BX122" s="987"/>
      <c r="BY122" s="987"/>
      <c r="BZ122" s="987"/>
      <c r="CA122" s="987">
        <v>20453463</v>
      </c>
      <c r="CB122" s="987"/>
      <c r="CC122" s="987"/>
      <c r="CD122" s="987"/>
      <c r="CE122" s="987"/>
      <c r="CF122" s="1004">
        <v>142.4</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450</v>
      </c>
      <c r="BP123" s="992"/>
      <c r="BQ123" s="1050">
        <v>31452727</v>
      </c>
      <c r="BR123" s="1051"/>
      <c r="BS123" s="1051"/>
      <c r="BT123" s="1051"/>
      <c r="BU123" s="1051"/>
      <c r="BV123" s="1051">
        <v>31267230</v>
      </c>
      <c r="BW123" s="1051"/>
      <c r="BX123" s="1051"/>
      <c r="BY123" s="1051"/>
      <c r="BZ123" s="1051"/>
      <c r="CA123" s="1051">
        <v>29614050</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v>16.2</v>
      </c>
      <c r="BW124" s="1014"/>
      <c r="BX124" s="1014"/>
      <c r="BY124" s="1014"/>
      <c r="BZ124" s="1014"/>
      <c r="CA124" s="1014">
        <v>22.9</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579755</v>
      </c>
      <c r="AB128" s="1033"/>
      <c r="AC128" s="1033"/>
      <c r="AD128" s="1033"/>
      <c r="AE128" s="1034"/>
      <c r="AF128" s="1035">
        <v>533775</v>
      </c>
      <c r="AG128" s="1033"/>
      <c r="AH128" s="1033"/>
      <c r="AI128" s="1033"/>
      <c r="AJ128" s="1034"/>
      <c r="AK128" s="1035">
        <v>570042</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122</v>
      </c>
      <c r="BG128" s="1040"/>
      <c r="BH128" s="1040"/>
      <c r="BI128" s="1040"/>
      <c r="BJ128" s="1040"/>
      <c r="BK128" s="1040"/>
      <c r="BL128" s="1041"/>
      <c r="BM128" s="1039">
        <v>12.71</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15932749</v>
      </c>
      <c r="AB129" s="946"/>
      <c r="AC129" s="946"/>
      <c r="AD129" s="946"/>
      <c r="AE129" s="947"/>
      <c r="AF129" s="948">
        <v>15716174</v>
      </c>
      <c r="AG129" s="946"/>
      <c r="AH129" s="946"/>
      <c r="AI129" s="946"/>
      <c r="AJ129" s="947"/>
      <c r="AK129" s="948">
        <v>15971968</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17.71</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1625414</v>
      </c>
      <c r="AB130" s="946"/>
      <c r="AC130" s="946"/>
      <c r="AD130" s="946"/>
      <c r="AE130" s="947"/>
      <c r="AF130" s="948">
        <v>1635540</v>
      </c>
      <c r="AG130" s="946"/>
      <c r="AH130" s="946"/>
      <c r="AI130" s="946"/>
      <c r="AJ130" s="947"/>
      <c r="AK130" s="948">
        <v>1611856</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3.4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14307335</v>
      </c>
      <c r="AB131" s="973"/>
      <c r="AC131" s="973"/>
      <c r="AD131" s="973"/>
      <c r="AE131" s="974"/>
      <c r="AF131" s="972">
        <v>14080634</v>
      </c>
      <c r="AG131" s="973"/>
      <c r="AH131" s="973"/>
      <c r="AI131" s="973"/>
      <c r="AJ131" s="974"/>
      <c r="AK131" s="972">
        <v>14360112</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v>22.9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3.9599827639999998</v>
      </c>
      <c r="AB132" s="1084"/>
      <c r="AC132" s="1084"/>
      <c r="AD132" s="1084"/>
      <c r="AE132" s="1085"/>
      <c r="AF132" s="1086">
        <v>3.5113404689999999</v>
      </c>
      <c r="AG132" s="1084"/>
      <c r="AH132" s="1084"/>
      <c r="AI132" s="1084"/>
      <c r="AJ132" s="1085"/>
      <c r="AK132" s="1086">
        <v>2.908380706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3.6</v>
      </c>
      <c r="AB133" s="1067"/>
      <c r="AC133" s="1067"/>
      <c r="AD133" s="1067"/>
      <c r="AE133" s="1068"/>
      <c r="AF133" s="1066">
        <v>3.8</v>
      </c>
      <c r="AG133" s="1067"/>
      <c r="AH133" s="1067"/>
      <c r="AI133" s="1067"/>
      <c r="AJ133" s="1068"/>
      <c r="AK133" s="1066">
        <v>3.4</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8+nQ01mzvj3r1bgTXL2yG7/x2YrvB0ZPMPMX3gEeQPHyWchdE3m/wIEj32F+bojGwxcWl0dD5Jk/FaLIe7jtA==" saltValue="3fgM58UyD0N/rz/TliAc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YfcKRbvkdDzAKkRjKrGqvz2+icyJBi9RBAxmNOtyzS6zTB0a9B3yl3tFxYnHaEpacg/rQuSp6QOPDeqsGZOF0g==" saltValue="BaUQs06aDyu7RDZaC4Rn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JAf4jAvyJFcVn7pcRa+gFrhHtw5KP8XnS+zxqCH2mvKfcOytLUhTtSFMbsNnmc5tG6UrkFueQXYddYYIwKJXw==" saltValue="WSW/geCUIubjTzdVeSPM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1" t="s">
        <v>479</v>
      </c>
      <c r="AP7" s="265"/>
      <c r="AQ7" s="266" t="s">
        <v>480</v>
      </c>
      <c r="AR7" s="267"/>
    </row>
    <row r="8" spans="1:46" x14ac:dyDescent="0.15">
      <c r="A8" s="259"/>
      <c r="AK8" s="268"/>
      <c r="AL8" s="269"/>
      <c r="AM8" s="269"/>
      <c r="AN8" s="270"/>
      <c r="AO8" s="1102"/>
      <c r="AP8" s="271" t="s">
        <v>481</v>
      </c>
      <c r="AQ8" s="272" t="s">
        <v>482</v>
      </c>
      <c r="AR8" s="273" t="s">
        <v>483</v>
      </c>
    </row>
    <row r="9" spans="1:46" x14ac:dyDescent="0.15">
      <c r="A9" s="259"/>
      <c r="AK9" s="1103" t="s">
        <v>484</v>
      </c>
      <c r="AL9" s="1104"/>
      <c r="AM9" s="1104"/>
      <c r="AN9" s="1105"/>
      <c r="AO9" s="274">
        <v>5896436</v>
      </c>
      <c r="AP9" s="274">
        <v>85185</v>
      </c>
      <c r="AQ9" s="275">
        <v>66486</v>
      </c>
      <c r="AR9" s="276">
        <v>28.1</v>
      </c>
    </row>
    <row r="10" spans="1:46" ht="13.5" customHeight="1" x14ac:dyDescent="0.15">
      <c r="A10" s="259"/>
      <c r="AK10" s="1103" t="s">
        <v>485</v>
      </c>
      <c r="AL10" s="1104"/>
      <c r="AM10" s="1104"/>
      <c r="AN10" s="1105"/>
      <c r="AO10" s="277">
        <v>65210</v>
      </c>
      <c r="AP10" s="277">
        <v>942</v>
      </c>
      <c r="AQ10" s="278">
        <v>6147</v>
      </c>
      <c r="AR10" s="279">
        <v>-84.7</v>
      </c>
    </row>
    <row r="11" spans="1:46" ht="13.5" customHeight="1" x14ac:dyDescent="0.15">
      <c r="A11" s="259"/>
      <c r="AK11" s="1103" t="s">
        <v>486</v>
      </c>
      <c r="AL11" s="1104"/>
      <c r="AM11" s="1104"/>
      <c r="AN11" s="1105"/>
      <c r="AO11" s="277">
        <v>24823</v>
      </c>
      <c r="AP11" s="277">
        <v>359</v>
      </c>
      <c r="AQ11" s="278">
        <v>1219</v>
      </c>
      <c r="AR11" s="279">
        <v>-70.5</v>
      </c>
    </row>
    <row r="12" spans="1:46" ht="13.5" customHeight="1" x14ac:dyDescent="0.15">
      <c r="A12" s="259"/>
      <c r="AK12" s="1103" t="s">
        <v>487</v>
      </c>
      <c r="AL12" s="1104"/>
      <c r="AM12" s="1104"/>
      <c r="AN12" s="1105"/>
      <c r="AO12" s="277" t="s">
        <v>488</v>
      </c>
      <c r="AP12" s="277" t="s">
        <v>488</v>
      </c>
      <c r="AQ12" s="278">
        <v>9</v>
      </c>
      <c r="AR12" s="279" t="s">
        <v>488</v>
      </c>
    </row>
    <row r="13" spans="1:46" ht="13.5" customHeight="1" x14ac:dyDescent="0.15">
      <c r="A13" s="259"/>
      <c r="AK13" s="1103" t="s">
        <v>489</v>
      </c>
      <c r="AL13" s="1104"/>
      <c r="AM13" s="1104"/>
      <c r="AN13" s="1105"/>
      <c r="AO13" s="277">
        <v>247253</v>
      </c>
      <c r="AP13" s="277">
        <v>3572</v>
      </c>
      <c r="AQ13" s="278">
        <v>2955</v>
      </c>
      <c r="AR13" s="279">
        <v>20.9</v>
      </c>
    </row>
    <row r="14" spans="1:46" ht="13.5" customHeight="1" x14ac:dyDescent="0.15">
      <c r="A14" s="259"/>
      <c r="AK14" s="1103" t="s">
        <v>490</v>
      </c>
      <c r="AL14" s="1104"/>
      <c r="AM14" s="1104"/>
      <c r="AN14" s="1105"/>
      <c r="AO14" s="277">
        <v>53005</v>
      </c>
      <c r="AP14" s="277">
        <v>766</v>
      </c>
      <c r="AQ14" s="278">
        <v>1434</v>
      </c>
      <c r="AR14" s="279">
        <v>-46.6</v>
      </c>
    </row>
    <row r="15" spans="1:46" ht="13.5" customHeight="1" x14ac:dyDescent="0.15">
      <c r="A15" s="259"/>
      <c r="AK15" s="1106" t="s">
        <v>491</v>
      </c>
      <c r="AL15" s="1107"/>
      <c r="AM15" s="1107"/>
      <c r="AN15" s="1108"/>
      <c r="AO15" s="277">
        <v>-131515</v>
      </c>
      <c r="AP15" s="277">
        <v>-1900</v>
      </c>
      <c r="AQ15" s="278">
        <v>-3102</v>
      </c>
      <c r="AR15" s="279">
        <v>-38.700000000000003</v>
      </c>
    </row>
    <row r="16" spans="1:46" x14ac:dyDescent="0.15">
      <c r="A16" s="259"/>
      <c r="AK16" s="1106" t="s">
        <v>177</v>
      </c>
      <c r="AL16" s="1107"/>
      <c r="AM16" s="1107"/>
      <c r="AN16" s="1108"/>
      <c r="AO16" s="277">
        <v>6155212</v>
      </c>
      <c r="AP16" s="277">
        <v>88924</v>
      </c>
      <c r="AQ16" s="278">
        <v>75147</v>
      </c>
      <c r="AR16" s="279">
        <v>18.3</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09" t="s">
        <v>496</v>
      </c>
      <c r="AL21" s="1110"/>
      <c r="AM21" s="1110"/>
      <c r="AN21" s="1111"/>
      <c r="AO21" s="289">
        <v>7.96</v>
      </c>
      <c r="AP21" s="290">
        <v>6.62</v>
      </c>
      <c r="AQ21" s="291">
        <v>1.34</v>
      </c>
      <c r="AS21" s="292"/>
      <c r="AT21" s="288"/>
    </row>
    <row r="22" spans="1:46" s="260" customFormat="1" x14ac:dyDescent="0.15">
      <c r="A22" s="288"/>
      <c r="AK22" s="1109" t="s">
        <v>497</v>
      </c>
      <c r="AL22" s="1110"/>
      <c r="AM22" s="1110"/>
      <c r="AN22" s="1111"/>
      <c r="AO22" s="293">
        <v>98.9</v>
      </c>
      <c r="AP22" s="294">
        <v>98.3</v>
      </c>
      <c r="AQ22" s="295">
        <v>0.6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1" t="s">
        <v>479</v>
      </c>
      <c r="AP30" s="265"/>
      <c r="AQ30" s="266" t="s">
        <v>480</v>
      </c>
      <c r="AR30" s="267"/>
    </row>
    <row r="31" spans="1:46" x14ac:dyDescent="0.15">
      <c r="A31" s="259"/>
      <c r="AK31" s="268"/>
      <c r="AL31" s="269"/>
      <c r="AM31" s="269"/>
      <c r="AN31" s="270"/>
      <c r="AO31" s="1102"/>
      <c r="AP31" s="271" t="s">
        <v>481</v>
      </c>
      <c r="AQ31" s="272" t="s">
        <v>482</v>
      </c>
      <c r="AR31" s="273" t="s">
        <v>483</v>
      </c>
    </row>
    <row r="32" spans="1:46" ht="27" customHeight="1" x14ac:dyDescent="0.15">
      <c r="A32" s="259"/>
      <c r="AK32" s="1117" t="s">
        <v>501</v>
      </c>
      <c r="AL32" s="1118"/>
      <c r="AM32" s="1118"/>
      <c r="AN32" s="1119"/>
      <c r="AO32" s="303">
        <v>2367408</v>
      </c>
      <c r="AP32" s="303">
        <v>34202</v>
      </c>
      <c r="AQ32" s="304">
        <v>34847</v>
      </c>
      <c r="AR32" s="305">
        <v>-1.9</v>
      </c>
    </row>
    <row r="33" spans="1:46" ht="13.5" customHeight="1" x14ac:dyDescent="0.15">
      <c r="A33" s="259"/>
      <c r="AK33" s="1117" t="s">
        <v>502</v>
      </c>
      <c r="AL33" s="1118"/>
      <c r="AM33" s="1118"/>
      <c r="AN33" s="1119"/>
      <c r="AO33" s="303" t="s">
        <v>488</v>
      </c>
      <c r="AP33" s="303" t="s">
        <v>488</v>
      </c>
      <c r="AQ33" s="304" t="s">
        <v>488</v>
      </c>
      <c r="AR33" s="305" t="s">
        <v>488</v>
      </c>
    </row>
    <row r="34" spans="1:46" ht="27" customHeight="1" x14ac:dyDescent="0.15">
      <c r="A34" s="259"/>
      <c r="AK34" s="1117" t="s">
        <v>503</v>
      </c>
      <c r="AL34" s="1118"/>
      <c r="AM34" s="1118"/>
      <c r="AN34" s="1119"/>
      <c r="AO34" s="303" t="s">
        <v>488</v>
      </c>
      <c r="AP34" s="303" t="s">
        <v>488</v>
      </c>
      <c r="AQ34" s="304">
        <v>5</v>
      </c>
      <c r="AR34" s="305" t="s">
        <v>488</v>
      </c>
    </row>
    <row r="35" spans="1:46" ht="27" customHeight="1" x14ac:dyDescent="0.15">
      <c r="A35" s="259"/>
      <c r="AK35" s="1117" t="s">
        <v>504</v>
      </c>
      <c r="AL35" s="1118"/>
      <c r="AM35" s="1118"/>
      <c r="AN35" s="1119"/>
      <c r="AO35" s="303">
        <v>91793</v>
      </c>
      <c r="AP35" s="303">
        <v>1326</v>
      </c>
      <c r="AQ35" s="304">
        <v>8260</v>
      </c>
      <c r="AR35" s="305">
        <v>-83.9</v>
      </c>
    </row>
    <row r="36" spans="1:46" ht="27" customHeight="1" x14ac:dyDescent="0.15">
      <c r="A36" s="259"/>
      <c r="AK36" s="1117" t="s">
        <v>505</v>
      </c>
      <c r="AL36" s="1118"/>
      <c r="AM36" s="1118"/>
      <c r="AN36" s="1119"/>
      <c r="AO36" s="303">
        <v>140344</v>
      </c>
      <c r="AP36" s="303">
        <v>2028</v>
      </c>
      <c r="AQ36" s="304">
        <v>1689</v>
      </c>
      <c r="AR36" s="305">
        <v>20.100000000000001</v>
      </c>
    </row>
    <row r="37" spans="1:46" ht="13.5" customHeight="1" x14ac:dyDescent="0.15">
      <c r="A37" s="259"/>
      <c r="AK37" s="1117" t="s">
        <v>506</v>
      </c>
      <c r="AL37" s="1118"/>
      <c r="AM37" s="1118"/>
      <c r="AN37" s="1119"/>
      <c r="AO37" s="303" t="s">
        <v>488</v>
      </c>
      <c r="AP37" s="303" t="s">
        <v>488</v>
      </c>
      <c r="AQ37" s="304">
        <v>748</v>
      </c>
      <c r="AR37" s="305" t="s">
        <v>488</v>
      </c>
    </row>
    <row r="38" spans="1:46" ht="27" customHeight="1" x14ac:dyDescent="0.15">
      <c r="A38" s="259"/>
      <c r="AK38" s="1120" t="s">
        <v>507</v>
      </c>
      <c r="AL38" s="1121"/>
      <c r="AM38" s="1121"/>
      <c r="AN38" s="1122"/>
      <c r="AO38" s="306" t="s">
        <v>488</v>
      </c>
      <c r="AP38" s="306" t="s">
        <v>488</v>
      </c>
      <c r="AQ38" s="307">
        <v>1</v>
      </c>
      <c r="AR38" s="295" t="s">
        <v>488</v>
      </c>
      <c r="AS38" s="302"/>
    </row>
    <row r="39" spans="1:46" x14ac:dyDescent="0.15">
      <c r="A39" s="259"/>
      <c r="AK39" s="1120" t="s">
        <v>508</v>
      </c>
      <c r="AL39" s="1121"/>
      <c r="AM39" s="1121"/>
      <c r="AN39" s="1122"/>
      <c r="AO39" s="303">
        <v>-570042</v>
      </c>
      <c r="AP39" s="303">
        <v>-8235</v>
      </c>
      <c r="AQ39" s="304">
        <v>-5762</v>
      </c>
      <c r="AR39" s="305">
        <v>42.9</v>
      </c>
      <c r="AS39" s="302"/>
    </row>
    <row r="40" spans="1:46" ht="27" customHeight="1" x14ac:dyDescent="0.15">
      <c r="A40" s="259"/>
      <c r="AK40" s="1117" t="s">
        <v>509</v>
      </c>
      <c r="AL40" s="1118"/>
      <c r="AM40" s="1118"/>
      <c r="AN40" s="1119"/>
      <c r="AO40" s="303">
        <v>-1611856</v>
      </c>
      <c r="AP40" s="303">
        <v>-23286</v>
      </c>
      <c r="AQ40" s="304">
        <v>-27609</v>
      </c>
      <c r="AR40" s="305">
        <v>-15.7</v>
      </c>
      <c r="AS40" s="302"/>
    </row>
    <row r="41" spans="1:46" x14ac:dyDescent="0.15">
      <c r="A41" s="259"/>
      <c r="AK41" s="1123" t="s">
        <v>287</v>
      </c>
      <c r="AL41" s="1124"/>
      <c r="AM41" s="1124"/>
      <c r="AN41" s="1125"/>
      <c r="AO41" s="303">
        <v>417647</v>
      </c>
      <c r="AP41" s="303">
        <v>6034</v>
      </c>
      <c r="AQ41" s="304">
        <v>12179</v>
      </c>
      <c r="AR41" s="305">
        <v>-50.5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12" t="s">
        <v>479</v>
      </c>
      <c r="AN49" s="1114" t="s">
        <v>512</v>
      </c>
      <c r="AO49" s="1115"/>
      <c r="AP49" s="1115"/>
      <c r="AQ49" s="1115"/>
      <c r="AR49" s="1116"/>
    </row>
    <row r="50" spans="1:44" x14ac:dyDescent="0.15">
      <c r="A50" s="259"/>
      <c r="AK50" s="317"/>
      <c r="AL50" s="318"/>
      <c r="AM50" s="1113"/>
      <c r="AN50" s="319" t="s">
        <v>513</v>
      </c>
      <c r="AO50" s="320" t="s">
        <v>514</v>
      </c>
      <c r="AP50" s="321" t="s">
        <v>515</v>
      </c>
      <c r="AQ50" s="322" t="s">
        <v>516</v>
      </c>
      <c r="AR50" s="323" t="s">
        <v>517</v>
      </c>
    </row>
    <row r="51" spans="1:44" x14ac:dyDescent="0.15">
      <c r="A51" s="259"/>
      <c r="AK51" s="315" t="s">
        <v>518</v>
      </c>
      <c r="AL51" s="316"/>
      <c r="AM51" s="324">
        <v>1259355</v>
      </c>
      <c r="AN51" s="325">
        <v>17745</v>
      </c>
      <c r="AO51" s="326">
        <v>61.4</v>
      </c>
      <c r="AP51" s="327">
        <v>70166</v>
      </c>
      <c r="AQ51" s="328">
        <v>1.4</v>
      </c>
      <c r="AR51" s="329">
        <v>60</v>
      </c>
    </row>
    <row r="52" spans="1:44" x14ac:dyDescent="0.15">
      <c r="A52" s="259"/>
      <c r="AK52" s="330"/>
      <c r="AL52" s="331" t="s">
        <v>519</v>
      </c>
      <c r="AM52" s="332">
        <v>723400</v>
      </c>
      <c r="AN52" s="333">
        <v>10193</v>
      </c>
      <c r="AO52" s="334">
        <v>94.2</v>
      </c>
      <c r="AP52" s="335">
        <v>36115</v>
      </c>
      <c r="AQ52" s="336">
        <v>-6.2</v>
      </c>
      <c r="AR52" s="337">
        <v>100.4</v>
      </c>
    </row>
    <row r="53" spans="1:44" x14ac:dyDescent="0.15">
      <c r="A53" s="259"/>
      <c r="AK53" s="315" t="s">
        <v>520</v>
      </c>
      <c r="AL53" s="316"/>
      <c r="AM53" s="324">
        <v>4415297</v>
      </c>
      <c r="AN53" s="325">
        <v>62719</v>
      </c>
      <c r="AO53" s="326">
        <v>253.4</v>
      </c>
      <c r="AP53" s="327">
        <v>70329</v>
      </c>
      <c r="AQ53" s="328">
        <v>0.2</v>
      </c>
      <c r="AR53" s="329">
        <v>253.2</v>
      </c>
    </row>
    <row r="54" spans="1:44" x14ac:dyDescent="0.15">
      <c r="A54" s="259"/>
      <c r="AK54" s="330"/>
      <c r="AL54" s="331" t="s">
        <v>519</v>
      </c>
      <c r="AM54" s="332">
        <v>3597558</v>
      </c>
      <c r="AN54" s="333">
        <v>51103</v>
      </c>
      <c r="AO54" s="334">
        <v>401.4</v>
      </c>
      <c r="AP54" s="335">
        <v>39403</v>
      </c>
      <c r="AQ54" s="336">
        <v>9.1</v>
      </c>
      <c r="AR54" s="337">
        <v>392.3</v>
      </c>
    </row>
    <row r="55" spans="1:44" x14ac:dyDescent="0.15">
      <c r="A55" s="259"/>
      <c r="AK55" s="315" t="s">
        <v>521</v>
      </c>
      <c r="AL55" s="316"/>
      <c r="AM55" s="324">
        <v>1651784</v>
      </c>
      <c r="AN55" s="325">
        <v>23613</v>
      </c>
      <c r="AO55" s="326">
        <v>-62.4</v>
      </c>
      <c r="AP55" s="327">
        <v>45945</v>
      </c>
      <c r="AQ55" s="328">
        <v>-34.700000000000003</v>
      </c>
      <c r="AR55" s="329">
        <v>-27.7</v>
      </c>
    </row>
    <row r="56" spans="1:44" x14ac:dyDescent="0.15">
      <c r="A56" s="259"/>
      <c r="AK56" s="330"/>
      <c r="AL56" s="331" t="s">
        <v>519</v>
      </c>
      <c r="AM56" s="332">
        <v>1127201</v>
      </c>
      <c r="AN56" s="333">
        <v>16114</v>
      </c>
      <c r="AO56" s="334">
        <v>-68.5</v>
      </c>
      <c r="AP56" s="335">
        <v>25180</v>
      </c>
      <c r="AQ56" s="336">
        <v>-36.1</v>
      </c>
      <c r="AR56" s="337">
        <v>-32.4</v>
      </c>
    </row>
    <row r="57" spans="1:44" x14ac:dyDescent="0.15">
      <c r="A57" s="259"/>
      <c r="AK57" s="315" t="s">
        <v>522</v>
      </c>
      <c r="AL57" s="316"/>
      <c r="AM57" s="324">
        <v>7298500</v>
      </c>
      <c r="AN57" s="325">
        <v>105061</v>
      </c>
      <c r="AO57" s="326">
        <v>344.9</v>
      </c>
      <c r="AP57" s="327">
        <v>44475</v>
      </c>
      <c r="AQ57" s="328">
        <v>-3.2</v>
      </c>
      <c r="AR57" s="329">
        <v>348.1</v>
      </c>
    </row>
    <row r="58" spans="1:44" x14ac:dyDescent="0.15">
      <c r="A58" s="259"/>
      <c r="AK58" s="330"/>
      <c r="AL58" s="331" t="s">
        <v>519</v>
      </c>
      <c r="AM58" s="332">
        <v>6872164</v>
      </c>
      <c r="AN58" s="333">
        <v>98924</v>
      </c>
      <c r="AO58" s="334">
        <v>513.9</v>
      </c>
      <c r="AP58" s="335">
        <v>24780</v>
      </c>
      <c r="AQ58" s="336">
        <v>-1.6</v>
      </c>
      <c r="AR58" s="337">
        <v>515.5</v>
      </c>
    </row>
    <row r="59" spans="1:44" x14ac:dyDescent="0.15">
      <c r="A59" s="259"/>
      <c r="AK59" s="315" t="s">
        <v>523</v>
      </c>
      <c r="AL59" s="316"/>
      <c r="AM59" s="324">
        <v>2617988</v>
      </c>
      <c r="AN59" s="325">
        <v>37822</v>
      </c>
      <c r="AO59" s="326">
        <v>-64</v>
      </c>
      <c r="AP59" s="327">
        <v>45982</v>
      </c>
      <c r="AQ59" s="328">
        <v>3.4</v>
      </c>
      <c r="AR59" s="329">
        <v>-67.400000000000006</v>
      </c>
    </row>
    <row r="60" spans="1:44" x14ac:dyDescent="0.15">
      <c r="A60" s="259"/>
      <c r="AK60" s="330"/>
      <c r="AL60" s="331" t="s">
        <v>519</v>
      </c>
      <c r="AM60" s="332">
        <v>1927373</v>
      </c>
      <c r="AN60" s="333">
        <v>27845</v>
      </c>
      <c r="AO60" s="334">
        <v>-71.900000000000006</v>
      </c>
      <c r="AP60" s="335">
        <v>25583</v>
      </c>
      <c r="AQ60" s="336">
        <v>3.2</v>
      </c>
      <c r="AR60" s="337">
        <v>-75.099999999999994</v>
      </c>
    </row>
    <row r="61" spans="1:44" x14ac:dyDescent="0.15">
      <c r="A61" s="259"/>
      <c r="AK61" s="315" t="s">
        <v>524</v>
      </c>
      <c r="AL61" s="338"/>
      <c r="AM61" s="324">
        <v>3448585</v>
      </c>
      <c r="AN61" s="325">
        <v>49392</v>
      </c>
      <c r="AO61" s="326">
        <v>106.7</v>
      </c>
      <c r="AP61" s="327">
        <v>55379</v>
      </c>
      <c r="AQ61" s="339">
        <v>-6.6</v>
      </c>
      <c r="AR61" s="329">
        <v>113.3</v>
      </c>
    </row>
    <row r="62" spans="1:44" x14ac:dyDescent="0.15">
      <c r="A62" s="259"/>
      <c r="AK62" s="330"/>
      <c r="AL62" s="331" t="s">
        <v>519</v>
      </c>
      <c r="AM62" s="332">
        <v>2849539</v>
      </c>
      <c r="AN62" s="333">
        <v>40836</v>
      </c>
      <c r="AO62" s="334">
        <v>173.8</v>
      </c>
      <c r="AP62" s="335">
        <v>30212</v>
      </c>
      <c r="AQ62" s="336">
        <v>-6.3</v>
      </c>
      <c r="AR62" s="337">
        <v>180.1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TobBM7gxQa1OycRgf7Gs2Lf9HYMq6Yfz/6YsnEIMPcKyNCxvg43PzXzegRwJ1UxTSQ+PK+dB7jZIbX5eXMgmyw==" saltValue="pYxPRwZqkzKiYI3CtPQ/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mFZDXJyzyMoPYkOgy1+d4HoLn/66oopi1ngeUsAXlxavrF83UGHhpKy11q0snPyQaw3ebnyeYzFsTLvVVPwp2A==" saltValue="jR9DY/u1BcxhghFG70AO4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UlA9em7OJbzZ6j2Et3i3ATeo/3nIOzHhWzPE4koUVpqNu6fuZEhETqs8M/1Tc4Y4R3t5bPhq2PCo9abQoe6PoQ==" saltValue="BuffC5nZkvWpw5UAb/DA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11.7</v>
      </c>
      <c r="G47" s="12">
        <v>10.56</v>
      </c>
      <c r="H47" s="12">
        <v>12.45</v>
      </c>
      <c r="I47" s="12">
        <v>13.38</v>
      </c>
      <c r="J47" s="13">
        <v>13.94</v>
      </c>
    </row>
    <row r="48" spans="2:10" ht="57.75" customHeight="1" x14ac:dyDescent="0.15">
      <c r="B48" s="14"/>
      <c r="C48" s="1128" t="s">
        <v>4</v>
      </c>
      <c r="D48" s="1128"/>
      <c r="E48" s="1129"/>
      <c r="F48" s="15">
        <v>2.8</v>
      </c>
      <c r="G48" s="16">
        <v>5.67</v>
      </c>
      <c r="H48" s="16">
        <v>5.21</v>
      </c>
      <c r="I48" s="16">
        <v>4.5199999999999996</v>
      </c>
      <c r="J48" s="17">
        <v>4.43</v>
      </c>
    </row>
    <row r="49" spans="2:10" ht="57.75" customHeight="1" thickBot="1" x14ac:dyDescent="0.2">
      <c r="B49" s="18"/>
      <c r="C49" s="1130" t="s">
        <v>5</v>
      </c>
      <c r="D49" s="1130"/>
      <c r="E49" s="1131"/>
      <c r="F49" s="19">
        <v>0.68</v>
      </c>
      <c r="G49" s="20">
        <v>0.77</v>
      </c>
      <c r="H49" s="20">
        <v>1.4</v>
      </c>
      <c r="I49" s="20" t="s">
        <v>531</v>
      </c>
      <c r="J49" s="21" t="s">
        <v>532</v>
      </c>
    </row>
    <row r="50" spans="2:10" x14ac:dyDescent="0.15"/>
  </sheetData>
  <sheetProtection algorithmName="SHA-512" hashValue="mJJvbQjI7NWATlFf44s07PNxRMUxy3LIXfxrG6C02Nub8jAwrDxIN7d/Dys5+hyGNTadem/iQSM80svrggpr9w==" saltValue="cdiwjDFZny1MbWZMGkb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2025-03-19T07:43:54Z</cp:lastPrinted>
  <dcterms:modified xsi:type="dcterms:W3CDTF">2025-10-01T06:23:32Z</dcterms:modified>
</cp:coreProperties>
</file>