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B325A67C-FD18-4CC6-9F5B-FEF2026B8939}" xr6:coauthVersionLast="47" xr6:coauthVersionMax="47" xr10:uidLastSave="{00000000-0000-0000-0000-000000000000}"/>
  <bookViews>
    <workbookView xWindow="390" yWindow="390" windowWidth="2119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c r="U36" i="10" s="1"/>
  <c r="U37" i="10" s="1"/>
  <c r="AM34" i="10" l="1"/>
  <c r="AM35" i="10" s="1"/>
  <c r="BW34" i="10" l="1"/>
  <c r="BW35" i="10" s="1"/>
  <c r="BW36" i="10" s="1"/>
  <c r="BW37" i="10" s="1"/>
  <c r="BW38" i="10" s="1"/>
  <c r="BW39" i="10" s="1"/>
  <c r="BW40" i="10" s="1"/>
  <c r="BW41" i="10" s="1"/>
  <c r="BW42" i="10" s="1"/>
  <c r="BW43" i="10" s="1"/>
  <c r="CO34" i="10" l="1"/>
  <c r="CO35" i="10" s="1"/>
  <c r="CO36" i="10" s="1"/>
  <c r="CO37" i="10" s="1"/>
  <c r="CO38" i="10" s="1"/>
  <c r="CO39" i="10" s="1"/>
  <c r="CO40" i="10" s="1"/>
  <c r="CO41" i="10" s="1"/>
</calcChain>
</file>

<file path=xl/sharedStrings.xml><?xml version="1.0" encoding="utf-8"?>
<sst xmlns="http://schemas.openxmlformats.org/spreadsheetml/2006/main" count="1134" uniqueCount="586">
  <si>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</si>
  <si>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</si>
  <si>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</si>
  <si>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</si>
  <si>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</si>
  <si>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</si>
  <si>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</si>
  <si>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</si>
  <si>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</si>
  <si>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</si>
  <si>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</si>
  <si>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</si>
  <si>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</si>
  <si>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</si>
  <si>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</si>
  <si>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</si>
  <si>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</si>
  <si>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</si>
  <si>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</si>
  <si>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</si>
  <si>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</si>
  <si>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</si>
  <si>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</si>
  <si>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</si>
  <si>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</si>
  <si>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</si>
  <si>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</si>
  <si>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</si>
  <si>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</si>
  <si>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</si>
  <si>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</si>
  <si>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</si>
  <si>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</si>
  <si>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</si>
  <si>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</si>
  <si>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</si>
  <si>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</si>
  <si>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</si>
  <si>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</si>
  <si>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</si>
  <si>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</si>
  <si>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</si>
  <si>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</si>
  <si>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</si>
  <si>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</si>
  <si>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</si>
  <si>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</si>
  <si>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</si>
  <si>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</si>
  <si>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</si>
  <si>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</si>
  <si>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</si>
  <si>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</si>
  <si>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</si>
  <si>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</si>
  <si>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</si>
  <si>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</si>
  <si>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</si>
  <si>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</si>
  <si>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</si>
  <si>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</si>
  <si>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</si>
  <si>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</si>
  <si>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</si>
  <si>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</si>
  <si>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</si>
  <si>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</si>
  <si>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</si>
  <si>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</si>
  <si>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</si>
  <si>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</si>
  <si>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</si>
  <si>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</si>
  <si>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</si>
  <si>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</si>
  <si>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</si>
  <si>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</si>
  <si>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</si>
  <si>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</si>
  <si>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</si>
  <si>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</si>
  <si>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</si>
  <si>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</si>
  <si>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</si>
  <si>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</si>
  <si>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</si>
  <si>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</si>
  <si>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</si>
  <si>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</si>
  <si>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</si>
  <si>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</si>
  <si>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</si>
  <si>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</si>
  <si>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</si>
  <si>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長岡京市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</si>
  <si>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</si>
  <si>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</si>
  <si>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</si>
  <si>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</si>
  <si>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</si>
  <si>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</si>
  <si>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</si>
  <si>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</si>
  <si>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</si>
  <si>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</si>
  <si>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</si>
  <si>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</si>
  <si>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</si>
  <si>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</si>
  <si>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</si>
  <si>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</si>
  <si>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</si>
  <si>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</si>
  <si>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</si>
  <si>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</si>
  <si>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</si>
  <si>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</si>
  <si>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</si>
  <si>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</si>
  <si>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</si>
  <si>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</si>
  <si>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</si>
  <si>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</si>
  <si>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</si>
  <si>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</si>
  <si>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</si>
  <si>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</si>
  <si>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</si>
  <si>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</si>
  <si>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</si>
  <si>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</si>
  <si>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</si>
  <si>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</si>
  <si>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</si>
  <si>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</si>
  <si>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</si>
  <si>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</si>
  <si>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</si>
  <si>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</si>
  <si>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</si>
  <si>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</si>
  <si>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</si>
  <si>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</si>
  <si>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</si>
  <si>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</si>
  <si>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</si>
  <si>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</si>
  <si>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</si>
  <si>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</si>
  <si>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</si>
  <si>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</si>
  <si>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</si>
  <si>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</si>
  <si>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</si>
  <si>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</si>
  <si>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</si>
  <si>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</si>
  <si>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</si>
  <si>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</si>
  <si>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</si>
  <si>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</si>
  <si>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</si>
  <si>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</si>
  <si>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</si>
  <si>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</si>
  <si>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</si>
  <si>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</si>
  <si>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</si>
  <si>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</si>
  <si>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</si>
  <si>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</si>
  <si>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</si>
  <si>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</si>
  <si>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</si>
  <si>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</si>
  <si>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</si>
  <si>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</si>
  <si>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</si>
  <si>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</si>
  <si>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</si>
  <si>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</si>
  <si>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</si>
  <si>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</si>
  <si>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</si>
  <si>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</si>
  <si>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</si>
  <si>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</si>
  <si>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</si>
  <si>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</si>
  <si>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</si>
  <si>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</si>
  <si>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</si>
  <si>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</si>
  <si>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</si>
  <si>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</si>
  <si>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</si>
  <si>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</si>
  <si>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</si>
  <si>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</si>
  <si>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</si>
  <si>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</si>
  <si>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</si>
  <si>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</si>
  <si>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京都府長岡京市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</si>
  <si>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</si>
  <si>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</si>
  <si>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</si>
  <si>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</si>
  <si>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</si>
  <si>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</si>
  <si>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</si>
  <si>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</si>
  <si>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</si>
  <si>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</si>
  <si>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</si>
  <si>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</si>
  <si>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</si>
  <si>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</si>
  <si>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</si>
  <si>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</si>
  <si>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</si>
  <si>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</si>
  <si>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</si>
  <si>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</si>
  <si>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</si>
  <si>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</si>
  <si>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</si>
  <si>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</si>
  <si>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</si>
  <si>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</si>
  <si>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</si>
  <si>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</si>
  <si>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</si>
  <si>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</si>
  <si>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</si>
  <si>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</si>
  <si>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</si>
  <si>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</si>
  <si>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</si>
  <si>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</si>
  <si>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</si>
  <si>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</si>
  <si>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</si>
  <si>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</si>
  <si>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</si>
  <si>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</si>
  <si>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</si>
  <si>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</si>
  <si>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</si>
  <si>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</si>
  <si>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</si>
  <si>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</si>
  <si>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</si>
  <si>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</si>
  <si>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</si>
  <si>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</si>
  <si>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</si>
  <si>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</si>
  <si>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</si>
  <si>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</si>
  <si>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</si>
  <si>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</si>
  <si>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</si>
  <si>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</si>
  <si>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</si>
  <si>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</si>
  <si>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</si>
  <si>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</si>
  <si>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</si>
  <si>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</si>
  <si>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</si>
  <si>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</si>
  <si>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</si>
  <si>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</si>
  <si>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</si>
  <si>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</si>
  <si>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</si>
  <si>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</si>
  <si>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</si>
  <si>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</si>
  <si>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</si>
  <si>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</si>
  <si>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</si>
  <si>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</si>
  <si>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</si>
  <si>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</si>
  <si>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</si>
  <si>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</si>
  <si>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</si>
  <si>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</si>
  <si>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</si>
  <si>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</si>
  <si>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</si>
  <si>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</si>
  <si>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</si>
  <si>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</si>
  <si>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</si>
  <si>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</si>
  <si>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</si>
  <si>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</si>
  <si>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</si>
  <si>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</si>
  <si>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</si>
  <si>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</si>
  <si>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</si>
  <si>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</si>
  <si>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</si>
  <si>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</si>
  <si>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</si>
  <si>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</si>
  <si>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</si>
  <si>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</si>
  <si>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</si>
  <si>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</si>
  <si>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</si>
  <si>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</si>
  <si>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</si>
  <si>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</si>
  <si>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</si>
  <si>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</si>
  <si>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</si>
  <si>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</si>
  <si>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</si>
  <si>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</si>
  <si>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</si>
  <si>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</si>
  <si>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</si>
  <si>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駐車場整備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</si>
  <si>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</si>
  <si>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</si>
  <si>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</si>
  <si>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</si>
  <si>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</si>
  <si>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</si>
  <si>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</si>
  <si>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</si>
  <si>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</si>
  <si>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</si>
  <si>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</si>
  <si>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</si>
  <si>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</si>
  <si>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</si>
  <si>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</si>
  <si>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</si>
  <si>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</si>
  <si>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</si>
  <si>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</si>
  <si>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</si>
  <si>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</si>
  <si>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</si>
  <si>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</si>
  <si>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</si>
  <si>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</si>
  <si>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</si>
  <si>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京都府長岡京市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</si>
  <si>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</si>
  <si>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</si>
  <si>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</si>
  <si>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</si>
  <si>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</si>
  <si>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</si>
  <si>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</si>
  <si>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</si>
  <si>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</si>
  <si>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</si>
  <si>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</si>
  <si>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</si>
  <si>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</si>
  <si>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</si>
  <si>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</si>
  <si>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</si>
  <si>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</si>
  <si>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</si>
  <si>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</si>
  <si>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</si>
  <si>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乙訓休日応急診療所特別会計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</si>
  <si>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</si>
  <si>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</si>
  <si>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</si>
  <si>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</si>
  <si>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</si>
  <si>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</si>
  <si>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</si>
  <si>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</si>
  <si>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</si>
  <si>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</si>
  <si>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</si>
  <si>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</si>
  <si>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</si>
  <si>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</si>
  <si>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</si>
  <si>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</si>
  <si>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</si>
  <si>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長岡京市水道事業会計</t>
    <phoneticPr fontId="5"/>
  </si>
  <si>
    <t>法適用企業</t>
    <phoneticPr fontId="5"/>
  </si>
  <si>
    <t>長岡京市公共下水道事業会計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</si>
  <si>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</si>
  <si>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</si>
  <si>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</si>
  <si>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</si>
  <si>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</si>
  <si>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</si>
  <si>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</si>
  <si>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</si>
  <si>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</si>
  <si>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</si>
  <si>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</si>
  <si>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</si>
  <si>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</si>
  <si>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</si>
  <si>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</si>
  <si>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</si>
  <si>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</si>
  <si>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</si>
  <si>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</si>
  <si>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</si>
  <si>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</si>
  <si>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</si>
  <si>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</si>
  <si>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</si>
  <si>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</si>
  <si>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</si>
  <si>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</si>
  <si>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</si>
  <si>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</si>
  <si>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</si>
  <si>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</si>
  <si>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</si>
  <si>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</si>
  <si>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</si>
  <si>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</si>
  <si>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</si>
  <si>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</si>
  <si>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</si>
  <si>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</si>
  <si>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</si>
  <si>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</si>
  <si>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</si>
  <si>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</si>
  <si>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</si>
  <si>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</si>
  <si>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</si>
  <si>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</si>
  <si>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</si>
  <si>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</si>
  <si>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</si>
  <si>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</si>
  <si>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</si>
  <si>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</si>
  <si>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</si>
  <si>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</si>
  <si>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</si>
  <si>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</si>
  <si>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</si>
  <si>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</si>
  <si>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</si>
  <si>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</si>
  <si>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</si>
  <si>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</si>
  <si>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</si>
  <si>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</si>
  <si>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</si>
  <si>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</si>
  <si>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</si>
  <si>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</si>
  <si>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</si>
  <si>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</si>
  <si>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</si>
  <si>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</si>
  <si>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</si>
  <si>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</si>
  <si>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</si>
  <si>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</si>
  <si>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</si>
  <si>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</si>
  <si>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</si>
  <si>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</si>
  <si>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</si>
  <si>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</si>
  <si>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</si>
  <si>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</si>
  <si>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</si>
  <si>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</si>
  <si>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</si>
  <si>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</si>
  <si>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</si>
  <si>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</si>
  <si>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</si>
  <si>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</si>
  <si>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</si>
  <si>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</si>
  <si>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</si>
  <si>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</si>
  <si>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</si>
  <si>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</si>
  <si>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</si>
  <si>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</si>
  <si>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</si>
  <si>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</si>
  <si>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</si>
  <si>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</si>
  <si>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</si>
  <si>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</si>
  <si>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</si>
  <si>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</si>
  <si>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</si>
  <si>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</si>
  <si>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</si>
  <si>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</si>
  <si>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</si>
  <si>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</si>
  <si>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</si>
  <si>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</si>
  <si>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</si>
  <si>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</si>
  <si>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</si>
  <si>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</si>
  <si>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</si>
  <si>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</si>
  <si>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</si>
  <si>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</si>
  <si>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</si>
  <si>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</si>
  <si>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</si>
  <si>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</si>
  <si>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</si>
  <si>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</si>
  <si>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</si>
  <si>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</si>
  <si>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</si>
  <si>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</si>
  <si>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0.62</t>
  </si>
  <si>
    <t>▲ 2.51</t>
  </si>
  <si>
    <t>長岡京市水道事業会計</t>
  </si>
  <si>
    <t>一般会計</t>
  </si>
  <si>
    <t>介護保険事業特別会計</t>
  </si>
  <si>
    <t>長岡京市公共下水道事業会計</t>
  </si>
  <si>
    <t>乙訓休日応急診療所特別会計</t>
  </si>
  <si>
    <t>後期高齢者医療事業特別会計</t>
  </si>
  <si>
    <t>国民健康保険事業特別会計</t>
  </si>
  <si>
    <t>駐車場事業特別会計</t>
  </si>
  <si>
    <t>その他会計（赤字）</t>
  </si>
  <si>
    <t>その他会計（黒字）</t>
  </si>
  <si>
    <t>R01</t>
    <phoneticPr fontId="5"/>
  </si>
  <si>
    <t>R02</t>
    <phoneticPr fontId="5"/>
  </si>
  <si>
    <t>R03</t>
    <phoneticPr fontId="5"/>
  </si>
  <si>
    <t>R04</t>
    <phoneticPr fontId="5"/>
  </si>
  <si>
    <t>R05</t>
    <phoneticPr fontId="5"/>
  </si>
  <si>
    <t>-</t>
    <phoneticPr fontId="2"/>
  </si>
  <si>
    <t>長岡京都市開発</t>
  </si>
  <si>
    <t>長岡京市埋蔵文化財センター</t>
  </si>
  <si>
    <t>長岡京水資源対策基金</t>
  </si>
  <si>
    <t>長岡京市スポーツ協会</t>
  </si>
  <si>
    <t>乙訓勤労者福祉サービスセンター</t>
  </si>
  <si>
    <t>長岡京市緑の協会</t>
  </si>
  <si>
    <t>乙訓土地開発公社</t>
  </si>
  <si>
    <t>京都府長岡京記念文化事業団</t>
  </si>
  <si>
    <t>〇</t>
  </si>
  <si>
    <t>乙訓環境衛生組合</t>
  </si>
  <si>
    <t>桂川・小畑川水防事務組合</t>
  </si>
  <si>
    <t>乙訓福祉施設事務組合</t>
  </si>
  <si>
    <t>京都府自治会館管理組合</t>
  </si>
  <si>
    <t>京都府住宅新築資金等貸付事業管理組合（一般会計）</t>
  </si>
  <si>
    <t>京都府住宅新築資金等貸付事業管理組合（特別会計）</t>
  </si>
  <si>
    <t>乙訓消防組合</t>
  </si>
  <si>
    <t>京都府後期高齢者医療広域連合（一般会計）</t>
  </si>
  <si>
    <t>京都府後期高齢者医療広域連合（後期高齢者医療特別会計）</t>
  </si>
  <si>
    <t>京都地方税機構</t>
  </si>
  <si>
    <t>-</t>
    <phoneticPr fontId="2"/>
  </si>
  <si>
    <t>庁舎建設基金</t>
  </si>
  <si>
    <t>公共施設整備基金</t>
  </si>
  <si>
    <t>公園・緑地整備基金</t>
  </si>
  <si>
    <t>ふるさと振興基金</t>
  </si>
  <si>
    <t>職員退職基金</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</si>
  <si>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</si>
  <si>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</si>
  <si>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</si>
  <si>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将来負担比率及び有形固定資産減価償却率ともに類似団体と比較して高い水準にある。
庁舎については、R4年度に１期庁舎が完成し、２期庁舎完成に向けて整備を進めているが、老朽化が進んでいる施設が存在しているため、今後も公共施設等総合管理計画に基づき、老朽化対策に取り組んでいく予定である。
また、老朽化対策の財源として、基金の取崩しや起債の発行を行うため、将来負担比率は今後増加していくことが想定される。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</si>
  <si>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</si>
  <si>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</si>
  <si>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</si>
  <si>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</si>
  <si>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</si>
  <si>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</si>
  <si>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将来負担比率が類似団体と比較して高い水準となる一方、実質公債費比率は依然として類似団体と比較して低い水準にある。
庁舎については、R4年度に１期庁舎が完成し、２期庁舎完成に向けて整備を進めているが、老朽化が進んでいる施設が存在しているため、今後も公共施設等総合管理計画に基づき、老朽化対策に取り組んでいく予定である。財源として、基金残高の減少や地方債残高が増加することが考えられ、将来負担比率は上昇していくことが想定される。
また、実質公債費比率についても各種投資の償還が本格化することなどにより公債費の増加が想定されており、楽観視できない状況である。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</si>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</sst>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9A8BEAF-D779-461E-A50E-E19AF8474C0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7322-4168-9FAD-72A1A99C7D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46081</c:v>
                </c:pt>
                <c:pt idx="1">
                  <c:v>38070</c:v>
                </c:pt>
                <c:pt idx="2">
                  <c:v>59671</c:v>
                </c:pt>
                <c:pt idx="3">
                  <c:v>86926</c:v>
                </c:pt>
                <c:pt idx="4">
                  <c:v>67622</c:v>
                </c:pt>
              </c:numCache>
            </c:numRef>
          </c:val>
          <c:smooth val="0"/>
          <c:extLst>
            <c:ext xmlns:c16="http://schemas.microsoft.com/office/drawing/2014/chart" uri="{C3380CC4-5D6E-409C-BE32-E72D297353CC}">
              <c16:uniqueId val="{00000001-7322-4168-9FAD-72A1A99C7D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4.3499999999999996</c:v>
                </c:pt>
                <c:pt idx="1">
                  <c:v>8.9499999999999993</c:v>
                </c:pt>
                <c:pt idx="2">
                  <c:v>11.15</c:v>
                </c:pt>
                <c:pt idx="3">
                  <c:v>10.14</c:v>
                </c:pt>
                <c:pt idx="4">
                  <c:v>7.78</c:v>
                </c:pt>
              </c:numCache>
            </c:numRef>
          </c:val>
          <c:extLst>
            <c:ext xmlns:c16="http://schemas.microsoft.com/office/drawing/2014/chart" uri="{C3380CC4-5D6E-409C-BE32-E72D297353CC}">
              <c16:uniqueId val="{00000000-435A-423A-8A09-20C45A7FBB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18.79</c:v>
                </c:pt>
                <c:pt idx="1">
                  <c:v>18.11</c:v>
                </c:pt>
                <c:pt idx="2">
                  <c:v>22.96</c:v>
                </c:pt>
                <c:pt idx="3">
                  <c:v>23.95</c:v>
                </c:pt>
                <c:pt idx="4">
                  <c:v>22.6</c:v>
                </c:pt>
              </c:numCache>
            </c:numRef>
          </c:val>
          <c:extLst>
            <c:ext xmlns:c16="http://schemas.microsoft.com/office/drawing/2014/chart" uri="{C3380CC4-5D6E-409C-BE32-E72D297353CC}">
              <c16:uniqueId val="{00000001-435A-423A-8A09-20C45A7FBB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0.95</c:v>
                </c:pt>
                <c:pt idx="1">
                  <c:v>4.8</c:v>
                </c:pt>
                <c:pt idx="2">
                  <c:v>8.42</c:v>
                </c:pt>
                <c:pt idx="3">
                  <c:v>-0.62</c:v>
                </c:pt>
                <c:pt idx="4">
                  <c:v>-2.5099999999999998</c:v>
                </c:pt>
              </c:numCache>
            </c:numRef>
          </c:val>
          <c:smooth val="0"/>
          <c:extLst>
            <c:ext xmlns:c16="http://schemas.microsoft.com/office/drawing/2014/chart" uri="{C3380CC4-5D6E-409C-BE32-E72D297353CC}">
              <c16:uniqueId val="{00000002-435A-423A-8A09-20C45A7FBB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D67-4E6D-AD1A-FA7E572C19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67-4E6D-AD1A-FA7E572C196F}"/>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0.04</c:v>
                </c:pt>
                <c:pt idx="4">
                  <c:v>#N/A</c:v>
                </c:pt>
                <c:pt idx="5">
                  <c:v>0.04</c:v>
                </c:pt>
                <c:pt idx="6">
                  <c:v>#N/A</c:v>
                </c:pt>
                <c:pt idx="7">
                  <c:v>0.05</c:v>
                </c:pt>
                <c:pt idx="8">
                  <c:v>#N/A</c:v>
                </c:pt>
                <c:pt idx="9">
                  <c:v>0.05</c:v>
                </c:pt>
              </c:numCache>
            </c:numRef>
          </c:val>
          <c:extLst>
            <c:ext xmlns:c16="http://schemas.microsoft.com/office/drawing/2014/chart" uri="{C3380CC4-5D6E-409C-BE32-E72D297353CC}">
              <c16:uniqueId val="{00000002-1D67-4E6D-AD1A-FA7E572C196F}"/>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c:v>
                </c:pt>
                <c:pt idx="2">
                  <c:v>#N/A</c:v>
                </c:pt>
                <c:pt idx="3">
                  <c:v>0.28000000000000003</c:v>
                </c:pt>
                <c:pt idx="4">
                  <c:v>#N/A</c:v>
                </c:pt>
                <c:pt idx="5">
                  <c:v>0.79</c:v>
                </c:pt>
                <c:pt idx="6">
                  <c:v>#N/A</c:v>
                </c:pt>
                <c:pt idx="7">
                  <c:v>0.5</c:v>
                </c:pt>
                <c:pt idx="8">
                  <c:v>#N/A</c:v>
                </c:pt>
                <c:pt idx="9">
                  <c:v>0.05</c:v>
                </c:pt>
              </c:numCache>
            </c:numRef>
          </c:val>
          <c:extLst>
            <c:ext xmlns:c16="http://schemas.microsoft.com/office/drawing/2014/chart" uri="{C3380CC4-5D6E-409C-BE32-E72D297353CC}">
              <c16:uniqueId val="{00000003-1D67-4E6D-AD1A-FA7E572C196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0.32</c:v>
                </c:pt>
                <c:pt idx="2">
                  <c:v>#N/A</c:v>
                </c:pt>
                <c:pt idx="3">
                  <c:v>0.28999999999999998</c:v>
                </c:pt>
                <c:pt idx="4">
                  <c:v>#N/A</c:v>
                </c:pt>
                <c:pt idx="5">
                  <c:v>0.26</c:v>
                </c:pt>
                <c:pt idx="6">
                  <c:v>#N/A</c:v>
                </c:pt>
                <c:pt idx="7">
                  <c:v>0.35</c:v>
                </c:pt>
                <c:pt idx="8">
                  <c:v>#N/A</c:v>
                </c:pt>
                <c:pt idx="9">
                  <c:v>0.3</c:v>
                </c:pt>
              </c:numCache>
            </c:numRef>
          </c:val>
          <c:extLst>
            <c:ext xmlns:c16="http://schemas.microsoft.com/office/drawing/2014/chart" uri="{C3380CC4-5D6E-409C-BE32-E72D297353CC}">
              <c16:uniqueId val="{00000004-1D67-4E6D-AD1A-FA7E572C196F}"/>
            </c:ext>
          </c:extLst>
        </c:ser>
        <c:ser>
          <c:idx val="5"/>
          <c:order val="5"/>
          <c:tx>
            <c:strRef>
              <c:f>データシート!$A$32</c:f>
              <c:strCache>
                <c:ptCount val="1"/>
                <c:pt idx="0">
                  <c:v>乙訓休日応急診療所特別会計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c:v>
                </c:pt>
                <c:pt idx="4">
                  <c:v>#N/A</c:v>
                </c:pt>
                <c:pt idx="5">
                  <c:v>0.02</c:v>
                </c:pt>
                <c:pt idx="6">
                  <c:v>#N/A</c:v>
                </c:pt>
                <c:pt idx="7">
                  <c:v>0.48</c:v>
                </c:pt>
                <c:pt idx="8">
                  <c:v>#N/A</c:v>
                </c:pt>
                <c:pt idx="9">
                  <c:v>0.35</c:v>
                </c:pt>
              </c:numCache>
            </c:numRef>
          </c:val>
          <c:extLst>
            <c:ext xmlns:c16="http://schemas.microsoft.com/office/drawing/2014/chart" uri="{C3380CC4-5D6E-409C-BE32-E72D297353CC}">
              <c16:uniqueId val="{00000005-1D67-4E6D-AD1A-FA7E572C196F}"/>
            </c:ext>
          </c:extLst>
        </c:ser>
        <c:ser>
          <c:idx val="6"/>
          <c:order val="6"/>
          <c:tx>
            <c:strRef>
              <c:f>データシート!$A$33</c:f>
              <c:strCache>
                <c:ptCount val="1"/>
                <c:pt idx="0">
                  <c:v>長岡京市公共下水道事業会計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0.42</c:v>
                </c:pt>
                <c:pt idx="2">
                  <c:v>#N/A</c:v>
                </c:pt>
                <c:pt idx="3">
                  <c:v>0.4</c:v>
                </c:pt>
                <c:pt idx="4">
                  <c:v>#N/A</c:v>
                </c:pt>
                <c:pt idx="5">
                  <c:v>0.4</c:v>
                </c:pt>
                <c:pt idx="6">
                  <c:v>#N/A</c:v>
                </c:pt>
                <c:pt idx="7">
                  <c:v>0.42</c:v>
                </c:pt>
                <c:pt idx="8">
                  <c:v>#N/A</c:v>
                </c:pt>
                <c:pt idx="9">
                  <c:v>0.48</c:v>
                </c:pt>
              </c:numCache>
            </c:numRef>
          </c:val>
          <c:extLst>
            <c:ext xmlns:c16="http://schemas.microsoft.com/office/drawing/2014/chart" uri="{C3380CC4-5D6E-409C-BE32-E72D297353CC}">
              <c16:uniqueId val="{00000006-1D67-4E6D-AD1A-FA7E572C196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1.21</c:v>
                </c:pt>
                <c:pt idx="2">
                  <c:v>#N/A</c:v>
                </c:pt>
                <c:pt idx="3">
                  <c:v>1.18</c:v>
                </c:pt>
                <c:pt idx="4">
                  <c:v>#N/A</c:v>
                </c:pt>
                <c:pt idx="5">
                  <c:v>1.1100000000000001</c:v>
                </c:pt>
                <c:pt idx="6">
                  <c:v>#N/A</c:v>
                </c:pt>
                <c:pt idx="7">
                  <c:v>1.04</c:v>
                </c:pt>
                <c:pt idx="8">
                  <c:v>#N/A</c:v>
                </c:pt>
                <c:pt idx="9">
                  <c:v>0.71</c:v>
                </c:pt>
              </c:numCache>
            </c:numRef>
          </c:val>
          <c:extLst>
            <c:ext xmlns:c16="http://schemas.microsoft.com/office/drawing/2014/chart" uri="{C3380CC4-5D6E-409C-BE32-E72D297353CC}">
              <c16:uniqueId val="{00000007-1D67-4E6D-AD1A-FA7E572C19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4.2300000000000004</c:v>
                </c:pt>
                <c:pt idx="2">
                  <c:v>#N/A</c:v>
                </c:pt>
                <c:pt idx="3">
                  <c:v>8.94</c:v>
                </c:pt>
                <c:pt idx="4">
                  <c:v>#N/A</c:v>
                </c:pt>
                <c:pt idx="5">
                  <c:v>11.12</c:v>
                </c:pt>
                <c:pt idx="6">
                  <c:v>#N/A</c:v>
                </c:pt>
                <c:pt idx="7">
                  <c:v>9.64</c:v>
                </c:pt>
                <c:pt idx="8">
                  <c:v>#N/A</c:v>
                </c:pt>
                <c:pt idx="9">
                  <c:v>7.43</c:v>
                </c:pt>
              </c:numCache>
            </c:numRef>
          </c:val>
          <c:extLst>
            <c:ext xmlns:c16="http://schemas.microsoft.com/office/drawing/2014/chart" uri="{C3380CC4-5D6E-409C-BE32-E72D297353CC}">
              <c16:uniqueId val="{00000008-1D67-4E6D-AD1A-FA7E572C196F}"/>
            </c:ext>
          </c:extLst>
        </c:ser>
        <c:ser>
          <c:idx val="9"/>
          <c:order val="9"/>
          <c:tx>
            <c:strRef>
              <c:f>データシート!$A$36</c:f>
              <c:strCache>
                <c:ptCount val="1"/>
                <c:pt idx="0">
                  <c:v>長岡京市水道事業会計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11.67</c:v>
                </c:pt>
                <c:pt idx="2">
                  <c:v>#N/A</c:v>
                </c:pt>
                <c:pt idx="3">
                  <c:v>11.38</c:v>
                </c:pt>
                <c:pt idx="4">
                  <c:v>#N/A</c:v>
                </c:pt>
                <c:pt idx="5">
                  <c:v>10.45</c:v>
                </c:pt>
                <c:pt idx="6">
                  <c:v>#N/A</c:v>
                </c:pt>
                <c:pt idx="7">
                  <c:v>11.01</c:v>
                </c:pt>
                <c:pt idx="8">
                  <c:v>#N/A</c:v>
                </c:pt>
                <c:pt idx="9">
                  <c:v>10.48</c:v>
                </c:pt>
              </c:numCache>
            </c:numRef>
          </c:val>
          <c:extLst>
            <c:ext xmlns:c16="http://schemas.microsoft.com/office/drawing/2014/chart" uri="{C3380CC4-5D6E-409C-BE32-E72D297353CC}">
              <c16:uniqueId val="{00000009-1D67-4E6D-AD1A-FA7E572C19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3058</c:v>
                </c:pt>
                <c:pt idx="5">
                  <c:v>3020</c:v>
                </c:pt>
                <c:pt idx="8">
                  <c:v>3072</c:v>
                </c:pt>
                <c:pt idx="11">
                  <c:v>3220</c:v>
                </c:pt>
                <c:pt idx="14">
                  <c:v>3220</c:v>
                </c:pt>
              </c:numCache>
            </c:numRef>
          </c:val>
          <c:extLst>
            <c:ext xmlns:c16="http://schemas.microsoft.com/office/drawing/2014/chart" uri="{C3380CC4-5D6E-409C-BE32-E72D297353CC}">
              <c16:uniqueId val="{00000000-1487-48B2-98AA-C541F9E0D5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87-48B2-98AA-C541F9E0D5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129</c:v>
                </c:pt>
                <c:pt idx="3">
                  <c:v>104</c:v>
                </c:pt>
                <c:pt idx="6">
                  <c:v>18</c:v>
                </c:pt>
                <c:pt idx="9">
                  <c:v>133</c:v>
                </c:pt>
                <c:pt idx="12">
                  <c:v>5</c:v>
                </c:pt>
              </c:numCache>
            </c:numRef>
          </c:val>
          <c:extLst>
            <c:ext xmlns:c16="http://schemas.microsoft.com/office/drawing/2014/chart" uri="{C3380CC4-5D6E-409C-BE32-E72D297353CC}">
              <c16:uniqueId val="{00000002-1487-48B2-98AA-C541F9E0D5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198</c:v>
                </c:pt>
                <c:pt idx="3">
                  <c:v>231</c:v>
                </c:pt>
                <c:pt idx="6">
                  <c:v>248</c:v>
                </c:pt>
                <c:pt idx="9">
                  <c:v>189</c:v>
                </c:pt>
                <c:pt idx="12">
                  <c:v>194</c:v>
                </c:pt>
              </c:numCache>
            </c:numRef>
          </c:val>
          <c:extLst>
            <c:ext xmlns:c16="http://schemas.microsoft.com/office/drawing/2014/chart" uri="{C3380CC4-5D6E-409C-BE32-E72D297353CC}">
              <c16:uniqueId val="{00000003-1487-48B2-98AA-C541F9E0D5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540</c:v>
                </c:pt>
                <c:pt idx="3">
                  <c:v>511</c:v>
                </c:pt>
                <c:pt idx="6">
                  <c:v>458</c:v>
                </c:pt>
                <c:pt idx="9">
                  <c:v>440</c:v>
                </c:pt>
                <c:pt idx="12">
                  <c:v>464</c:v>
                </c:pt>
              </c:numCache>
            </c:numRef>
          </c:val>
          <c:extLst>
            <c:ext xmlns:c16="http://schemas.microsoft.com/office/drawing/2014/chart" uri="{C3380CC4-5D6E-409C-BE32-E72D297353CC}">
              <c16:uniqueId val="{00000004-1487-48B2-98AA-C541F9E0D5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87-48B2-98AA-C541F9E0D5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87-48B2-98AA-C541F9E0D5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2544</c:v>
                </c:pt>
                <c:pt idx="3">
                  <c:v>2607</c:v>
                </c:pt>
                <c:pt idx="6">
                  <c:v>2764</c:v>
                </c:pt>
                <c:pt idx="9">
                  <c:v>2891</c:v>
                </c:pt>
                <c:pt idx="12">
                  <c:v>2984</c:v>
                </c:pt>
              </c:numCache>
            </c:numRef>
          </c:val>
          <c:extLst>
            <c:ext xmlns:c16="http://schemas.microsoft.com/office/drawing/2014/chart" uri="{C3380CC4-5D6E-409C-BE32-E72D297353CC}">
              <c16:uniqueId val="{00000007-1487-48B2-98AA-C541F9E0D5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353</c:v>
                </c:pt>
                <c:pt idx="2">
                  <c:v>#N/A</c:v>
                </c:pt>
                <c:pt idx="3">
                  <c:v>#N/A</c:v>
                </c:pt>
                <c:pt idx="4">
                  <c:v>433</c:v>
                </c:pt>
                <c:pt idx="5">
                  <c:v>#N/A</c:v>
                </c:pt>
                <c:pt idx="6">
                  <c:v>#N/A</c:v>
                </c:pt>
                <c:pt idx="7">
                  <c:v>416</c:v>
                </c:pt>
                <c:pt idx="8">
                  <c:v>#N/A</c:v>
                </c:pt>
                <c:pt idx="9">
                  <c:v>#N/A</c:v>
                </c:pt>
                <c:pt idx="10">
                  <c:v>433</c:v>
                </c:pt>
                <c:pt idx="11">
                  <c:v>#N/A</c:v>
                </c:pt>
                <c:pt idx="12">
                  <c:v>#N/A</c:v>
                </c:pt>
                <c:pt idx="13">
                  <c:v>427</c:v>
                </c:pt>
                <c:pt idx="14">
                  <c:v>#N/A</c:v>
                </c:pt>
              </c:numCache>
            </c:numRef>
          </c:val>
          <c:smooth val="0"/>
          <c:extLst>
            <c:ext xmlns:c16="http://schemas.microsoft.com/office/drawing/2014/chart" uri="{C3380CC4-5D6E-409C-BE32-E72D297353CC}">
              <c16:uniqueId val="{00000008-1487-48B2-98AA-C541F9E0D5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29008</c:v>
                </c:pt>
                <c:pt idx="5">
                  <c:v>28999</c:v>
                </c:pt>
                <c:pt idx="8">
                  <c:v>29154</c:v>
                </c:pt>
                <c:pt idx="11">
                  <c:v>28369</c:v>
                </c:pt>
                <c:pt idx="14">
                  <c:v>26996</c:v>
                </c:pt>
              </c:numCache>
            </c:numRef>
          </c:val>
          <c:extLst>
            <c:ext xmlns:c16="http://schemas.microsoft.com/office/drawing/2014/chart" uri="{C3380CC4-5D6E-409C-BE32-E72D297353CC}">
              <c16:uniqueId val="{00000000-9D35-47A8-8EC8-191929FEFD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6540</c:v>
                </c:pt>
                <c:pt idx="5">
                  <c:v>6407</c:v>
                </c:pt>
                <c:pt idx="8">
                  <c:v>7456</c:v>
                </c:pt>
                <c:pt idx="11">
                  <c:v>7777</c:v>
                </c:pt>
                <c:pt idx="14">
                  <c:v>8011</c:v>
                </c:pt>
              </c:numCache>
            </c:numRef>
          </c:val>
          <c:extLst>
            <c:ext xmlns:c16="http://schemas.microsoft.com/office/drawing/2014/chart" uri="{C3380CC4-5D6E-409C-BE32-E72D297353CC}">
              <c16:uniqueId val="{00000001-9D35-47A8-8EC8-191929FEFD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8333</c:v>
                </c:pt>
                <c:pt idx="5">
                  <c:v>8467</c:v>
                </c:pt>
                <c:pt idx="8">
                  <c:v>9710</c:v>
                </c:pt>
                <c:pt idx="11">
                  <c:v>10115</c:v>
                </c:pt>
                <c:pt idx="14">
                  <c:v>9961</c:v>
                </c:pt>
              </c:numCache>
            </c:numRef>
          </c:val>
          <c:extLst>
            <c:ext xmlns:c16="http://schemas.microsoft.com/office/drawing/2014/chart" uri="{C3380CC4-5D6E-409C-BE32-E72D297353CC}">
              <c16:uniqueId val="{00000002-9D35-47A8-8EC8-191929FEFD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35-47A8-8EC8-191929FEFD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35-47A8-8EC8-191929FEFD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35-47A8-8EC8-191929FEFD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3127</c:v>
                </c:pt>
                <c:pt idx="3">
                  <c:v>3162</c:v>
                </c:pt>
                <c:pt idx="6">
                  <c:v>3193</c:v>
                </c:pt>
                <c:pt idx="9">
                  <c:v>3145</c:v>
                </c:pt>
                <c:pt idx="12">
                  <c:v>3297</c:v>
                </c:pt>
              </c:numCache>
            </c:numRef>
          </c:val>
          <c:extLst>
            <c:ext xmlns:c16="http://schemas.microsoft.com/office/drawing/2014/chart" uri="{C3380CC4-5D6E-409C-BE32-E72D297353CC}">
              <c16:uniqueId val="{00000006-9D35-47A8-8EC8-191929FEFD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2537</c:v>
                </c:pt>
                <c:pt idx="3">
                  <c:v>2378</c:v>
                </c:pt>
                <c:pt idx="6">
                  <c:v>2378</c:v>
                </c:pt>
                <c:pt idx="9">
                  <c:v>2158</c:v>
                </c:pt>
                <c:pt idx="12">
                  <c:v>1928</c:v>
                </c:pt>
              </c:numCache>
            </c:numRef>
          </c:val>
          <c:extLst>
            <c:ext xmlns:c16="http://schemas.microsoft.com/office/drawing/2014/chart" uri="{C3380CC4-5D6E-409C-BE32-E72D297353CC}">
              <c16:uniqueId val="{00000007-9D35-47A8-8EC8-191929FEFD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6409</c:v>
                </c:pt>
                <c:pt idx="3">
                  <c:v>5999</c:v>
                </c:pt>
                <c:pt idx="6">
                  <c:v>5718</c:v>
                </c:pt>
                <c:pt idx="9">
                  <c:v>5024</c:v>
                </c:pt>
                <c:pt idx="12">
                  <c:v>4635</c:v>
                </c:pt>
              </c:numCache>
            </c:numRef>
          </c:val>
          <c:extLst>
            <c:ext xmlns:c16="http://schemas.microsoft.com/office/drawing/2014/chart" uri="{C3380CC4-5D6E-409C-BE32-E72D297353CC}">
              <c16:uniqueId val="{00000008-9D35-47A8-8EC8-191929FEFD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443</c:v>
                </c:pt>
                <c:pt idx="3">
                  <c:v>729</c:v>
                </c:pt>
                <c:pt idx="6">
                  <c:v>983</c:v>
                </c:pt>
                <c:pt idx="9">
                  <c:v>1022</c:v>
                </c:pt>
                <c:pt idx="12">
                  <c:v>1225</c:v>
                </c:pt>
              </c:numCache>
            </c:numRef>
          </c:val>
          <c:extLst>
            <c:ext xmlns:c16="http://schemas.microsoft.com/office/drawing/2014/chart" uri="{C3380CC4-5D6E-409C-BE32-E72D297353CC}">
              <c16:uniqueId val="{00000009-9D35-47A8-8EC8-191929FEFD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32531</c:v>
                </c:pt>
                <c:pt idx="3">
                  <c:v>32895</c:v>
                </c:pt>
                <c:pt idx="6">
                  <c:v>34274</c:v>
                </c:pt>
                <c:pt idx="9">
                  <c:v>36176</c:v>
                </c:pt>
                <c:pt idx="12">
                  <c:v>36730</c:v>
                </c:pt>
              </c:numCache>
            </c:numRef>
          </c:val>
          <c:extLst>
            <c:ext xmlns:c16="http://schemas.microsoft.com/office/drawing/2014/chart" uri="{C3380CC4-5D6E-409C-BE32-E72D297353CC}">
              <c16:uniqueId val="{0000000A-9D35-47A8-8EC8-191929FEFD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1165</c:v>
                </c:pt>
                <c:pt idx="2">
                  <c:v>#N/A</c:v>
                </c:pt>
                <c:pt idx="3">
                  <c:v>#N/A</c:v>
                </c:pt>
                <c:pt idx="4">
                  <c:v>1290</c:v>
                </c:pt>
                <c:pt idx="5">
                  <c:v>#N/A</c:v>
                </c:pt>
                <c:pt idx="6">
                  <c:v>#N/A</c:v>
                </c:pt>
                <c:pt idx="7">
                  <c:v>227</c:v>
                </c:pt>
                <c:pt idx="8">
                  <c:v>#N/A</c:v>
                </c:pt>
                <c:pt idx="9">
                  <c:v>#N/A</c:v>
                </c:pt>
                <c:pt idx="10">
                  <c:v>1265</c:v>
                </c:pt>
                <c:pt idx="11">
                  <c:v>#N/A</c:v>
                </c:pt>
                <c:pt idx="12">
                  <c:v>#N/A</c:v>
                </c:pt>
                <c:pt idx="13">
                  <c:v>2846</c:v>
                </c:pt>
                <c:pt idx="14">
                  <c:v>#N/A</c:v>
                </c:pt>
              </c:numCache>
            </c:numRef>
          </c:val>
          <c:smooth val="0"/>
          <c:extLst>
            <c:ext xmlns:c16="http://schemas.microsoft.com/office/drawing/2014/chart" uri="{C3380CC4-5D6E-409C-BE32-E72D297353CC}">
              <c16:uniqueId val="{0000000B-9D35-47A8-8EC8-191929FEFD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4195</c:v>
                </c:pt>
                <c:pt idx="1">
                  <c:v>4300</c:v>
                </c:pt>
                <c:pt idx="2">
                  <c:v>4205</c:v>
                </c:pt>
              </c:numCache>
            </c:numRef>
          </c:val>
          <c:extLst>
            <c:ext xmlns:c16="http://schemas.microsoft.com/office/drawing/2014/chart" uri="{C3380CC4-5D6E-409C-BE32-E72D297353CC}">
              <c16:uniqueId val="{00000000-11FD-45E8-8F26-A9FA3D3B84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1FD-45E8-8F26-A9FA3D3B84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4378</c:v>
                </c:pt>
                <c:pt idx="1">
                  <c:v>4782</c:v>
                </c:pt>
                <c:pt idx="2">
                  <c:v>4739</c:v>
                </c:pt>
              </c:numCache>
            </c:numRef>
          </c:val>
          <c:extLst>
            <c:ext xmlns:c16="http://schemas.microsoft.com/office/drawing/2014/chart" uri="{C3380CC4-5D6E-409C-BE32-E72D297353CC}">
              <c16:uniqueId val="{00000002-11FD-45E8-8F26-A9FA3D3B84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726779182478879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{40C6482F-E9C1-4514-B312-C1C65DBC5E8E}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7A4-4497-BB60-356DBD8FEE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{49D801C3-F538-45A6-9DD4-108049EE1C54}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A4-4497-BB60-356DBD8FEE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{E9E733E6-5A8E-4C06-BF23-0F5DADAA46F1}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A4-4497-BB60-356DBD8FEE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{CAD75D09-C09E-48C2-92C9-BD0515D2BD50}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A4-4497-BB60-356DBD8FEE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{68E9077B-BAA2-449B-B96E-37057BFF8D80}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A4-4497-BB60-356DBD8FEE5C}"/>
                </c:ext>
              </c:extLst>
            </c:dLbl>
            <c:dLbl>
              <c:idx val="8"/>
              <c:layout>
                <c:manualLayout>
                  <c:x val="0"/>
                  <c:y val="1.572677918247887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{660204D6-D115-4A77-A7FA-3916417C2435}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7A4-4497-BB60-356DBD8FEE5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{663AACDC-8BF3-4608-B671-56F75D36017D}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7A4-4497-BB60-356DBD8FEE5C}"/>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{00F84F2F-63A3-4C26-B687-0A874B04D167}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7A4-4497-BB60-356DBD8FEE5C}"/>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{46494A3E-25B6-4F6C-B824-9F2F2372B90E}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7A4-4497-BB60-356DBD8FEE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c:v>
                </c:pt>
                <c:pt idx="8">
                  <c:v>69.900000000000006</c:v>
                </c:pt>
                <c:pt idx="16">
                  <c:v>71.2</c:v>
                </c:pt>
                <c:pt idx="24">
                  <c:v>72.900000000000006</c:v>
                </c:pt>
                <c:pt idx="32">
                  <c:v>72</c:v>
                </c:pt>
              </c:numCache>
            </c:numRef>
          </c:xVal>
          <c:yVal>
            <c:numRef>
              <c:f>公会計指標分析・財政指標組合せ分析表!$BP$51:$DC$51</c:f>
              <c:numCache>
                <c:formatCode>#,##0.0;"▲ "#,##0.0</c:formatCode>
                <c:ptCount val="40"/>
                <c:pt idx="0">
                  <c:v>8.1</c:v>
                </c:pt>
                <c:pt idx="8">
                  <c:v>8.5</c:v>
                </c:pt>
                <c:pt idx="16">
                  <c:v>1.4</c:v>
                </c:pt>
                <c:pt idx="24">
                  <c:v>8.1</c:v>
                </c:pt>
                <c:pt idx="32">
                  <c:v>17.399999999999999</c:v>
                </c:pt>
              </c:numCache>
            </c:numRef>
          </c:yVal>
          <c:smooth val="0"/>
          <c:extLst>
            <c:ext xmlns:c16="http://schemas.microsoft.com/office/drawing/2014/chart" uri="{C3380CC4-5D6E-409C-BE32-E72D297353CC}">
              <c16:uniqueId val="{00000009-C7A4-4497-BB60-356DBD8FEE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{B8A079BD-993E-4F27-A96B-72DEE1AFB846}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7A4-4497-BB60-356DBD8FEE5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{30B96628-7C22-456F-A24E-1777C74E557E}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A4-4497-BB60-356DBD8FEE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{8AB6FA33-EE9C-414C-B2C6-24607BFFB552}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A4-4497-BB60-356DBD8FEE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{231975D6-5D64-49C0-BD86-2C726B8F1230}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A4-4497-BB60-356DBD8FEE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{A808C855-F17B-4F25-9D97-38FD850E9BF2}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A4-4497-BB60-356DBD8FEE5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{27B0DF72-1068-4637-9CFE-FD00A25D9E77}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7A4-4497-BB60-356DBD8FEE5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{567BF05A-543A-4E2D-95C5-B143C146C4D9}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7A4-4497-BB60-356DBD8FEE5C}"/>
                </c:ext>
              </c:extLst>
            </c:dLbl>
            <c:dLbl>
              <c:idx val="24"/>
              <c:layout>
                <c:manualLayout>
                  <c:x val="0"/>
                  <c:y val="1.572713441330605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{F65A9810-446B-4BA7-A80C-BEFF91C40910}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7A4-4497-BB60-356DBD8FEE5C}"/>
                </c:ext>
              </c:extLst>
            </c:dLbl>
            <c:dLbl>
              <c:idx val="32"/>
              <c:layout>
                <c:manualLayout>
                  <c:x val="0"/>
                  <c:y val="-1.5726779182478879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{1042FFCE-F5AD-4366-A94C-4CD0D40EA1A0}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7A4-4497-BB60-356DBD8FEE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C7A4-4497-BB60-356DBD8FEE5C}"/>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{1CD6D454-35A5-4602-B6A4-5BBBAA7C7122}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6C7-405D-9E74-B421B52141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{1F02B607-FAF3-4D66-9877-96D370BCAFEE}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C7-405D-9E74-B421B52141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{B584A841-083A-499E-A61D-A7CC12A86E3E}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C7-405D-9E74-B421B52141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{4D6C1F66-6B95-45B7-9E17-69CDE53A3F7E}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C7-405D-9E74-B421B52141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{0259D9B1-A237-488C-9DFD-C4C683AB01C8}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C7-405D-9E74-B421B52141D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{12C90CF9-BEB9-4128-A942-6371637CEF1D}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6C7-405D-9E74-B421B52141D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{4B5C0730-082C-473D-8C55-6DD8C1C27435}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6C7-405D-9E74-B421B52141D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{72331442-937B-4B95-A32A-B1D1D25AD66A}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6C7-405D-9E74-B421B52141D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{D69E3FC5-CA2B-494D-B784-4A9FE2A56C2E}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6C7-405D-9E74-B421B52141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0.9</c:v>
                </c:pt>
                <c:pt idx="8">
                  <c:v>1.8</c:v>
                </c:pt>
                <c:pt idx="16">
                  <c:v>2.6</c:v>
                </c:pt>
                <c:pt idx="24">
                  <c:v>2.7</c:v>
                </c:pt>
                <c:pt idx="32">
                  <c:v>2.6</c:v>
                </c:pt>
              </c:numCache>
            </c:numRef>
          </c:xVal>
          <c:yVal>
            <c:numRef>
              <c:f>公会計指標分析・財政指標組合せ分析表!$BP$73:$DC$73</c:f>
              <c:numCache>
                <c:formatCode>#,##0.0;"▲ "#,##0.0</c:formatCode>
                <c:ptCount val="40"/>
                <c:pt idx="0">
                  <c:v>8.1</c:v>
                </c:pt>
                <c:pt idx="8">
                  <c:v>8.5</c:v>
                </c:pt>
                <c:pt idx="16">
                  <c:v>1.4</c:v>
                </c:pt>
                <c:pt idx="24">
                  <c:v>8.1</c:v>
                </c:pt>
                <c:pt idx="32">
                  <c:v>17.399999999999999</c:v>
                </c:pt>
              </c:numCache>
            </c:numRef>
          </c:yVal>
          <c:smooth val="0"/>
          <c:extLst>
            <c:ext xmlns:c16="http://schemas.microsoft.com/office/drawing/2014/chart" uri="{C3380CC4-5D6E-409C-BE32-E72D297353CC}">
              <c16:uniqueId val="{00000009-B6C7-405D-9E74-B421B52141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3641916916624715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{2E227FBC-3D47-49C2-B186-3D1BAD4CA4D4}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6C7-405D-9E74-B421B52141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{B087F211-5A70-46AE-8762-EF91ECF698F1}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C7-405D-9E74-B421B52141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{BDAB9A17-329F-4827-B85B-ADCC7F740A59}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C7-405D-9E74-B421B52141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{979B857E-DE9D-4D46-A64B-3F69509B75D8}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C7-405D-9E74-B421B52141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{994B5FCF-5EB6-4200-9569-5707C02B04C0}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C7-405D-9E74-B421B52141D1}"/>
                </c:ext>
              </c:extLst>
            </c:dLbl>
            <c:dLbl>
              <c:idx val="8"/>
              <c:layout>
                <c:manualLayout>
                  <c:x val="0"/>
                  <c:y val="-2.3638492040932171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{E551B458-B2F4-48E8-981E-61916B18EFD5}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6C7-405D-9E74-B421B52141D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{A349EBBB-C626-4230-8289-762EFD8EF3A6}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6C7-405D-9E74-B421B52141D1}"/>
                </c:ext>
              </c:extLst>
            </c:dLbl>
            <c:dLbl>
              <c:idx val="24"/>
              <c:layout>
                <c:manualLayout>
                  <c:x val="0"/>
                  <c:y val="1.502527215774699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{DD35C2E0-CC98-45F3-BD9E-75C55424DBC9}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6C7-405D-9E74-B421B52141D1}"/>
                </c:ext>
              </c:extLst>
            </c:dLbl>
            <c:dLbl>
              <c:idx val="32"/>
              <c:layout>
                <c:manualLayout>
                  <c:x val="0"/>
                  <c:y val="-1.502492967017762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{E8714A1D-2701-4F0B-B924-59692741B84C}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6C7-405D-9E74-B421B52141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B6C7-405D-9E74-B421B52141D1}"/>
            </c:ext>
          </c:extLst>
        </c:ser>
        <c:dLbls>
          <c:showLegendKey val="0"/>
          <c:showVal val="1"/>
          <c:showCatName val="0"/>
          <c:showSerName val="0"/>
          <c:showPercent val="0"/>
          <c:showBubbleSize val="0"/>
        </c:dLbls>
        <c:axId val="84219776"/>
        <c:axId val="84234240"/>
      </c:scatterChart>
      <c:valAx>
        <c:axId val="84219776"/>
        <c:scaling>
          <c:orientation val="maxMin"/>
          <c:max val="7"/>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小学校給食室整備や保育所改築工事等の地方債の償還による元利償還金が増加している。今後は新庁舎等建設事業などに係る地方債の償還が本格化するため、緊急度・住民ニーズを的確に把握した事業の選択により、起債に大きく頼ることの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充当可能基金や基準財政需要額算入見込額などの充当可能財源等が減少し、一般会計等の地方債残高や債務負担行為に基づく支出予定額等が増加した結果、前年度より分子が大きくなった。令和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年度までの継続費事業である新庁舎等建設事業等の影響により、基金の減少や地方債残高の増加により比率が上昇することが見込まれることから、今後も事業実施の適正化を図り、財政の健全化に努める。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京都府長岡京市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百万円、職員退職基金に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百万円を取り崩したことなどにより、基金全体では、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継続費事業である新庁舎等建設事業に充てるため取り崩しを予定している。そのほかにも、今後小学校を始めとする公共施設の建て替え等にも多額の費用が想定されていることや、市税の減少等不測の事態に備えておく必要もあることから、今後も事業の緊急性や費用対効果を丁寧に検証しながら健全な財政運営を継続し、一定の基金残額を確保しておく必要がある。市の最上位計画である長岡京市第４次総合計画の実施計画においても将来負担比率を指標の一つに位置付けており、その推移をマネジメントすることにより基金残高や地方債残高の適正維持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・庁舎建設基金：市庁舎の建設資金（用地取得費、建設事業費、改修事業費）及びこれらの経費かかる地方債の償還費を積み立てるため。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・公共施設整備基金：公共施設改修等に必要な資金を積み立てるため。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・公園・緑地整備基金：公園・緑地の整備（過年度分の公園・緑地費負担金の返還も含む）に必要な資金を積み立てるため。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・ふるさと振興基金：ふるさと振興事業推進の資金を積み立てるため。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・職員退職基金：職員退職手当の資金を積み立てるため。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・庁舎建設基金：庁舎建設工事に合わせて取り崩しを行ったため、減少した。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・公共施設整備基金：公共施設の改修等に合わせて取り崩しを行ったため、減少した。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・公園・緑地整備基金：公園整備費用に合わせて取り崩しを行ったたため、減少した。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・ふるさと振興事業基金：利子分及び寄附金分の積み立てを行ったことにより増加した。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・職員退職基金：利子分及び積立対象職員数の増に応じた積み立てを行ったことにより増加した。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・庁舎建設基金：庁舎建替工事に合わせて取り崩しを行う予定。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・ふるさと振興基金：前年度積立額を翌年度に取り崩し、寄附者の意向に沿った事業に充当することを原則とする。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・その他：基金の目的に沿って取り崩しを行う。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百万円を取り崩したことにより減少した。取り崩し額の増加の要因としては、今後の金利上昇局面を見据え、交付税措置のない市債の借り入れを縮減するため、取り崩しの必要が生じたことによる。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年ぶりに取り崩しを行い、基金残高が減少した。財政調整基金の取り崩しを抑えつつ、いかに持続可能な財政運営を行うかが今後も課題となる。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E0A7008-6FAB-46C1-91C6-28EF84D2C1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7A5FD8C-17A8-4516-AD42-D129F8BE3F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E9A6BDF-F4C1-402D-92BB-B3751AE6455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D214EEF-4547-47AE-8ECE-889AAD1AA67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BA5C824-3DCC-4046-8E28-01F32F24F0A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C8EB4BB-A1B2-4EB1-86B1-59FF0D0E598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BFB2FD7-BDB0-4071-9DFB-3E1F185305C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D9174A8-22D5-44D0-969E-C2199AD9956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45A7ED9-80FA-4836-8B0F-6B313C45537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FD63FB1-FD23-4857-8751-AC34BB505F6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A440023-BB2C-4A06-A794-059182C5321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4B4F3AB-F60D-434F-9418-3C65F0141AC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82,308
81,327
19.17
38,190,867
36,499,925
1,448,312
18,605,978
36,729,870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A9641F8-6641-42B0-BDA4-7C5BCEB20D5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4CD1A87-46AF-48A5-A7DC-41DB315BD35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47206C3-5871-4C7E-805C-B644494A7DD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ECB80C1-40B6-4AE9-99C3-FFDD2C35DC8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7484F20-9649-4D4F-972E-522C89B67B9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5A19DA0-94EC-4C0A-B0E5-209883438C1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8C8C90C-960D-47AE-889A-C13706FEE9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88983E3-FB7B-47A3-B232-4BD9D2DD59D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7E0EEAD-F296-4A77-913A-8F6EB3600B9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B09F28A-D274-4FD4-B2BB-A19C717C446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5529E64-75A9-4429-B83C-9A545BC59F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1847BBD-CDDA-4551-A384-73A0C7CDAB7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0CE6541-E1BD-4017-B2E1-6565B56A772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48F2C79-81A9-4BC5-B301-1AC7B4D1ACF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277148C-26FD-4660-9194-814D6145001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5486EE7-1FEC-43D7-A5DB-E07935E6E06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45ED073-8677-43B3-8E52-E6F25AEA78B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7FED5EF-D2DE-4293-8EDC-6E9C8903617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B6E37B0-48C6-4BAC-AD59-CFD5957222D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0EA5FC8-E2FA-4915-B7BE-1C718AF5E13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2B19A15-57F8-471B-876C-D18E722E47B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5C16BDC-A5B7-4889-B258-44414ED1E0F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5D02BDD-97D5-4E31-9306-EC853EF44FF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80CBEA0-A004-4CC0-9D84-C683CFAE913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283A2A3-75E6-4C73-B478-B857A1967B1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E7424A5-AB20-4ED2-869C-6EF685C708A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C09651E-C107-4DE2-9E3C-90A6DA34267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3C56E43-5DCC-4F18-B920-855FAE22791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2F38BA2-54F4-4E10-B144-941600E3F2A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C93F881-5166-4C19-8C46-64A5EDACEB0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5D7D463-184F-49CA-BA00-6DBD7C37539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6D959F7-F3DD-40BA-828F-AF57EBA5094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BFDF5DC-C3A2-44C9-B0A8-718EDB8F60D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E787DBB-2EF8-44FB-9FDF-7CF632AAA77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BE93A5A-CC2A-4904-AE10-8C3BCDC46EA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類似団体と比較して有形固定資産減価償却率は高くなっている。</a:t>
          </a:r>
          <a:endParaRPr lang="ja-JP" altLang="ja-JP">
            <a:effectLst/>
          </a:endParaRPr>
        </a:p>
        <a:p>
          <a:r>
            <a:rPr kumimoji="1" lang="ja-JP" altLang="ja-JP" sz="1100">
              <a:solidFill>
                <a:schemeClr val="dk1"/>
              </a:solidFill>
              <a:effectLst/>
              <a:latin typeface="+mn-lt"/>
              <a:ea typeface="+mn-ea"/>
              <a:cs typeface="+mn-cs"/>
            </a:rPr>
            <a:t>公共施設等総合管理計画に基づき、今後、老朽化対策に順次取り組んでいく。</a:t>
          </a:r>
          <a:endParaRPr lang="ja-JP" altLang="ja-JP">
            <a:effectLst/>
          </a:endParaRPr>
        </a:p>
        <a:p>
          <a:r>
            <a:rPr kumimoji="1" lang="ja-JP" altLang="ja-JP" sz="1100">
              <a:solidFill>
                <a:schemeClr val="dk1"/>
              </a:solidFill>
              <a:effectLst/>
              <a:latin typeface="+mn-lt"/>
              <a:ea typeface="+mn-ea"/>
              <a:cs typeface="+mn-cs"/>
            </a:rPr>
            <a:t>庁舎については、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１期</a:t>
          </a:r>
          <a:r>
            <a:rPr kumimoji="1" lang="ja-JP" altLang="ja-JP" sz="1100">
              <a:solidFill>
                <a:schemeClr val="dk1"/>
              </a:solidFill>
              <a:effectLst/>
              <a:latin typeface="+mn-lt"/>
              <a:ea typeface="+mn-ea"/>
              <a:cs typeface="+mn-cs"/>
            </a:rPr>
            <a:t>庁舎が完成し、</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期庁舎完成に向けて整備を進めている。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C011F41-AA31-44A5-AEAD-3CDE01E0C22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4089398-1023-4AA6-AE7D-5C7A7D6AB86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D15B715-61FE-47CE-9C13-F05BBFC7422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BD72F1B-0AC0-4DBA-805A-5A8A171E23D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7F0147FF-AD5D-4468-A6D6-C5A5575E05B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3D2E1D0-313A-42D8-9E14-E1DFC550F55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37AD2CC-F231-4FDC-8782-35ABD8948B9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E271909-735D-4A47-9D6B-5CC0D503261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759235C-DE50-409F-9774-4843C0E7D75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F817358-CE17-4D5E-A7AA-37D999BEC35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2304B2B-0E4F-47D1-970A-FA98E68051C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900E4BDB-A164-41FA-A039-106594C3A08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E16416B-81A1-4C64-8E15-96D25EB30A4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8C7B05D-C524-4A2F-B7E9-57E86436E2D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4BA7E2EC-8E50-49A1-836F-7E1CC1DA246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70AB7E4-C7CD-47BA-AED7-3F7EB3715B1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457A3553-8596-4251-B789-9467579C0C4B}"/>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6D492DC8-5D03-4B3E-8FFD-091EF2531249}"/>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E5D5F8A5-CF36-4BA7-B7A2-3D3C05C3A84D}"/>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A400692A-4462-43BF-B582-10DAB3811462}"/>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93ECEA26-D8E9-4657-B4CF-1EC9A20D9C35}"/>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9A5F8D30-5F37-4771-A2BC-68D9A9230931}"/>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CAA4AFB4-1F66-4C6C-BCB0-022BAC036F9B}"/>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E42337E1-E229-4A1F-A64E-F9AE6A3602FE}"/>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8749616F-F2C4-4277-8B93-EB7C3AFAC423}"/>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C18BC567-902F-48EF-96A1-E479BB088556}"/>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A2E934F2-92D8-4FD6-9B94-C23EA261248E}"/>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A2EF95B-302A-484A-8B77-B46A9E0A467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F04C523-C89D-4738-80C1-166FFA4FE1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662661B-3C6F-41EA-A48F-77B1B3B9831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C398A51-5684-4AB7-9BD0-52208E2AE95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520CEC7-64F2-46CF-9A52-C9B82D59C3E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155575</xdr:rowOff>
    </xdr:from>
    <xdr:to>
      <xdr:col>23</xdr:col>
      <xdr:colOff>136525</xdr:colOff>
      <xdr:row>33</xdr:row>
      <xdr:rowOff>85725</xdr:rowOff>
    </xdr:to>
    <xdr:sp macro="" textlink="">
      <xdr:nvSpPr>
        <xdr:cNvPr id="81" name="楕円 80">
          <a:extLst>
            <a:ext uri="{FF2B5EF4-FFF2-40B4-BE49-F238E27FC236}">
              <a16:creationId xmlns:a16="http://schemas.microsoft.com/office/drawing/2014/main" id="{94AD0DBD-4759-4295-A19F-3B1AC691FBEA}"/>
            </a:ext>
          </a:extLst>
        </xdr:cNvPr>
        <xdr:cNvSpPr/>
      </xdr:nvSpPr>
      <xdr:spPr>
        <a:xfrm>
          <a:off x="4711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134002</xdr:rowOff>
    </xdr:from>
    <xdr:ext cx="405111" cy="259045"/>
    <xdr:sp macro="" textlink="">
      <xdr:nvSpPr>
        <xdr:cNvPr id="82" name="有形固定資産減価償却率該当値テキスト">
          <a:extLst>
            <a:ext uri="{FF2B5EF4-FFF2-40B4-BE49-F238E27FC236}">
              <a16:creationId xmlns:a16="http://schemas.microsoft.com/office/drawing/2014/main" id="{9CB49F41-4559-4ACB-8B61-5F2BAD5865B1}"/>
            </a:ext>
          </a:extLst>
        </xdr:cNvPr>
        <xdr:cNvSpPr txBox="1"/>
      </xdr:nvSpPr>
      <xdr:spPr>
        <a:xfrm>
          <a:off x="48133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16510</xdr:rowOff>
    </xdr:from>
    <xdr:to>
      <xdr:col>19</xdr:col>
      <xdr:colOff>187325</xdr:colOff>
      <xdr:row>33</xdr:row>
      <xdr:rowOff>118110</xdr:rowOff>
    </xdr:to>
    <xdr:sp macro="" textlink="">
      <xdr:nvSpPr>
        <xdr:cNvPr id="83" name="楕円 82">
          <a:extLst>
            <a:ext uri="{FF2B5EF4-FFF2-40B4-BE49-F238E27FC236}">
              <a16:creationId xmlns:a16="http://schemas.microsoft.com/office/drawing/2014/main" id="{1AC874E8-D61C-48E8-8779-8EEED4CF3199}"/>
            </a:ext>
          </a:extLst>
        </xdr:cNvPr>
        <xdr:cNvSpPr/>
      </xdr:nvSpPr>
      <xdr:spPr>
        <a:xfrm>
          <a:off x="4000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34925</xdr:rowOff>
    </xdr:from>
    <xdr:to>
      <xdr:col>23</xdr:col>
      <xdr:colOff>85725</xdr:colOff>
      <xdr:row>33</xdr:row>
      <xdr:rowOff>67310</xdr:rowOff>
    </xdr:to>
    <xdr:cxnSp macro="">
      <xdr:nvCxnSpPr>
        <xdr:cNvPr id="84" name="直線コネクタ 83">
          <a:extLst>
            <a:ext uri="{FF2B5EF4-FFF2-40B4-BE49-F238E27FC236}">
              <a16:creationId xmlns:a16="http://schemas.microsoft.com/office/drawing/2014/main" id="{F39FC32E-6E72-4587-8F7E-460594C63CBB}"/>
            </a:ext>
          </a:extLst>
        </xdr:cNvPr>
        <xdr:cNvCxnSpPr/>
      </xdr:nvCxnSpPr>
      <xdr:spPr>
        <a:xfrm flipV="1">
          <a:off x="4051300" y="6464300"/>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126788</xdr:rowOff>
    </xdr:from>
    <xdr:to>
      <xdr:col>15</xdr:col>
      <xdr:colOff>187325</xdr:colOff>
      <xdr:row>33</xdr:row>
      <xdr:rowOff>56938</xdr:rowOff>
    </xdr:to>
    <xdr:sp macro="" textlink="">
      <xdr:nvSpPr>
        <xdr:cNvPr id="85" name="楕円 84">
          <a:extLst>
            <a:ext uri="{FF2B5EF4-FFF2-40B4-BE49-F238E27FC236}">
              <a16:creationId xmlns:a16="http://schemas.microsoft.com/office/drawing/2014/main" id="{AB1813C3-F5B2-4E6F-AAD8-5A1CECA26FFB}"/>
            </a:ext>
          </a:extLst>
        </xdr:cNvPr>
        <xdr:cNvSpPr/>
      </xdr:nvSpPr>
      <xdr:spPr>
        <a:xfrm>
          <a:off x="3238500" y="638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6138</xdr:rowOff>
    </xdr:from>
    <xdr:to>
      <xdr:col>19</xdr:col>
      <xdr:colOff>136525</xdr:colOff>
      <xdr:row>33</xdr:row>
      <xdr:rowOff>67310</xdr:rowOff>
    </xdr:to>
    <xdr:cxnSp macro="">
      <xdr:nvCxnSpPr>
        <xdr:cNvPr id="86" name="直線コネクタ 85">
          <a:extLst>
            <a:ext uri="{FF2B5EF4-FFF2-40B4-BE49-F238E27FC236}">
              <a16:creationId xmlns:a16="http://schemas.microsoft.com/office/drawing/2014/main" id="{6933F3A2-7F62-4988-91E7-EF4DFAC7A917}"/>
            </a:ext>
          </a:extLst>
        </xdr:cNvPr>
        <xdr:cNvCxnSpPr/>
      </xdr:nvCxnSpPr>
      <xdr:spPr>
        <a:xfrm>
          <a:off x="3289300" y="643551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80010</xdr:rowOff>
    </xdr:from>
    <xdr:to>
      <xdr:col>11</xdr:col>
      <xdr:colOff>187325</xdr:colOff>
      <xdr:row>33</xdr:row>
      <xdr:rowOff>10160</xdr:rowOff>
    </xdr:to>
    <xdr:sp macro="" textlink="">
      <xdr:nvSpPr>
        <xdr:cNvPr id="87" name="楕円 86">
          <a:extLst>
            <a:ext uri="{FF2B5EF4-FFF2-40B4-BE49-F238E27FC236}">
              <a16:creationId xmlns:a16="http://schemas.microsoft.com/office/drawing/2014/main" id="{CF32FE7F-A8F3-4E01-9286-CEC37F929F5A}"/>
            </a:ext>
          </a:extLst>
        </xdr:cNvPr>
        <xdr:cNvSpPr/>
      </xdr:nvSpPr>
      <xdr:spPr>
        <a:xfrm>
          <a:off x="2476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130810</xdr:rowOff>
    </xdr:from>
    <xdr:to>
      <xdr:col>15</xdr:col>
      <xdr:colOff>136525</xdr:colOff>
      <xdr:row>33</xdr:row>
      <xdr:rowOff>6138</xdr:rowOff>
    </xdr:to>
    <xdr:cxnSp macro="">
      <xdr:nvCxnSpPr>
        <xdr:cNvPr id="88" name="直線コネクタ 87">
          <a:extLst>
            <a:ext uri="{FF2B5EF4-FFF2-40B4-BE49-F238E27FC236}">
              <a16:creationId xmlns:a16="http://schemas.microsoft.com/office/drawing/2014/main" id="{22046FDC-6468-4D8B-94AC-ABF2D6855AD5}"/>
            </a:ext>
          </a:extLst>
        </xdr:cNvPr>
        <xdr:cNvCxnSpPr/>
      </xdr:nvCxnSpPr>
      <xdr:spPr>
        <a:xfrm>
          <a:off x="2527300" y="638873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65617</xdr:rowOff>
    </xdr:from>
    <xdr:to>
      <xdr:col>7</xdr:col>
      <xdr:colOff>187325</xdr:colOff>
      <xdr:row>32</xdr:row>
      <xdr:rowOff>167217</xdr:rowOff>
    </xdr:to>
    <xdr:sp macro="" textlink="">
      <xdr:nvSpPr>
        <xdr:cNvPr id="89" name="楕円 88">
          <a:extLst>
            <a:ext uri="{FF2B5EF4-FFF2-40B4-BE49-F238E27FC236}">
              <a16:creationId xmlns:a16="http://schemas.microsoft.com/office/drawing/2014/main" id="{D2CCCD58-FD7C-4D77-AFA4-31250C353512}"/>
            </a:ext>
          </a:extLst>
        </xdr:cNvPr>
        <xdr:cNvSpPr/>
      </xdr:nvSpPr>
      <xdr:spPr>
        <a:xfrm>
          <a:off x="1714500" y="63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116417</xdr:rowOff>
    </xdr:from>
    <xdr:to>
      <xdr:col>11</xdr:col>
      <xdr:colOff>136525</xdr:colOff>
      <xdr:row>32</xdr:row>
      <xdr:rowOff>130810</xdr:rowOff>
    </xdr:to>
    <xdr:cxnSp macro="">
      <xdr:nvCxnSpPr>
        <xdr:cNvPr id="90" name="直線コネクタ 89">
          <a:extLst>
            <a:ext uri="{FF2B5EF4-FFF2-40B4-BE49-F238E27FC236}">
              <a16:creationId xmlns:a16="http://schemas.microsoft.com/office/drawing/2014/main" id="{7897CFEC-6E96-4202-A10C-517B6A1777A3}"/>
            </a:ext>
          </a:extLst>
        </xdr:cNvPr>
        <xdr:cNvCxnSpPr/>
      </xdr:nvCxnSpPr>
      <xdr:spPr>
        <a:xfrm>
          <a:off x="1765300" y="637434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F41089F4-9AF9-4213-AD0B-92D1FDFC9E92}"/>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a:extLst>
            <a:ext uri="{FF2B5EF4-FFF2-40B4-BE49-F238E27FC236}">
              <a16:creationId xmlns:a16="http://schemas.microsoft.com/office/drawing/2014/main" id="{4DDBCE9C-CA51-4FE5-BAFB-5F9377B9D51C}"/>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a:extLst>
            <a:ext uri="{FF2B5EF4-FFF2-40B4-BE49-F238E27FC236}">
              <a16:creationId xmlns:a16="http://schemas.microsoft.com/office/drawing/2014/main" id="{4A5E6975-59CC-4590-8478-17DF05A460E5}"/>
            </a:ext>
          </a:extLst>
        </xdr:cNvPr>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a:extLst>
            <a:ext uri="{FF2B5EF4-FFF2-40B4-BE49-F238E27FC236}">
              <a16:creationId xmlns:a16="http://schemas.microsoft.com/office/drawing/2014/main" id="{66667D0F-2165-4A91-AE48-5F2A944FB08F}"/>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109237</xdr:rowOff>
    </xdr:from>
    <xdr:ext cx="405111" cy="259045"/>
    <xdr:sp macro="" textlink="">
      <xdr:nvSpPr>
        <xdr:cNvPr id="95" name="n_1mainValue有形固定資産減価償却率">
          <a:extLst>
            <a:ext uri="{FF2B5EF4-FFF2-40B4-BE49-F238E27FC236}">
              <a16:creationId xmlns:a16="http://schemas.microsoft.com/office/drawing/2014/main" id="{227C142A-FDFB-4EF3-8E70-96868BB006ED}"/>
            </a:ext>
          </a:extLst>
        </xdr:cNvPr>
        <xdr:cNvSpPr txBox="1"/>
      </xdr:nvSpPr>
      <xdr:spPr>
        <a:xfrm>
          <a:off x="3836044" y="653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48065</xdr:rowOff>
    </xdr:from>
    <xdr:ext cx="405111" cy="259045"/>
    <xdr:sp macro="" textlink="">
      <xdr:nvSpPr>
        <xdr:cNvPr id="96" name="n_2mainValue有形固定資産減価償却率">
          <a:extLst>
            <a:ext uri="{FF2B5EF4-FFF2-40B4-BE49-F238E27FC236}">
              <a16:creationId xmlns:a16="http://schemas.microsoft.com/office/drawing/2014/main" id="{A028EF10-3F9B-48D9-A882-6CD0AAE11648}"/>
            </a:ext>
          </a:extLst>
        </xdr:cNvPr>
        <xdr:cNvSpPr txBox="1"/>
      </xdr:nvSpPr>
      <xdr:spPr>
        <a:xfrm>
          <a:off x="3086744" y="647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1287</xdr:rowOff>
    </xdr:from>
    <xdr:ext cx="405111" cy="259045"/>
    <xdr:sp macro="" textlink="">
      <xdr:nvSpPr>
        <xdr:cNvPr id="97" name="n_3mainValue有形固定資産減価償却率">
          <a:extLst>
            <a:ext uri="{FF2B5EF4-FFF2-40B4-BE49-F238E27FC236}">
              <a16:creationId xmlns:a16="http://schemas.microsoft.com/office/drawing/2014/main" id="{2D05B0B6-6379-461E-BF87-6E0F9014EF95}"/>
            </a:ext>
          </a:extLst>
        </xdr:cNvPr>
        <xdr:cNvSpPr txBox="1"/>
      </xdr:nvSpPr>
      <xdr:spPr>
        <a:xfrm>
          <a:off x="23247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158344</xdr:rowOff>
    </xdr:from>
    <xdr:ext cx="405111" cy="259045"/>
    <xdr:sp macro="" textlink="">
      <xdr:nvSpPr>
        <xdr:cNvPr id="98" name="n_4mainValue有形固定資産減価償却率">
          <a:extLst>
            <a:ext uri="{FF2B5EF4-FFF2-40B4-BE49-F238E27FC236}">
              <a16:creationId xmlns:a16="http://schemas.microsoft.com/office/drawing/2014/main" id="{C2957307-3BAB-4C35-8126-1984B375B54B}"/>
            </a:ext>
          </a:extLst>
        </xdr:cNvPr>
        <xdr:cNvSpPr txBox="1"/>
      </xdr:nvSpPr>
      <xdr:spPr>
        <a:xfrm>
          <a:off x="1562744" y="641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83A7E86-EE1A-40D6-A1DE-B8DFF68ABA2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26259DF0-C811-4EE3-9D1C-E144F827103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F117F63-1CDD-42CF-8993-ED1A1B6F8E0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CC82046-9704-42A7-BE8C-5AEE743C97F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494332D-85E0-4AE5-B9AA-2D52891DF02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571C18D-65BC-4CE4-88B4-D8B5A006E94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F9E46F1-FEAD-4255-A97A-C7370F86F1B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5CC26F5-3C6E-4986-9321-CE2FBCA94F8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ED18F55-B86D-46AA-BA60-C92579B271D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87B5802-D7FC-4B6D-9B01-2F0382A74B9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6E6D128B-6C1E-4DEC-A62F-94B7C7FFB43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4EE521C-8001-47F5-B720-B5C27CBCD20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CCCA41D-A3BB-4DCC-B40A-9A9DF78AAAB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債務償還比率は類似団体と比較して高くなっている。</a:t>
          </a:r>
          <a:endParaRPr lang="ja-JP" altLang="ja-JP">
            <a:effectLst/>
          </a:endParaRPr>
        </a:p>
        <a:p>
          <a:r>
            <a:rPr kumimoji="1" lang="ja-JP" altLang="ja-JP" sz="1100">
              <a:solidFill>
                <a:schemeClr val="dk1"/>
              </a:solidFill>
              <a:effectLst/>
              <a:latin typeface="+mn-lt"/>
              <a:ea typeface="+mn-ea"/>
              <a:cs typeface="+mn-cs"/>
            </a:rPr>
            <a:t>今後は庁舎建替え及び周辺整備などの投資のために債務償還比率が大きくなる要素があるが、経常経費の削減に努め、この影響を最小限にとどめる方針である。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5C6510A-0783-49D0-882C-46DD10157B9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1E1EC77-996F-4009-A155-DE5622D40A9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3C0E9C6-1B37-4976-9EB7-1B28F89A8DE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CC2AE00-D0ED-4A52-99A5-2F4CCF24F6C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20B1C19C-F835-4747-BFB2-8E431311CD3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1336720-E223-4059-B694-DFD729397DB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404206B-DCE6-4590-8BAD-C9F34C2BCA8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CCCCB391-6B96-425C-BB82-6F790D0DBEE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D9CDEAFC-1C27-4BD9-ADD7-70DD31DC47B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A9B5CD6-E82F-4E75-A5E7-91FF07608F8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C70D04D-E09C-4867-99AE-041017868B1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FA903E3-4E09-490F-9AFB-05A3613AAE0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254E05C-3ADF-4FB1-9646-D456B3A9E5E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FFC586D-2B92-41D0-96F0-1D3EB9B9106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6A10F85-0511-4B4F-905A-C8FEDC96A23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15650EE7-D7C3-4811-84E3-9BF67BD30874}"/>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C62E399A-F4FF-41E7-99F0-96945689ADD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9EB6D52C-EBB6-4BCE-A951-7B5C7A3C699D}"/>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513C262-AF13-4D38-B3E1-666B325CB24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E54DE72-43A2-4632-889B-E2E4B43FE9B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EA484176-6E3F-4FBB-B168-0A0428AF0C43}"/>
            </a:ext>
          </a:extLst>
        </xdr:cNvPr>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F7BCD268-1612-4243-A34F-FCA5E10E0E5C}"/>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4EDE7D3D-1A4F-4E47-86D9-B1AD349B300E}"/>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33692B72-A42D-4871-9421-04FEEE014FAA}"/>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81262D84-E50F-4FC6-94B9-21EBADA7B99B}"/>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A3132C55-7D52-42B9-B4B4-3B24673F632E}"/>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9AF79DC-2BE8-46F0-B350-72D32FF8657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D463520-A8F1-43D5-AB9D-91A59FD5B71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EA23759-59AD-4CA4-B1DE-E7888D53182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299B2B4-7617-4A54-AC05-8FE7764E2DE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3205F4D-90B9-4AF3-8FAC-D37FA1C7A02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56190</xdr:rowOff>
    </xdr:from>
    <xdr:to>
      <xdr:col>76</xdr:col>
      <xdr:colOff>73025</xdr:colOff>
      <xdr:row>31</xdr:row>
      <xdr:rowOff>157790</xdr:rowOff>
    </xdr:to>
    <xdr:sp macro="" textlink="">
      <xdr:nvSpPr>
        <xdr:cNvPr id="143" name="楕円 142">
          <a:extLst>
            <a:ext uri="{FF2B5EF4-FFF2-40B4-BE49-F238E27FC236}">
              <a16:creationId xmlns:a16="http://schemas.microsoft.com/office/drawing/2014/main" id="{03DD9B22-145B-4E03-9E3C-0C4294F763C7}"/>
            </a:ext>
          </a:extLst>
        </xdr:cNvPr>
        <xdr:cNvSpPr/>
      </xdr:nvSpPr>
      <xdr:spPr>
        <a:xfrm>
          <a:off x="14744700" y="61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34617</xdr:rowOff>
    </xdr:from>
    <xdr:ext cx="469744" cy="259045"/>
    <xdr:sp macro="" textlink="">
      <xdr:nvSpPr>
        <xdr:cNvPr id="144" name="債務償還比率該当値テキスト">
          <a:extLst>
            <a:ext uri="{FF2B5EF4-FFF2-40B4-BE49-F238E27FC236}">
              <a16:creationId xmlns:a16="http://schemas.microsoft.com/office/drawing/2014/main" id="{E5AD9A2C-F3F0-4C70-8685-06139A1B59BF}"/>
            </a:ext>
          </a:extLst>
        </xdr:cNvPr>
        <xdr:cNvSpPr txBox="1"/>
      </xdr:nvSpPr>
      <xdr:spPr>
        <a:xfrm>
          <a:off x="14846300" y="612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155003</xdr:rowOff>
    </xdr:from>
    <xdr:to>
      <xdr:col>72</xdr:col>
      <xdr:colOff>123825</xdr:colOff>
      <xdr:row>30</xdr:row>
      <xdr:rowOff>85153</xdr:rowOff>
    </xdr:to>
    <xdr:sp macro="" textlink="">
      <xdr:nvSpPr>
        <xdr:cNvPr id="145" name="楕円 144">
          <a:extLst>
            <a:ext uri="{FF2B5EF4-FFF2-40B4-BE49-F238E27FC236}">
              <a16:creationId xmlns:a16="http://schemas.microsoft.com/office/drawing/2014/main" id="{8DA086FC-D35A-4F80-A23A-6B85AA48D019}"/>
            </a:ext>
          </a:extLst>
        </xdr:cNvPr>
        <xdr:cNvSpPr/>
      </xdr:nvSpPr>
      <xdr:spPr>
        <a:xfrm>
          <a:off x="14033500" y="589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34353</xdr:rowOff>
    </xdr:from>
    <xdr:to>
      <xdr:col>76</xdr:col>
      <xdr:colOff>22225</xdr:colOff>
      <xdr:row>31</xdr:row>
      <xdr:rowOff>106990</xdr:rowOff>
    </xdr:to>
    <xdr:cxnSp macro="">
      <xdr:nvCxnSpPr>
        <xdr:cNvPr id="146" name="直線コネクタ 145">
          <a:extLst>
            <a:ext uri="{FF2B5EF4-FFF2-40B4-BE49-F238E27FC236}">
              <a16:creationId xmlns:a16="http://schemas.microsoft.com/office/drawing/2014/main" id="{733CE8A1-FDCA-4E17-96BB-9F3D916BA64E}"/>
            </a:ext>
          </a:extLst>
        </xdr:cNvPr>
        <xdr:cNvCxnSpPr/>
      </xdr:nvCxnSpPr>
      <xdr:spPr>
        <a:xfrm>
          <a:off x="14084300" y="5949378"/>
          <a:ext cx="711200" cy="2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147927</xdr:rowOff>
    </xdr:from>
    <xdr:to>
      <xdr:col>68</xdr:col>
      <xdr:colOff>123825</xdr:colOff>
      <xdr:row>30</xdr:row>
      <xdr:rowOff>78077</xdr:rowOff>
    </xdr:to>
    <xdr:sp macro="" textlink="">
      <xdr:nvSpPr>
        <xdr:cNvPr id="147" name="楕円 146">
          <a:extLst>
            <a:ext uri="{FF2B5EF4-FFF2-40B4-BE49-F238E27FC236}">
              <a16:creationId xmlns:a16="http://schemas.microsoft.com/office/drawing/2014/main" id="{71FFBA40-F144-41B9-A9F2-426F5AC7B4DA}"/>
            </a:ext>
          </a:extLst>
        </xdr:cNvPr>
        <xdr:cNvSpPr/>
      </xdr:nvSpPr>
      <xdr:spPr>
        <a:xfrm>
          <a:off x="13271500" y="589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27277</xdr:rowOff>
    </xdr:from>
    <xdr:to>
      <xdr:col>72</xdr:col>
      <xdr:colOff>73025</xdr:colOff>
      <xdr:row>30</xdr:row>
      <xdr:rowOff>34353</xdr:rowOff>
    </xdr:to>
    <xdr:cxnSp macro="">
      <xdr:nvCxnSpPr>
        <xdr:cNvPr id="148" name="直線コネクタ 147">
          <a:extLst>
            <a:ext uri="{FF2B5EF4-FFF2-40B4-BE49-F238E27FC236}">
              <a16:creationId xmlns:a16="http://schemas.microsoft.com/office/drawing/2014/main" id="{9637AD29-8DC4-49F0-AA4E-7F7FD1919988}"/>
            </a:ext>
          </a:extLst>
        </xdr:cNvPr>
        <xdr:cNvCxnSpPr/>
      </xdr:nvCxnSpPr>
      <xdr:spPr>
        <a:xfrm>
          <a:off x="13322300" y="5942302"/>
          <a:ext cx="762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33641</xdr:rowOff>
    </xdr:from>
    <xdr:to>
      <xdr:col>64</xdr:col>
      <xdr:colOff>123825</xdr:colOff>
      <xdr:row>31</xdr:row>
      <xdr:rowOff>135241</xdr:rowOff>
    </xdr:to>
    <xdr:sp macro="" textlink="">
      <xdr:nvSpPr>
        <xdr:cNvPr id="149" name="楕円 148">
          <a:extLst>
            <a:ext uri="{FF2B5EF4-FFF2-40B4-BE49-F238E27FC236}">
              <a16:creationId xmlns:a16="http://schemas.microsoft.com/office/drawing/2014/main" id="{452AE07D-2A6F-46BB-A612-F4011F055E3F}"/>
            </a:ext>
          </a:extLst>
        </xdr:cNvPr>
        <xdr:cNvSpPr/>
      </xdr:nvSpPr>
      <xdr:spPr>
        <a:xfrm>
          <a:off x="12509500" y="612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27277</xdr:rowOff>
    </xdr:from>
    <xdr:to>
      <xdr:col>68</xdr:col>
      <xdr:colOff>73025</xdr:colOff>
      <xdr:row>31</xdr:row>
      <xdr:rowOff>84441</xdr:rowOff>
    </xdr:to>
    <xdr:cxnSp macro="">
      <xdr:nvCxnSpPr>
        <xdr:cNvPr id="150" name="直線コネクタ 149">
          <a:extLst>
            <a:ext uri="{FF2B5EF4-FFF2-40B4-BE49-F238E27FC236}">
              <a16:creationId xmlns:a16="http://schemas.microsoft.com/office/drawing/2014/main" id="{9AF864E0-EF58-4A38-8105-3A8203DBA16B}"/>
            </a:ext>
          </a:extLst>
        </xdr:cNvPr>
        <xdr:cNvCxnSpPr/>
      </xdr:nvCxnSpPr>
      <xdr:spPr>
        <a:xfrm flipV="1">
          <a:off x="12560300" y="5942302"/>
          <a:ext cx="762000" cy="22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164430</xdr:rowOff>
    </xdr:from>
    <xdr:to>
      <xdr:col>60</xdr:col>
      <xdr:colOff>123825</xdr:colOff>
      <xdr:row>31</xdr:row>
      <xdr:rowOff>94580</xdr:rowOff>
    </xdr:to>
    <xdr:sp macro="" textlink="">
      <xdr:nvSpPr>
        <xdr:cNvPr id="151" name="楕円 150">
          <a:extLst>
            <a:ext uri="{FF2B5EF4-FFF2-40B4-BE49-F238E27FC236}">
              <a16:creationId xmlns:a16="http://schemas.microsoft.com/office/drawing/2014/main" id="{E93C5FBF-BCE4-4764-BA7E-29B553968AA7}"/>
            </a:ext>
          </a:extLst>
        </xdr:cNvPr>
        <xdr:cNvSpPr/>
      </xdr:nvSpPr>
      <xdr:spPr>
        <a:xfrm>
          <a:off x="11747500" y="607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43780</xdr:rowOff>
    </xdr:from>
    <xdr:to>
      <xdr:col>64</xdr:col>
      <xdr:colOff>73025</xdr:colOff>
      <xdr:row>31</xdr:row>
      <xdr:rowOff>84441</xdr:rowOff>
    </xdr:to>
    <xdr:cxnSp macro="">
      <xdr:nvCxnSpPr>
        <xdr:cNvPr id="152" name="直線コネクタ 151">
          <a:extLst>
            <a:ext uri="{FF2B5EF4-FFF2-40B4-BE49-F238E27FC236}">
              <a16:creationId xmlns:a16="http://schemas.microsoft.com/office/drawing/2014/main" id="{CFE7F995-90A1-4EB8-8A1C-F87A1F23A0F0}"/>
            </a:ext>
          </a:extLst>
        </xdr:cNvPr>
        <xdr:cNvCxnSpPr/>
      </xdr:nvCxnSpPr>
      <xdr:spPr>
        <a:xfrm>
          <a:off x="11798300" y="6130255"/>
          <a:ext cx="762000" cy="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C0FC1512-29DF-4E75-926D-E9265181D332}"/>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84D986BD-46ED-4FEE-8591-EA8CF7E21DBB}"/>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E5E68C0E-04E2-4E24-AE15-D31C614EEFA0}"/>
            </a:ext>
          </a:extLst>
        </xdr:cNvPr>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1A4228A2-1BE6-4BE0-A2D1-66B479B5D28F}"/>
            </a:ext>
          </a:extLst>
        </xdr:cNvPr>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76280</xdr:rowOff>
    </xdr:from>
    <xdr:ext cx="469744" cy="259045"/>
    <xdr:sp macro="" textlink="">
      <xdr:nvSpPr>
        <xdr:cNvPr id="157" name="n_1mainValue債務償還比率">
          <a:extLst>
            <a:ext uri="{FF2B5EF4-FFF2-40B4-BE49-F238E27FC236}">
              <a16:creationId xmlns:a16="http://schemas.microsoft.com/office/drawing/2014/main" id="{32E62410-24A6-4953-8E58-0337EB64227B}"/>
            </a:ext>
          </a:extLst>
        </xdr:cNvPr>
        <xdr:cNvSpPr txBox="1"/>
      </xdr:nvSpPr>
      <xdr:spPr>
        <a:xfrm>
          <a:off x="13836727" y="599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69204</xdr:rowOff>
    </xdr:from>
    <xdr:ext cx="469744" cy="259045"/>
    <xdr:sp macro="" textlink="">
      <xdr:nvSpPr>
        <xdr:cNvPr id="158" name="n_2mainValue債務償還比率">
          <a:extLst>
            <a:ext uri="{FF2B5EF4-FFF2-40B4-BE49-F238E27FC236}">
              <a16:creationId xmlns:a16="http://schemas.microsoft.com/office/drawing/2014/main" id="{1FD56751-491B-4C0D-B029-3E0C4494822A}"/>
            </a:ext>
          </a:extLst>
        </xdr:cNvPr>
        <xdr:cNvSpPr txBox="1"/>
      </xdr:nvSpPr>
      <xdr:spPr>
        <a:xfrm>
          <a:off x="13087427" y="598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126368</xdr:rowOff>
    </xdr:from>
    <xdr:ext cx="469744" cy="259045"/>
    <xdr:sp macro="" textlink="">
      <xdr:nvSpPr>
        <xdr:cNvPr id="159" name="n_3mainValue債務償還比率">
          <a:extLst>
            <a:ext uri="{FF2B5EF4-FFF2-40B4-BE49-F238E27FC236}">
              <a16:creationId xmlns:a16="http://schemas.microsoft.com/office/drawing/2014/main" id="{B80C522C-552D-4C3D-B21C-B831918BBF9A}"/>
            </a:ext>
          </a:extLst>
        </xdr:cNvPr>
        <xdr:cNvSpPr txBox="1"/>
      </xdr:nvSpPr>
      <xdr:spPr>
        <a:xfrm>
          <a:off x="12325427" y="62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85707</xdr:rowOff>
    </xdr:from>
    <xdr:ext cx="469744" cy="259045"/>
    <xdr:sp macro="" textlink="">
      <xdr:nvSpPr>
        <xdr:cNvPr id="160" name="n_4mainValue債務償還比率">
          <a:extLst>
            <a:ext uri="{FF2B5EF4-FFF2-40B4-BE49-F238E27FC236}">
              <a16:creationId xmlns:a16="http://schemas.microsoft.com/office/drawing/2014/main" id="{EB0F1666-E9D2-49FB-882C-0CC03C6FC9BC}"/>
            </a:ext>
          </a:extLst>
        </xdr:cNvPr>
        <xdr:cNvSpPr txBox="1"/>
      </xdr:nvSpPr>
      <xdr:spPr>
        <a:xfrm>
          <a:off x="11563427" y="617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96DE0B9-E283-4979-B7F5-094570E8804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8D72AEF-42E2-4EDD-A02B-B1B61B1F990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F1600A9-04D1-4099-8780-0BF605F4B3C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B7C594C-0D3F-48AD-9779-5DF6A9D9D81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C1B3E4D-5A34-404D-BBC3-E287E542236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C3DCE02-F825-4E86-9967-EB7D2DE815A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59F2C1-7FB1-482D-8A7A-6347D8A047F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C9F384-704F-419F-A1A7-B0406B732C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613AAE4-6D1A-4187-BB13-8AAE720AE05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4D5F597-1BE8-41DB-979A-26C788BCF19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2A1BDE-A908-4485-9B00-FFE2ABEA221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674B97-0CBA-4AB3-8D7F-E7C22710764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279147-72B7-4D58-8B06-C6FB7114F8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1FAFDF9-FB02-45AB-9394-E54548EF2D1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59AE76-20F7-4F7E-BCE5-54945DFB336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6FFB8B0-D7E3-4655-816B-934A2D28B0E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82,308
81,327
19.17
38,190,867
36,499,925
1,448,312
18,605,978
36,729,870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9992F6-C38E-46CC-8A7F-50703D5ECA4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C56F01D-18DE-4287-884F-B123DBBA122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52252C-2DAD-4534-8481-3A87BAE2449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5B609F-A715-4FC8-BCC3-D2727761228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809C03-9032-416C-8FBB-EBE109E13BC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693821B-D7C2-4605-B7E9-CD44FF23854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F19842A-037A-4D4C-A4DF-0D7F63CD51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6B7DF6E-11BE-4A46-BF62-C8096AC568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A87BC9-59A3-46A4-9902-B372C8DF5D7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6E4AAC6-DB0E-4520-AB76-7DD121FA7F9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5DA538-EB71-467C-AD01-0D5189492F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A8CC855-2024-4C11-A218-0AF260F9849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557F53B-3BFE-4C03-9237-E86BA12C005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EDAA8DC-FFB8-487F-A7A8-30C99F6F4FF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D83B884-63BA-44C2-939B-418CD753767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46CFA79-B057-4FF5-A808-85D8BA25100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3EC757-51CF-4C6F-9CF2-79EFFD4FEF2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5BB13D-339E-4C27-82CD-E6648179045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1D853F3-B335-4056-AC74-AD2AA56DDBB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7B187D-EC0F-460B-866B-87447A7FF6D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AC19818-7B70-4392-81AD-FA30C97A3A8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1E8EE9-216A-4224-B337-A23FDEC6C9C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8B15FB8-529B-44E4-9FF7-F3B27DCDDE6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F59C976-83DA-4B80-BC36-2D5FAF57F25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5F7CB7-87DC-4193-8951-43353D98F4B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0CAE80-68EA-4E56-B33D-607A04414F9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9888ED1-592F-4C7E-914D-800103618B3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EACE8C-3F35-427D-9531-349EDCAC53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FDF5621-9030-4D35-8402-3FFD0018008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F1813C9-126C-42F9-A7F0-B99BCE53701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1228894-68F8-4A1B-B220-9147649B548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721E8F5-6BAA-484E-B5F2-5293701675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096ED1C-0F48-4DCF-8D3F-F1FEC676766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45CCB02-7A25-4035-AF69-BA6FBF9DBE2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2D35AA6-288F-4C07-8301-E432A43DCE1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93C4475-1954-43C0-A4D6-4A8C5A3A41C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D5C6425-7C92-459B-A4E3-8BEB95FC47B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417B32C-5502-4D5A-B075-A3BA0DA280A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CA9BC3E-CD6C-49BB-AFF1-3BAD9D4B27A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1D87939-5F1A-406D-839A-21B9100DF8B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D6E15D8-9969-407A-9359-27BE3C5FADA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854194A-80A0-4A33-87D2-CBEE935F184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B545A41-8332-4065-9776-46A38F790AE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3ADBB24-05B8-4079-8226-5D191F7183B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486C58D-62AE-4690-8ED8-01D1EA0EE65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9F8B1A12-BA7B-4EC1-9AAA-545F766E65FC}"/>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9ACB05D5-3D1A-4B9E-AB08-7D5450E1342D}"/>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F1522A19-D218-4BD4-AE74-64B805DB60C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12634566-34EE-4379-B80C-6F3A980F4E7C}"/>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E3B5AEC3-B845-4EFD-8209-B2C4D122B7D2}"/>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45B4F3AF-3CD8-472D-A5CB-744AFF18E457}"/>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A55E558B-4029-4F53-A737-BB55AD1CCD0E}"/>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C6889289-39DB-46E3-8F27-1B95617C1201}"/>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CABC06F8-69FC-4CC5-9EDB-A71D90E5C728}"/>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5CD468CA-DC7F-4AC6-B16B-98138C2CBEAF}"/>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F6CCBB72-5CA5-4FA5-A93E-AC6C2B368F91}"/>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E7B0538-3A2C-4907-9F96-163C9BA1C23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CD5C977-B4B5-4986-A07E-B19B3D7C445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30E753-EDE8-4113-94C3-8F17852C8F8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4D5145E-971E-47FD-A6E7-27128F58DB7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7228402-DF6F-44E1-9F21-053EC1D6C13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145415</xdr:rowOff>
    </xdr:from>
    <xdr:to>
      <xdr:col>24</xdr:col>
      <xdr:colOff>114300</xdr:colOff>
      <xdr:row>41</xdr:row>
      <xdr:rowOff>75565</xdr:rowOff>
    </xdr:to>
    <xdr:sp macro="" textlink="">
      <xdr:nvSpPr>
        <xdr:cNvPr id="73" name="楕円 72">
          <a:extLst>
            <a:ext uri="{FF2B5EF4-FFF2-40B4-BE49-F238E27FC236}">
              <a16:creationId xmlns:a16="http://schemas.microsoft.com/office/drawing/2014/main" id="{144BABAC-34C9-43DF-8A0F-4762970964A0}"/>
            </a:ext>
          </a:extLst>
        </xdr:cNvPr>
        <xdr:cNvSpPr/>
      </xdr:nvSpPr>
      <xdr:spPr>
        <a:xfrm>
          <a:off x="45847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123842</xdr:rowOff>
    </xdr:from>
    <xdr:ext cx="405111" cy="259045"/>
    <xdr:sp macro="" textlink="">
      <xdr:nvSpPr>
        <xdr:cNvPr id="74" name="【道路】&#10;有形固定資産減価償却率該当値テキスト">
          <a:extLst>
            <a:ext uri="{FF2B5EF4-FFF2-40B4-BE49-F238E27FC236}">
              <a16:creationId xmlns:a16="http://schemas.microsoft.com/office/drawing/2014/main" id="{AB4C7C9C-93A0-4072-9EE0-63495B840271}"/>
            </a:ext>
          </a:extLst>
        </xdr:cNvPr>
        <xdr:cNvSpPr txBox="1"/>
      </xdr:nvSpPr>
      <xdr:spPr>
        <a:xfrm>
          <a:off x="4673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149225</xdr:rowOff>
    </xdr:from>
    <xdr:to>
      <xdr:col>20</xdr:col>
      <xdr:colOff>38100</xdr:colOff>
      <xdr:row>41</xdr:row>
      <xdr:rowOff>79375</xdr:rowOff>
    </xdr:to>
    <xdr:sp macro="" textlink="">
      <xdr:nvSpPr>
        <xdr:cNvPr id="75" name="楕円 74">
          <a:extLst>
            <a:ext uri="{FF2B5EF4-FFF2-40B4-BE49-F238E27FC236}">
              <a16:creationId xmlns:a16="http://schemas.microsoft.com/office/drawing/2014/main" id="{5029777A-FD43-4393-9FB1-27C5AD663186}"/>
            </a:ext>
          </a:extLst>
        </xdr:cNvPr>
        <xdr:cNvSpPr/>
      </xdr:nvSpPr>
      <xdr:spPr>
        <a:xfrm>
          <a:off x="3746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24765</xdr:rowOff>
    </xdr:from>
    <xdr:to>
      <xdr:col>24</xdr:col>
      <xdr:colOff>63500</xdr:colOff>
      <xdr:row>41</xdr:row>
      <xdr:rowOff>28575</xdr:rowOff>
    </xdr:to>
    <xdr:cxnSp macro="">
      <xdr:nvCxnSpPr>
        <xdr:cNvPr id="76" name="直線コネクタ 75">
          <a:extLst>
            <a:ext uri="{FF2B5EF4-FFF2-40B4-BE49-F238E27FC236}">
              <a16:creationId xmlns:a16="http://schemas.microsoft.com/office/drawing/2014/main" id="{D109459A-620D-4F8C-B9D3-33D7DDF32B63}"/>
            </a:ext>
          </a:extLst>
        </xdr:cNvPr>
        <xdr:cNvCxnSpPr/>
      </xdr:nvCxnSpPr>
      <xdr:spPr>
        <a:xfrm flipV="1">
          <a:off x="3797300" y="70542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162560</xdr:rowOff>
    </xdr:from>
    <xdr:to>
      <xdr:col>15</xdr:col>
      <xdr:colOff>101600</xdr:colOff>
      <xdr:row>41</xdr:row>
      <xdr:rowOff>92710</xdr:rowOff>
    </xdr:to>
    <xdr:sp macro="" textlink="">
      <xdr:nvSpPr>
        <xdr:cNvPr id="77" name="楕円 76">
          <a:extLst>
            <a:ext uri="{FF2B5EF4-FFF2-40B4-BE49-F238E27FC236}">
              <a16:creationId xmlns:a16="http://schemas.microsoft.com/office/drawing/2014/main" id="{028D9BC5-7D39-4AB3-83F5-56FE6FFDAF6F}"/>
            </a:ext>
          </a:extLst>
        </xdr:cNvPr>
        <xdr:cNvSpPr/>
      </xdr:nvSpPr>
      <xdr:spPr>
        <a:xfrm>
          <a:off x="2857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28575</xdr:rowOff>
    </xdr:from>
    <xdr:to>
      <xdr:col>19</xdr:col>
      <xdr:colOff>177800</xdr:colOff>
      <xdr:row>41</xdr:row>
      <xdr:rowOff>41910</xdr:rowOff>
    </xdr:to>
    <xdr:cxnSp macro="">
      <xdr:nvCxnSpPr>
        <xdr:cNvPr id="78" name="直線コネクタ 77">
          <a:extLst>
            <a:ext uri="{FF2B5EF4-FFF2-40B4-BE49-F238E27FC236}">
              <a16:creationId xmlns:a16="http://schemas.microsoft.com/office/drawing/2014/main" id="{AA9858B7-D0C3-4C51-A92F-01FCE5DDFBA8}"/>
            </a:ext>
          </a:extLst>
        </xdr:cNvPr>
        <xdr:cNvCxnSpPr/>
      </xdr:nvCxnSpPr>
      <xdr:spPr>
        <a:xfrm flipV="1">
          <a:off x="2908300" y="70580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145415</xdr:rowOff>
    </xdr:from>
    <xdr:to>
      <xdr:col>10</xdr:col>
      <xdr:colOff>165100</xdr:colOff>
      <xdr:row>41</xdr:row>
      <xdr:rowOff>75565</xdr:rowOff>
    </xdr:to>
    <xdr:sp macro="" textlink="">
      <xdr:nvSpPr>
        <xdr:cNvPr id="79" name="楕円 78">
          <a:extLst>
            <a:ext uri="{FF2B5EF4-FFF2-40B4-BE49-F238E27FC236}">
              <a16:creationId xmlns:a16="http://schemas.microsoft.com/office/drawing/2014/main" id="{D22F2EB9-1EAE-4F3F-8F5B-EF8F4961CDB6}"/>
            </a:ext>
          </a:extLst>
        </xdr:cNvPr>
        <xdr:cNvSpPr/>
      </xdr:nvSpPr>
      <xdr:spPr>
        <a:xfrm>
          <a:off x="19685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24765</xdr:rowOff>
    </xdr:from>
    <xdr:to>
      <xdr:col>15</xdr:col>
      <xdr:colOff>50800</xdr:colOff>
      <xdr:row>41</xdr:row>
      <xdr:rowOff>41910</xdr:rowOff>
    </xdr:to>
    <xdr:cxnSp macro="">
      <xdr:nvCxnSpPr>
        <xdr:cNvPr id="80" name="直線コネクタ 79">
          <a:extLst>
            <a:ext uri="{FF2B5EF4-FFF2-40B4-BE49-F238E27FC236}">
              <a16:creationId xmlns:a16="http://schemas.microsoft.com/office/drawing/2014/main" id="{E1458ED7-B112-4174-8C41-8108C7492467}"/>
            </a:ext>
          </a:extLst>
        </xdr:cNvPr>
        <xdr:cNvCxnSpPr/>
      </xdr:nvCxnSpPr>
      <xdr:spPr>
        <a:xfrm>
          <a:off x="2019300" y="70542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132080</xdr:rowOff>
    </xdr:from>
    <xdr:to>
      <xdr:col>6</xdr:col>
      <xdr:colOff>38100</xdr:colOff>
      <xdr:row>41</xdr:row>
      <xdr:rowOff>62230</xdr:rowOff>
    </xdr:to>
    <xdr:sp macro="" textlink="">
      <xdr:nvSpPr>
        <xdr:cNvPr id="81" name="楕円 80">
          <a:extLst>
            <a:ext uri="{FF2B5EF4-FFF2-40B4-BE49-F238E27FC236}">
              <a16:creationId xmlns:a16="http://schemas.microsoft.com/office/drawing/2014/main" id="{846F611B-35B6-4A5B-9D86-5E3DEA1C7A38}"/>
            </a:ext>
          </a:extLst>
        </xdr:cNvPr>
        <xdr:cNvSpPr/>
      </xdr:nvSpPr>
      <xdr:spPr>
        <a:xfrm>
          <a:off x="1079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11430</xdr:rowOff>
    </xdr:from>
    <xdr:to>
      <xdr:col>10</xdr:col>
      <xdr:colOff>114300</xdr:colOff>
      <xdr:row>41</xdr:row>
      <xdr:rowOff>24765</xdr:rowOff>
    </xdr:to>
    <xdr:cxnSp macro="">
      <xdr:nvCxnSpPr>
        <xdr:cNvPr id="82" name="直線コネクタ 81">
          <a:extLst>
            <a:ext uri="{FF2B5EF4-FFF2-40B4-BE49-F238E27FC236}">
              <a16:creationId xmlns:a16="http://schemas.microsoft.com/office/drawing/2014/main" id="{383941B8-5FEE-419A-8042-418706A779F6}"/>
            </a:ext>
          </a:extLst>
        </xdr:cNvPr>
        <xdr:cNvCxnSpPr/>
      </xdr:nvCxnSpPr>
      <xdr:spPr>
        <a:xfrm>
          <a:off x="1130300" y="70408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941A4952-EC45-4541-85E8-5AD569A5F565}"/>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644ECC42-A4E7-4F6A-8482-6B02C80F2A03}"/>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1CD03DEB-2FFE-41AD-94A3-99DB6478464F}"/>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A1683B67-DD95-4F5B-9BB0-9B3A355F1403}"/>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70502</xdr:rowOff>
    </xdr:from>
    <xdr:ext cx="405111" cy="259045"/>
    <xdr:sp macro="" textlink="">
      <xdr:nvSpPr>
        <xdr:cNvPr id="87" name="n_1mainValue【道路】&#10;有形固定資産減価償却率">
          <a:extLst>
            <a:ext uri="{FF2B5EF4-FFF2-40B4-BE49-F238E27FC236}">
              <a16:creationId xmlns:a16="http://schemas.microsoft.com/office/drawing/2014/main" id="{63195B5B-563B-49E5-9546-6734BCA1C30D}"/>
            </a:ext>
          </a:extLst>
        </xdr:cNvPr>
        <xdr:cNvSpPr txBox="1"/>
      </xdr:nvSpPr>
      <xdr:spPr>
        <a:xfrm>
          <a:off x="3582044"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83837</xdr:rowOff>
    </xdr:from>
    <xdr:ext cx="405111" cy="259045"/>
    <xdr:sp macro="" textlink="">
      <xdr:nvSpPr>
        <xdr:cNvPr id="88" name="n_2mainValue【道路】&#10;有形固定資産減価償却率">
          <a:extLst>
            <a:ext uri="{FF2B5EF4-FFF2-40B4-BE49-F238E27FC236}">
              <a16:creationId xmlns:a16="http://schemas.microsoft.com/office/drawing/2014/main" id="{ECE73568-AF2E-4326-B628-A5B4B569D283}"/>
            </a:ext>
          </a:extLst>
        </xdr:cNvPr>
        <xdr:cNvSpPr txBox="1"/>
      </xdr:nvSpPr>
      <xdr:spPr>
        <a:xfrm>
          <a:off x="27057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66692</xdr:rowOff>
    </xdr:from>
    <xdr:ext cx="405111" cy="259045"/>
    <xdr:sp macro="" textlink="">
      <xdr:nvSpPr>
        <xdr:cNvPr id="89" name="n_3mainValue【道路】&#10;有形固定資産減価償却率">
          <a:extLst>
            <a:ext uri="{FF2B5EF4-FFF2-40B4-BE49-F238E27FC236}">
              <a16:creationId xmlns:a16="http://schemas.microsoft.com/office/drawing/2014/main" id="{13C60AFE-07C0-40D9-8617-E4D98492B70F}"/>
            </a:ext>
          </a:extLst>
        </xdr:cNvPr>
        <xdr:cNvSpPr txBox="1"/>
      </xdr:nvSpPr>
      <xdr:spPr>
        <a:xfrm>
          <a:off x="1816744"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53357</xdr:rowOff>
    </xdr:from>
    <xdr:ext cx="405111" cy="259045"/>
    <xdr:sp macro="" textlink="">
      <xdr:nvSpPr>
        <xdr:cNvPr id="90" name="n_4mainValue【道路】&#10;有形固定資産減価償却率">
          <a:extLst>
            <a:ext uri="{FF2B5EF4-FFF2-40B4-BE49-F238E27FC236}">
              <a16:creationId xmlns:a16="http://schemas.microsoft.com/office/drawing/2014/main" id="{669E6191-13B6-49D5-8EFC-BCE91F869B8C}"/>
            </a:ext>
          </a:extLst>
        </xdr:cNvPr>
        <xdr:cNvSpPr txBox="1"/>
      </xdr:nvSpPr>
      <xdr:spPr>
        <a:xfrm>
          <a:off x="927744" y="708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2888D63-98BC-473C-9230-CD1FFD9881C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F8A0186-6BFB-4DBD-A4F2-5B1263D7092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D98FB09-DE4D-4AD0-9D07-C5AED28373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DD8F2DA-7093-44CB-B409-749DF64F432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9823903-8B1B-428D-98BF-7560B589E0D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39809B1-00EE-4F13-BC18-DECBB28665B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9141469-926D-4036-9CD0-1B2C3ADFCB3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43FB540-DF36-44AE-A3C1-AF788591601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DAAFAAF-E115-4BA1-B8E3-373A16B97FB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66D1BDC-A34E-446D-AD75-D1834B11767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3CFE0B7-0F96-4DA6-8CA7-99E202E48A2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2343F50-FF7C-4353-9146-3E2AE581A6E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6674542-54E8-4C81-AF94-D577541ACD1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37068FC-FC9A-4879-8938-4900E714833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3586DB5-A575-4253-9281-E6F622E5B0D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525A90C-A006-495A-ACCE-72E8A50E3BC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C70E9E0-8635-4D3B-9D88-14680B3C670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D0F2BE8-C167-4266-AF17-565728953B3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F63003A-6178-4467-8C51-B18BC44D916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9A85FE0-393C-4980-AA20-B58DF059759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F427724-11DC-436E-A622-FB0A723853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71AA16E5-7FC4-4099-B6B2-C3C9862F996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9351EA6-A907-4AC2-9221-A3687A0C131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61B0FFF1-85FC-4E41-83D3-389B52D9BCB5}"/>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A1D118F1-5D68-40B9-88E4-24724E8EE869}"/>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971DEB2B-259E-40D9-A0E4-B776777533FE}"/>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D7FF03B9-D2CC-4178-9347-50C45D2F996C}"/>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7B46A20D-6241-429A-A4EC-603585D37AD6}"/>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069D806E-DB59-4189-B734-EC94520B7A7E}"/>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D01D9AF3-79EE-458B-9C08-11F823C89701}"/>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241B5CA3-5133-4F86-9744-3ADE8C5C3D1C}"/>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DE6A873D-817C-4B73-80CC-22EE7440FF23}"/>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A8906AC7-2AC4-425A-B881-A42B6F5538F4}"/>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C0D39FC5-D809-4479-9AAF-25FBC037E65B}"/>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37C2C45-D35E-4A16-883E-3BB0471EB34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704FE2D-F47E-4670-BEE5-25C26A0D43E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32EE440-A36B-4B2D-9913-2B56D05BDD0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438B2A0-C4C6-4244-8055-77B99ADF5CB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F01E7D5-26A7-4157-978C-DBEB45ECA47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42964</xdr:rowOff>
    </xdr:from>
    <xdr:to>
      <xdr:col>55</xdr:col>
      <xdr:colOff>50800</xdr:colOff>
      <xdr:row>41</xdr:row>
      <xdr:rowOff>144564</xdr:rowOff>
    </xdr:to>
    <xdr:sp macro="" textlink="">
      <xdr:nvSpPr>
        <xdr:cNvPr id="130" name="楕円 129">
          <a:extLst>
            <a:ext uri="{FF2B5EF4-FFF2-40B4-BE49-F238E27FC236}">
              <a16:creationId xmlns:a16="http://schemas.microsoft.com/office/drawing/2014/main" id="{D0FC015E-B64E-4752-908B-EB7E15F0A119}"/>
            </a:ext>
          </a:extLst>
        </xdr:cNvPr>
        <xdr:cNvSpPr/>
      </xdr:nvSpPr>
      <xdr:spPr>
        <a:xfrm>
          <a:off x="10426700" y="7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129341</xdr:rowOff>
    </xdr:from>
    <xdr:ext cx="469744" cy="259045"/>
    <xdr:sp macro="" textlink="">
      <xdr:nvSpPr>
        <xdr:cNvPr id="131" name="【道路】&#10;一人当たり延長該当値テキスト">
          <a:extLst>
            <a:ext uri="{FF2B5EF4-FFF2-40B4-BE49-F238E27FC236}">
              <a16:creationId xmlns:a16="http://schemas.microsoft.com/office/drawing/2014/main" id="{BF839CB5-4220-4B77-9C1F-6F47A0F4EF43}"/>
            </a:ext>
          </a:extLst>
        </xdr:cNvPr>
        <xdr:cNvSpPr txBox="1"/>
      </xdr:nvSpPr>
      <xdr:spPr>
        <a:xfrm>
          <a:off x="10515600" y="698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49137</xdr:rowOff>
    </xdr:from>
    <xdr:to>
      <xdr:col>50</xdr:col>
      <xdr:colOff>165100</xdr:colOff>
      <xdr:row>41</xdr:row>
      <xdr:rowOff>150737</xdr:rowOff>
    </xdr:to>
    <xdr:sp macro="" textlink="">
      <xdr:nvSpPr>
        <xdr:cNvPr id="132" name="楕円 131">
          <a:extLst>
            <a:ext uri="{FF2B5EF4-FFF2-40B4-BE49-F238E27FC236}">
              <a16:creationId xmlns:a16="http://schemas.microsoft.com/office/drawing/2014/main" id="{30ADCB49-15E9-4DA2-971E-6454B6C07904}"/>
            </a:ext>
          </a:extLst>
        </xdr:cNvPr>
        <xdr:cNvSpPr/>
      </xdr:nvSpPr>
      <xdr:spPr>
        <a:xfrm>
          <a:off x="9588500" y="70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93764</xdr:rowOff>
    </xdr:from>
    <xdr:to>
      <xdr:col>55</xdr:col>
      <xdr:colOff>0</xdr:colOff>
      <xdr:row>41</xdr:row>
      <xdr:rowOff>99937</xdr:rowOff>
    </xdr:to>
    <xdr:cxnSp macro="">
      <xdr:nvCxnSpPr>
        <xdr:cNvPr id="133" name="直線コネクタ 132">
          <a:extLst>
            <a:ext uri="{FF2B5EF4-FFF2-40B4-BE49-F238E27FC236}">
              <a16:creationId xmlns:a16="http://schemas.microsoft.com/office/drawing/2014/main" id="{00485E04-ECDF-4E2A-A122-5974B1D483E0}"/>
            </a:ext>
          </a:extLst>
        </xdr:cNvPr>
        <xdr:cNvCxnSpPr/>
      </xdr:nvCxnSpPr>
      <xdr:spPr>
        <a:xfrm flipV="1">
          <a:off x="9639300" y="7123214"/>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53099</xdr:rowOff>
    </xdr:from>
    <xdr:to>
      <xdr:col>46</xdr:col>
      <xdr:colOff>38100</xdr:colOff>
      <xdr:row>41</xdr:row>
      <xdr:rowOff>154699</xdr:rowOff>
    </xdr:to>
    <xdr:sp macro="" textlink="">
      <xdr:nvSpPr>
        <xdr:cNvPr id="134" name="楕円 133">
          <a:extLst>
            <a:ext uri="{FF2B5EF4-FFF2-40B4-BE49-F238E27FC236}">
              <a16:creationId xmlns:a16="http://schemas.microsoft.com/office/drawing/2014/main" id="{C8A0B4EC-D11B-488C-947D-D6857AEF71D9}"/>
            </a:ext>
          </a:extLst>
        </xdr:cNvPr>
        <xdr:cNvSpPr/>
      </xdr:nvSpPr>
      <xdr:spPr>
        <a:xfrm>
          <a:off x="8699500" y="70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99937</xdr:rowOff>
    </xdr:from>
    <xdr:to>
      <xdr:col>50</xdr:col>
      <xdr:colOff>114300</xdr:colOff>
      <xdr:row>41</xdr:row>
      <xdr:rowOff>103899</xdr:rowOff>
    </xdr:to>
    <xdr:cxnSp macro="">
      <xdr:nvCxnSpPr>
        <xdr:cNvPr id="135" name="直線コネクタ 134">
          <a:extLst>
            <a:ext uri="{FF2B5EF4-FFF2-40B4-BE49-F238E27FC236}">
              <a16:creationId xmlns:a16="http://schemas.microsoft.com/office/drawing/2014/main" id="{66323AE9-FADA-4717-A270-73268C0C6825}"/>
            </a:ext>
          </a:extLst>
        </xdr:cNvPr>
        <xdr:cNvCxnSpPr/>
      </xdr:nvCxnSpPr>
      <xdr:spPr>
        <a:xfrm flipV="1">
          <a:off x="8750300" y="7129387"/>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54813</xdr:rowOff>
    </xdr:from>
    <xdr:to>
      <xdr:col>41</xdr:col>
      <xdr:colOff>101600</xdr:colOff>
      <xdr:row>41</xdr:row>
      <xdr:rowOff>156413</xdr:rowOff>
    </xdr:to>
    <xdr:sp macro="" textlink="">
      <xdr:nvSpPr>
        <xdr:cNvPr id="136" name="楕円 135">
          <a:extLst>
            <a:ext uri="{FF2B5EF4-FFF2-40B4-BE49-F238E27FC236}">
              <a16:creationId xmlns:a16="http://schemas.microsoft.com/office/drawing/2014/main" id="{CACF1CA4-FE60-4D0B-9BAE-7E694BEDD5F1}"/>
            </a:ext>
          </a:extLst>
        </xdr:cNvPr>
        <xdr:cNvSpPr/>
      </xdr:nvSpPr>
      <xdr:spPr>
        <a:xfrm>
          <a:off x="7810500" y="708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103899</xdr:rowOff>
    </xdr:from>
    <xdr:to>
      <xdr:col>45</xdr:col>
      <xdr:colOff>177800</xdr:colOff>
      <xdr:row>41</xdr:row>
      <xdr:rowOff>105613</xdr:rowOff>
    </xdr:to>
    <xdr:cxnSp macro="">
      <xdr:nvCxnSpPr>
        <xdr:cNvPr id="137" name="直線コネクタ 136">
          <a:extLst>
            <a:ext uri="{FF2B5EF4-FFF2-40B4-BE49-F238E27FC236}">
              <a16:creationId xmlns:a16="http://schemas.microsoft.com/office/drawing/2014/main" id="{1A68832C-A568-4744-81EE-FBF72A268513}"/>
            </a:ext>
          </a:extLst>
        </xdr:cNvPr>
        <xdr:cNvCxnSpPr/>
      </xdr:nvCxnSpPr>
      <xdr:spPr>
        <a:xfrm flipV="1">
          <a:off x="7861300" y="7133349"/>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57328</xdr:rowOff>
    </xdr:from>
    <xdr:to>
      <xdr:col>36</xdr:col>
      <xdr:colOff>165100</xdr:colOff>
      <xdr:row>41</xdr:row>
      <xdr:rowOff>158928</xdr:rowOff>
    </xdr:to>
    <xdr:sp macro="" textlink="">
      <xdr:nvSpPr>
        <xdr:cNvPr id="138" name="楕円 137">
          <a:extLst>
            <a:ext uri="{FF2B5EF4-FFF2-40B4-BE49-F238E27FC236}">
              <a16:creationId xmlns:a16="http://schemas.microsoft.com/office/drawing/2014/main" id="{01A4E008-1A4A-4586-A409-47F429FB04A3}"/>
            </a:ext>
          </a:extLst>
        </xdr:cNvPr>
        <xdr:cNvSpPr/>
      </xdr:nvSpPr>
      <xdr:spPr>
        <a:xfrm>
          <a:off x="6921500" y="70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105613</xdr:rowOff>
    </xdr:from>
    <xdr:to>
      <xdr:col>41</xdr:col>
      <xdr:colOff>50800</xdr:colOff>
      <xdr:row>41</xdr:row>
      <xdr:rowOff>108128</xdr:rowOff>
    </xdr:to>
    <xdr:cxnSp macro="">
      <xdr:nvCxnSpPr>
        <xdr:cNvPr id="139" name="直線コネクタ 138">
          <a:extLst>
            <a:ext uri="{FF2B5EF4-FFF2-40B4-BE49-F238E27FC236}">
              <a16:creationId xmlns:a16="http://schemas.microsoft.com/office/drawing/2014/main" id="{C400DD49-7CA5-4C96-8244-2BF74D178405}"/>
            </a:ext>
          </a:extLst>
        </xdr:cNvPr>
        <xdr:cNvCxnSpPr/>
      </xdr:nvCxnSpPr>
      <xdr:spPr>
        <a:xfrm flipV="1">
          <a:off x="6972300" y="7135063"/>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DE740B1D-A590-4D7D-B8D4-EC3D7BFBA227}"/>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51192B51-E9E9-482D-95AA-E471610BA94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E0E7ED96-13EC-4123-A7B9-265A50BA8BF1}"/>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21944A5C-8C59-416F-B6C4-69224D6FEA5D}"/>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141864</xdr:rowOff>
    </xdr:from>
    <xdr:ext cx="469744" cy="259045"/>
    <xdr:sp macro="" textlink="">
      <xdr:nvSpPr>
        <xdr:cNvPr id="144" name="n_1mainValue【道路】&#10;一人当たり延長">
          <a:extLst>
            <a:ext uri="{FF2B5EF4-FFF2-40B4-BE49-F238E27FC236}">
              <a16:creationId xmlns:a16="http://schemas.microsoft.com/office/drawing/2014/main" id="{861ADD8C-56C6-4B10-AFCA-C84D8FAD4CB9}"/>
            </a:ext>
          </a:extLst>
        </xdr:cNvPr>
        <xdr:cNvSpPr txBox="1"/>
      </xdr:nvSpPr>
      <xdr:spPr>
        <a:xfrm>
          <a:off x="9391727"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145826</xdr:rowOff>
    </xdr:from>
    <xdr:ext cx="469744" cy="259045"/>
    <xdr:sp macro="" textlink="">
      <xdr:nvSpPr>
        <xdr:cNvPr id="145" name="n_2mainValue【道路】&#10;一人当たり延長">
          <a:extLst>
            <a:ext uri="{FF2B5EF4-FFF2-40B4-BE49-F238E27FC236}">
              <a16:creationId xmlns:a16="http://schemas.microsoft.com/office/drawing/2014/main" id="{EB51BC34-1EB8-42EE-967D-90FF1F9DA471}"/>
            </a:ext>
          </a:extLst>
        </xdr:cNvPr>
        <xdr:cNvSpPr txBox="1"/>
      </xdr:nvSpPr>
      <xdr:spPr>
        <a:xfrm>
          <a:off x="8515427" y="717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147540</xdr:rowOff>
    </xdr:from>
    <xdr:ext cx="469744" cy="259045"/>
    <xdr:sp macro="" textlink="">
      <xdr:nvSpPr>
        <xdr:cNvPr id="146" name="n_3mainValue【道路】&#10;一人当たり延長">
          <a:extLst>
            <a:ext uri="{FF2B5EF4-FFF2-40B4-BE49-F238E27FC236}">
              <a16:creationId xmlns:a16="http://schemas.microsoft.com/office/drawing/2014/main" id="{68E8822E-5968-484C-A3FF-C28142A3CA17}"/>
            </a:ext>
          </a:extLst>
        </xdr:cNvPr>
        <xdr:cNvSpPr txBox="1"/>
      </xdr:nvSpPr>
      <xdr:spPr>
        <a:xfrm>
          <a:off x="7626427" y="717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150055</xdr:rowOff>
    </xdr:from>
    <xdr:ext cx="469744" cy="259045"/>
    <xdr:sp macro="" textlink="">
      <xdr:nvSpPr>
        <xdr:cNvPr id="147" name="n_4mainValue【道路】&#10;一人当たり延長">
          <a:extLst>
            <a:ext uri="{FF2B5EF4-FFF2-40B4-BE49-F238E27FC236}">
              <a16:creationId xmlns:a16="http://schemas.microsoft.com/office/drawing/2014/main" id="{79BC451B-CA05-4971-BCA8-CFB88C3755F6}"/>
            </a:ext>
          </a:extLst>
        </xdr:cNvPr>
        <xdr:cNvSpPr txBox="1"/>
      </xdr:nvSpPr>
      <xdr:spPr>
        <a:xfrm>
          <a:off x="6737427" y="717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41A6F5F-B08E-49EC-BFB0-FD99B62B394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666D0A9-CB63-4197-AED6-D0B671EA95B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2D3421E-BC28-4B69-B6D4-C09E02BB05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BEA2DC0-0FDC-42A9-AD04-58197FE08EC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6D6B4C8-B607-4118-A525-58BD585DBC6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8CCCCA8-3B3E-4225-AFAA-62339218C3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D1DAA2C-F362-4054-98E9-0FC1AB31A2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977B140-B4FE-45F4-B382-4E2703E875B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3E02533-AC8A-4CAF-AB01-BCCEBE2E0E4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77FC8E6-C4DD-4D04-982A-BE812BCD28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A6931FF-ECE3-4D96-A153-22DA0F07B85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38F0194-57FA-47FB-A9F7-7F8CDEEFF4E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3549E0E-A68B-46D5-B8DF-E71BD52B468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7FB7FD4-4045-408C-BAAB-FB77297742C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E00600F-8764-4B88-9701-2D80E0B6047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F8A1B53-138E-4D27-9F5D-B2232AD2847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531AC8B-29A8-4837-AD3C-1E3930EDFDE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C03A4E2-088E-446E-B4EE-4C84058965C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99D1F85-AD08-4041-A96F-35C47E9B17E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93BE21E-931C-42F9-BAD6-6255D95A57E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35F59C1-8319-41EB-915B-A2D7FAD8834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41B35C2-D65B-4BB9-8A89-D577FDB4012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76B9AF3-BEBA-4AA8-9BB3-2829485E4F1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6216F81-C4BF-464F-B18D-1A23D23BE59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2E81662-F742-413A-974E-F6D62C11102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4D94DB9E-33C7-4FDC-9696-F0C42AF8C4E5}"/>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BCA71EC-B5CC-418B-B617-0C1BD9E349AA}"/>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22064E9-16E4-45FA-97A6-5E0DC0E20EF7}"/>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46715E9-C3C2-4ED8-BC0C-F4951FC10817}"/>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8EBB0CDE-844E-407C-B0F5-D084FBDC256B}"/>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B149D9E-1487-4C1B-8CB4-EDA39D97CC59}"/>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3A760792-57D3-4CBD-A4B9-53B8311BDDFE}"/>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22B4E62A-B85E-41EC-A833-2B486AA73B35}"/>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785D5471-337E-4E90-871A-B1EF40C63DD8}"/>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7067BE1A-CB04-475B-8A6E-AA7A47E0F56F}"/>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DDC371B1-C8B5-4772-AD93-5C8A20BBA4EB}"/>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DEA4E78-3337-4EB9-8FA5-A1ED436E583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EC30AEB-FC65-4F0F-9936-77FF1191DEB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EB11951-DDDD-4BAF-911A-74201B2305B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E220E98-AEDE-425A-8ABC-9291672218C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ACD9154-9779-484B-B37E-C497ED12252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189" name="楕円 188">
          <a:extLst>
            <a:ext uri="{FF2B5EF4-FFF2-40B4-BE49-F238E27FC236}">
              <a16:creationId xmlns:a16="http://schemas.microsoft.com/office/drawing/2014/main" id="{2363386C-CC98-46A6-B03B-B98E690B843F}"/>
            </a:ext>
          </a:extLst>
        </xdr:cNvPr>
        <xdr:cNvSpPr/>
      </xdr:nvSpPr>
      <xdr:spPr>
        <a:xfrm>
          <a:off x="45847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95811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C761D7F-51E7-4E7E-81F7-6AD82884DFEA}"/>
            </a:ext>
          </a:extLst>
        </xdr:cNvPr>
        <xdr:cNvSpPr txBox="1"/>
      </xdr:nvSpPr>
      <xdr:spPr>
        <a:xfrm>
          <a:off x="4673600"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96157</xdr:rowOff>
    </xdr:from>
    <xdr:to>
      <xdr:col>20</xdr:col>
      <xdr:colOff>38100</xdr:colOff>
      <xdr:row>62</xdr:row>
      <xdr:rowOff>26307</xdr:rowOff>
    </xdr:to>
    <xdr:sp macro="" textlink="">
      <xdr:nvSpPr>
        <xdr:cNvPr id="191" name="楕円 190">
          <a:extLst>
            <a:ext uri="{FF2B5EF4-FFF2-40B4-BE49-F238E27FC236}">
              <a16:creationId xmlns:a16="http://schemas.microsoft.com/office/drawing/2014/main" id="{6F52F74C-9ABB-4531-B0DE-C6B42DAC73C0}"/>
            </a:ext>
          </a:extLst>
        </xdr:cNvPr>
        <xdr:cNvSpPr/>
      </xdr:nvSpPr>
      <xdr:spPr>
        <a:xfrm>
          <a:off x="3746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146957</xdr:rowOff>
    </xdr:from>
    <xdr:to>
      <xdr:col>24</xdr:col>
      <xdr:colOff>63500</xdr:colOff>
      <xdr:row>61</xdr:row>
      <xdr:rowOff>168184</xdr:rowOff>
    </xdr:to>
    <xdr:cxnSp macro="">
      <xdr:nvCxnSpPr>
        <xdr:cNvPr id="192" name="直線コネクタ 191">
          <a:extLst>
            <a:ext uri="{FF2B5EF4-FFF2-40B4-BE49-F238E27FC236}">
              <a16:creationId xmlns:a16="http://schemas.microsoft.com/office/drawing/2014/main" id="{DD3BA761-90F3-4895-9272-FB458D704616}"/>
            </a:ext>
          </a:extLst>
        </xdr:cNvPr>
        <xdr:cNvCxnSpPr/>
      </xdr:nvCxnSpPr>
      <xdr:spPr>
        <a:xfrm>
          <a:off x="3797300" y="1060540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73297</xdr:rowOff>
    </xdr:from>
    <xdr:to>
      <xdr:col>15</xdr:col>
      <xdr:colOff>101600</xdr:colOff>
      <xdr:row>62</xdr:row>
      <xdr:rowOff>3447</xdr:rowOff>
    </xdr:to>
    <xdr:sp macro="" textlink="">
      <xdr:nvSpPr>
        <xdr:cNvPr id="193" name="楕円 192">
          <a:extLst>
            <a:ext uri="{FF2B5EF4-FFF2-40B4-BE49-F238E27FC236}">
              <a16:creationId xmlns:a16="http://schemas.microsoft.com/office/drawing/2014/main" id="{E94204FA-1C0B-4EC2-AF12-BF0C31629B1E}"/>
            </a:ext>
          </a:extLst>
        </xdr:cNvPr>
        <xdr:cNvSpPr/>
      </xdr:nvSpPr>
      <xdr:spPr>
        <a:xfrm>
          <a:off x="2857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124097</xdr:rowOff>
    </xdr:from>
    <xdr:to>
      <xdr:col>19</xdr:col>
      <xdr:colOff>177800</xdr:colOff>
      <xdr:row>61</xdr:row>
      <xdr:rowOff>146957</xdr:rowOff>
    </xdr:to>
    <xdr:cxnSp macro="">
      <xdr:nvCxnSpPr>
        <xdr:cNvPr id="194" name="直線コネクタ 193">
          <a:extLst>
            <a:ext uri="{FF2B5EF4-FFF2-40B4-BE49-F238E27FC236}">
              <a16:creationId xmlns:a16="http://schemas.microsoft.com/office/drawing/2014/main" id="{A72CB132-3FC8-48BC-8616-393F6E520248}"/>
            </a:ext>
          </a:extLst>
        </xdr:cNvPr>
        <xdr:cNvCxnSpPr/>
      </xdr:nvCxnSpPr>
      <xdr:spPr>
        <a:xfrm>
          <a:off x="2908300" y="1058254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47172</xdr:rowOff>
    </xdr:from>
    <xdr:to>
      <xdr:col>10</xdr:col>
      <xdr:colOff>165100</xdr:colOff>
      <xdr:row>61</xdr:row>
      <xdr:rowOff>148772</xdr:rowOff>
    </xdr:to>
    <xdr:sp macro="" textlink="">
      <xdr:nvSpPr>
        <xdr:cNvPr id="195" name="楕円 194">
          <a:extLst>
            <a:ext uri="{FF2B5EF4-FFF2-40B4-BE49-F238E27FC236}">
              <a16:creationId xmlns:a16="http://schemas.microsoft.com/office/drawing/2014/main" id="{700ACC9C-20C0-4125-BABE-5B0358D088BF}"/>
            </a:ext>
          </a:extLst>
        </xdr:cNvPr>
        <xdr:cNvSpPr/>
      </xdr:nvSpPr>
      <xdr:spPr>
        <a:xfrm>
          <a:off x="1968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97972</xdr:rowOff>
    </xdr:from>
    <xdr:to>
      <xdr:col>15</xdr:col>
      <xdr:colOff>50800</xdr:colOff>
      <xdr:row>61</xdr:row>
      <xdr:rowOff>124097</xdr:rowOff>
    </xdr:to>
    <xdr:cxnSp macro="">
      <xdr:nvCxnSpPr>
        <xdr:cNvPr id="196" name="直線コネクタ 195">
          <a:extLst>
            <a:ext uri="{FF2B5EF4-FFF2-40B4-BE49-F238E27FC236}">
              <a16:creationId xmlns:a16="http://schemas.microsoft.com/office/drawing/2014/main" id="{BBC65579-EBDD-4854-A76F-20E10D437F12}"/>
            </a:ext>
          </a:extLst>
        </xdr:cNvPr>
        <xdr:cNvCxnSpPr/>
      </xdr:nvCxnSpPr>
      <xdr:spPr>
        <a:xfrm>
          <a:off x="2019300" y="1055642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22678</xdr:rowOff>
    </xdr:from>
    <xdr:to>
      <xdr:col>6</xdr:col>
      <xdr:colOff>38100</xdr:colOff>
      <xdr:row>61</xdr:row>
      <xdr:rowOff>124278</xdr:rowOff>
    </xdr:to>
    <xdr:sp macro="" textlink="">
      <xdr:nvSpPr>
        <xdr:cNvPr id="197" name="楕円 196">
          <a:extLst>
            <a:ext uri="{FF2B5EF4-FFF2-40B4-BE49-F238E27FC236}">
              <a16:creationId xmlns:a16="http://schemas.microsoft.com/office/drawing/2014/main" id="{9F2DB7BF-2148-4132-88B2-CCFB45EEDD6F}"/>
            </a:ext>
          </a:extLst>
        </xdr:cNvPr>
        <xdr:cNvSpPr/>
      </xdr:nvSpPr>
      <xdr:spPr>
        <a:xfrm>
          <a:off x="1079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73478</xdr:rowOff>
    </xdr:from>
    <xdr:to>
      <xdr:col>10</xdr:col>
      <xdr:colOff>114300</xdr:colOff>
      <xdr:row>61</xdr:row>
      <xdr:rowOff>97972</xdr:rowOff>
    </xdr:to>
    <xdr:cxnSp macro="">
      <xdr:nvCxnSpPr>
        <xdr:cNvPr id="198" name="直線コネクタ 197">
          <a:extLst>
            <a:ext uri="{FF2B5EF4-FFF2-40B4-BE49-F238E27FC236}">
              <a16:creationId xmlns:a16="http://schemas.microsoft.com/office/drawing/2014/main" id="{A0D357A6-C961-4AF8-9356-81706C7B8DB6}"/>
            </a:ext>
          </a:extLst>
        </xdr:cNvPr>
        <xdr:cNvCxnSpPr/>
      </xdr:nvCxnSpPr>
      <xdr:spPr>
        <a:xfrm>
          <a:off x="1130300" y="1053192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C5C25F2-B794-451C-8596-D9D1A3E0D9D8}"/>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34970C2-8A1E-46B4-8191-CF30C78C4006}"/>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F18AAB1-4E08-41FC-9095-356A7E81D9EB}"/>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1428DB8-327C-40C6-A4BC-EB398BBF674A}"/>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17434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3F4D86B-E57E-44A2-9DD9-4E68497309D6}"/>
            </a:ext>
          </a:extLst>
        </xdr:cNvPr>
        <xdr:cNvSpPr txBox="1"/>
      </xdr:nvSpPr>
      <xdr:spPr>
        <a:xfrm>
          <a:off x="35820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166024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1E48DD6-A90E-4E86-BA78-A10837E9AAA5}"/>
            </a:ext>
          </a:extLst>
        </xdr:cNvPr>
        <xdr:cNvSpPr txBox="1"/>
      </xdr:nvSpPr>
      <xdr:spPr>
        <a:xfrm>
          <a:off x="27057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139899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713804D-3ED3-4E09-BF8F-E09F4F4BC4B9}"/>
            </a:ext>
          </a:extLst>
        </xdr:cNvPr>
        <xdr:cNvSpPr txBox="1"/>
      </xdr:nvSpPr>
      <xdr:spPr>
        <a:xfrm>
          <a:off x="1816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115405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4EDB98A-D512-4CB8-8360-9F4F68D959E0}"/>
            </a:ext>
          </a:extLst>
        </xdr:cNvPr>
        <xdr:cNvSpPr txBox="1"/>
      </xdr:nvSpPr>
      <xdr:spPr>
        <a:xfrm>
          <a:off x="927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CD7EDED-BEFA-4679-A9DC-2A0869E0CDC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FAC87F9-045E-45F0-AD99-2371F35B91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A7C6D7E-8997-4FC1-A301-BDCDEF34187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4971FE6-37B9-4DF2-B255-6224809480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4E26342-5E0A-4854-8212-334E98EA27E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0C0198B-8014-4642-B448-9A551B3B27E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A1B32E5-E00C-409C-AD6D-1FD6DAAB47D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0FF62FC-9063-48FD-AA19-D6316EECBDA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A262318-AD08-46E5-B80B-55225225301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36C43D7-B6FA-4BCF-B969-DBEE01D0159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D03D83B-6728-4E65-A3B4-3F4BEEDE4BD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234455F-818A-4416-A2FD-8E2DFB1ACE8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D5015B1-F06D-4192-BC54-0E8B847E294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6F4B40D-7BDD-41DD-88C8-6E51955AC27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D5E7E37-7CC5-484E-B229-29D40FA9E1F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9A62DD96-C208-45E1-A5FA-D2392D40FF7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5DFF1E-9537-4734-BEB1-426BACD8A64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C864EE3F-A477-4CF2-800F-F61E057D298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ABB44FE-960B-4EB4-A3B6-FFD67B11245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D2E054C-5D75-4574-8E4B-CC282AEFEAD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08BEAE6-D4DE-491D-AA56-8D2FE09E3BA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1BFD39A-7ABD-4A50-BCBA-10874493BC1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B81095A-282A-451F-AA55-75BBC46783D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FF1704F2-6E60-447C-870C-AA8BAFA2F765}"/>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F5ABBD9-70A4-4B43-B109-547E8BD2E904}"/>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89DD1410-35A6-41B8-B679-FB41FAD86E0B}"/>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B1C3BFE-32FB-418D-B8F9-14EAAFAB14DF}"/>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6815E5E3-6953-4654-98C5-516FC2508DBE}"/>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249EF2C-DCB2-45E2-92AB-5A0B43E531B4}"/>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31468C01-65AB-4D9B-BD6C-5155514BDF1C}"/>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7FD69D41-0F35-4C36-A45C-88BE80D533A1}"/>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BE729671-DE1D-4DCC-A7C9-A99410C68184}"/>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50C3D208-6600-4B78-9DC6-F19DC0AE3724}"/>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778D2A81-ED8F-45FC-A01F-D324DBC2283D}"/>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F60D54B-2EE1-402E-8CCE-74E6E659F50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1FD734F-744D-47DF-AFEC-C0FD2AA8FC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E901679-D094-4BED-9E95-58C0E7AB255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C804914-E7FA-4743-B761-7B8C038B499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59DFF04-3255-4AC2-BB96-D4BDE5C9912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160137</xdr:rowOff>
    </xdr:from>
    <xdr:to>
      <xdr:col>55</xdr:col>
      <xdr:colOff>50800</xdr:colOff>
      <xdr:row>64</xdr:row>
      <xdr:rowOff>90287</xdr:rowOff>
    </xdr:to>
    <xdr:sp macro="" textlink="">
      <xdr:nvSpPr>
        <xdr:cNvPr id="246" name="楕円 245">
          <a:extLst>
            <a:ext uri="{FF2B5EF4-FFF2-40B4-BE49-F238E27FC236}">
              <a16:creationId xmlns:a16="http://schemas.microsoft.com/office/drawing/2014/main" id="{DAE7D372-8F09-441F-8EDB-14AAC6058978}"/>
            </a:ext>
          </a:extLst>
        </xdr:cNvPr>
        <xdr:cNvSpPr/>
      </xdr:nvSpPr>
      <xdr:spPr>
        <a:xfrm>
          <a:off x="10426700" y="109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75064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7EB3B6EF-43A5-45DC-9626-8AC843E92A71}"/>
            </a:ext>
          </a:extLst>
        </xdr:cNvPr>
        <xdr:cNvSpPr txBox="1"/>
      </xdr:nvSpPr>
      <xdr:spPr>
        <a:xfrm>
          <a:off x="10515600" y="1087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160096</xdr:rowOff>
    </xdr:from>
    <xdr:to>
      <xdr:col>50</xdr:col>
      <xdr:colOff>165100</xdr:colOff>
      <xdr:row>64</xdr:row>
      <xdr:rowOff>90246</xdr:rowOff>
    </xdr:to>
    <xdr:sp macro="" textlink="">
      <xdr:nvSpPr>
        <xdr:cNvPr id="248" name="楕円 247">
          <a:extLst>
            <a:ext uri="{FF2B5EF4-FFF2-40B4-BE49-F238E27FC236}">
              <a16:creationId xmlns:a16="http://schemas.microsoft.com/office/drawing/2014/main" id="{A01AA00D-F900-4E8A-8B32-96217113EF2B}"/>
            </a:ext>
          </a:extLst>
        </xdr:cNvPr>
        <xdr:cNvSpPr/>
      </xdr:nvSpPr>
      <xdr:spPr>
        <a:xfrm>
          <a:off x="9588500" y="109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39446</xdr:rowOff>
    </xdr:from>
    <xdr:to>
      <xdr:col>55</xdr:col>
      <xdr:colOff>0</xdr:colOff>
      <xdr:row>64</xdr:row>
      <xdr:rowOff>39487</xdr:rowOff>
    </xdr:to>
    <xdr:cxnSp macro="">
      <xdr:nvCxnSpPr>
        <xdr:cNvPr id="249" name="直線コネクタ 248">
          <a:extLst>
            <a:ext uri="{FF2B5EF4-FFF2-40B4-BE49-F238E27FC236}">
              <a16:creationId xmlns:a16="http://schemas.microsoft.com/office/drawing/2014/main" id="{8CAE8053-D70E-4AAF-86A7-6FB335DB5172}"/>
            </a:ext>
          </a:extLst>
        </xdr:cNvPr>
        <xdr:cNvCxnSpPr/>
      </xdr:nvCxnSpPr>
      <xdr:spPr>
        <a:xfrm>
          <a:off x="9639300" y="11012246"/>
          <a:ext cx="8382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159745</xdr:rowOff>
    </xdr:from>
    <xdr:to>
      <xdr:col>46</xdr:col>
      <xdr:colOff>38100</xdr:colOff>
      <xdr:row>64</xdr:row>
      <xdr:rowOff>89895</xdr:rowOff>
    </xdr:to>
    <xdr:sp macro="" textlink="">
      <xdr:nvSpPr>
        <xdr:cNvPr id="250" name="楕円 249">
          <a:extLst>
            <a:ext uri="{FF2B5EF4-FFF2-40B4-BE49-F238E27FC236}">
              <a16:creationId xmlns:a16="http://schemas.microsoft.com/office/drawing/2014/main" id="{31111B23-D41E-41EF-BBAC-5B60CE3E2DBB}"/>
            </a:ext>
          </a:extLst>
        </xdr:cNvPr>
        <xdr:cNvSpPr/>
      </xdr:nvSpPr>
      <xdr:spPr>
        <a:xfrm>
          <a:off x="8699500" y="1096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39095</xdr:rowOff>
    </xdr:from>
    <xdr:to>
      <xdr:col>50</xdr:col>
      <xdr:colOff>114300</xdr:colOff>
      <xdr:row>64</xdr:row>
      <xdr:rowOff>39446</xdr:rowOff>
    </xdr:to>
    <xdr:cxnSp macro="">
      <xdr:nvCxnSpPr>
        <xdr:cNvPr id="251" name="直線コネクタ 250">
          <a:extLst>
            <a:ext uri="{FF2B5EF4-FFF2-40B4-BE49-F238E27FC236}">
              <a16:creationId xmlns:a16="http://schemas.microsoft.com/office/drawing/2014/main" id="{DDF1EE5D-C7BB-4B3E-A8A6-39E782FD8EB1}"/>
            </a:ext>
          </a:extLst>
        </xdr:cNvPr>
        <xdr:cNvCxnSpPr/>
      </xdr:nvCxnSpPr>
      <xdr:spPr>
        <a:xfrm>
          <a:off x="8750300" y="11011895"/>
          <a:ext cx="889000" cy="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159695</xdr:rowOff>
    </xdr:from>
    <xdr:to>
      <xdr:col>41</xdr:col>
      <xdr:colOff>101600</xdr:colOff>
      <xdr:row>64</xdr:row>
      <xdr:rowOff>89845</xdr:rowOff>
    </xdr:to>
    <xdr:sp macro="" textlink="">
      <xdr:nvSpPr>
        <xdr:cNvPr id="252" name="楕円 251">
          <a:extLst>
            <a:ext uri="{FF2B5EF4-FFF2-40B4-BE49-F238E27FC236}">
              <a16:creationId xmlns:a16="http://schemas.microsoft.com/office/drawing/2014/main" id="{2215426F-94BB-46E9-949F-DB10A60F5F1B}"/>
            </a:ext>
          </a:extLst>
        </xdr:cNvPr>
        <xdr:cNvSpPr/>
      </xdr:nvSpPr>
      <xdr:spPr>
        <a:xfrm>
          <a:off x="7810500" y="109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39045</xdr:rowOff>
    </xdr:from>
    <xdr:to>
      <xdr:col>45</xdr:col>
      <xdr:colOff>177800</xdr:colOff>
      <xdr:row>64</xdr:row>
      <xdr:rowOff>39095</xdr:rowOff>
    </xdr:to>
    <xdr:cxnSp macro="">
      <xdr:nvCxnSpPr>
        <xdr:cNvPr id="253" name="直線コネクタ 252">
          <a:extLst>
            <a:ext uri="{FF2B5EF4-FFF2-40B4-BE49-F238E27FC236}">
              <a16:creationId xmlns:a16="http://schemas.microsoft.com/office/drawing/2014/main" id="{7EC0D53E-B61C-4DF3-95F4-D4AD8941DD1B}"/>
            </a:ext>
          </a:extLst>
        </xdr:cNvPr>
        <xdr:cNvCxnSpPr/>
      </xdr:nvCxnSpPr>
      <xdr:spPr>
        <a:xfrm>
          <a:off x="7861300" y="11011845"/>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159701</xdr:rowOff>
    </xdr:from>
    <xdr:to>
      <xdr:col>36</xdr:col>
      <xdr:colOff>165100</xdr:colOff>
      <xdr:row>64</xdr:row>
      <xdr:rowOff>89851</xdr:rowOff>
    </xdr:to>
    <xdr:sp macro="" textlink="">
      <xdr:nvSpPr>
        <xdr:cNvPr id="254" name="楕円 253">
          <a:extLst>
            <a:ext uri="{FF2B5EF4-FFF2-40B4-BE49-F238E27FC236}">
              <a16:creationId xmlns:a16="http://schemas.microsoft.com/office/drawing/2014/main" id="{40872F45-1EAE-4AB1-8F1B-5B6424D045A1}"/>
            </a:ext>
          </a:extLst>
        </xdr:cNvPr>
        <xdr:cNvSpPr/>
      </xdr:nvSpPr>
      <xdr:spPr>
        <a:xfrm>
          <a:off x="6921500" y="1096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39045</xdr:rowOff>
    </xdr:from>
    <xdr:to>
      <xdr:col>41</xdr:col>
      <xdr:colOff>50800</xdr:colOff>
      <xdr:row>64</xdr:row>
      <xdr:rowOff>39051</xdr:rowOff>
    </xdr:to>
    <xdr:cxnSp macro="">
      <xdr:nvCxnSpPr>
        <xdr:cNvPr id="255" name="直線コネクタ 254">
          <a:extLst>
            <a:ext uri="{FF2B5EF4-FFF2-40B4-BE49-F238E27FC236}">
              <a16:creationId xmlns:a16="http://schemas.microsoft.com/office/drawing/2014/main" id="{AAA4F03A-B6EB-4B20-962F-E28409646D1E}"/>
            </a:ext>
          </a:extLst>
        </xdr:cNvPr>
        <xdr:cNvCxnSpPr/>
      </xdr:nvCxnSpPr>
      <xdr:spPr>
        <a:xfrm flipV="1">
          <a:off x="6972300" y="11011845"/>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6FEDB25-93D2-4605-AB48-D07F3D853CD5}"/>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6CE8F7D-8D36-4C55-B73A-130A65D9C8E2}"/>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BCEC33D-EAF5-43C3-B6A6-63AA31A8575C}"/>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769C952-9C59-470E-871A-D019C819BAF9}"/>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81373</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845B338A-0D19-4E55-BAB9-235C6891B105}"/>
            </a:ext>
          </a:extLst>
        </xdr:cNvPr>
        <xdr:cNvSpPr txBox="1"/>
      </xdr:nvSpPr>
      <xdr:spPr>
        <a:xfrm>
          <a:off x="9359411" y="1105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81022</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78520536-4AE3-4EDD-BE9A-5453B06D9AA1}"/>
            </a:ext>
          </a:extLst>
        </xdr:cNvPr>
        <xdr:cNvSpPr txBox="1"/>
      </xdr:nvSpPr>
      <xdr:spPr>
        <a:xfrm>
          <a:off x="8483111" y="110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80972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840C397E-636A-48BF-B02A-7AE8D15C7ABA}"/>
            </a:ext>
          </a:extLst>
        </xdr:cNvPr>
        <xdr:cNvSpPr txBox="1"/>
      </xdr:nvSpPr>
      <xdr:spPr>
        <a:xfrm>
          <a:off x="7594111" y="1105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80978</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88631EFA-21A7-4677-9F23-96D3A121DCD2}"/>
            </a:ext>
          </a:extLst>
        </xdr:cNvPr>
        <xdr:cNvSpPr txBox="1"/>
      </xdr:nvSpPr>
      <xdr:spPr>
        <a:xfrm>
          <a:off x="6705111" y="1105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9893CBA-0A3F-4D37-B2D8-F7256D7651A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C23F8A1-1879-4DF0-98B4-4D4B1BF91F0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5A36E45-42B2-4162-B307-9A39E220347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28EE452-206F-4726-8F7C-0A082121955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9F7215F-491A-4AFB-B1DE-67868804873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1453757-0566-4533-93D1-CE3A49AB22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359F657-CB7E-421A-88D5-437E3856F3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CB53F83-7FA2-403E-8957-8FB06A7A304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E5E4003-3906-481D-8A3F-EC767A609D9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7D0E163-E415-430C-9CD9-CC9EE770E28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FB53608-37F2-4DA6-B024-64DED280BD0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646F3375-1BF8-410D-A306-AAF00D37189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02E3F4F-60E3-4203-A894-F37A087F7EA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2CE8D24-D79E-4B62-AF5B-5DC0FD3CBB4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BAA3BB2-F4B1-4585-B233-E205341F443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75C0FEF-9838-4DCC-8B7D-C5501070409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760BDE8-EF07-45C9-8691-26C003C5ABD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E7D96F5-DDB8-4B4E-9E6B-86D66A2D94D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8ED81C8-60EF-4C2E-A6DE-E7CED1EC27A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5766582-E960-4E02-9F1B-C7B38EFDF1B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A7CA184-4D75-417B-84E2-984444D3FE9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D21960F-4C39-4512-B973-AA709AB8E9C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CD64AAE-FBAF-4026-A9E8-162B8DC983A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36D957B-0C7C-4F29-816C-9CC5C21BB9C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2E98381-1FB9-4277-B516-45B7D431AC00}"/>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FACB715-83B6-4DDE-929D-D173EFA9439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670F0C00-CD53-40E7-94A3-92FEB1F16EA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95039F2-1C35-4D6A-8ACB-0EEDD1237A16}"/>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D192C2FD-45E5-4F60-BC39-775764E8DB3E}"/>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79AE6EB-388F-4678-A78D-75D1C2224135}"/>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99A91D54-4216-42A6-BE65-759E4260B99A}"/>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3C94607E-0F6B-4E95-8A3C-C7B3379C4788}"/>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ED1269F6-E6B2-4A83-B283-299F2C5D2995}"/>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7F7C0105-8BFF-48A4-A1B5-F7D356962B1A}"/>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D6CA756D-8D4F-41B5-B11E-C1C08E00C2D1}"/>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26FCA2C-ED24-4FFE-9E98-B547C9BBBB1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763838C-9340-4C59-ADDE-C4361C2B4ED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B60DD07-36C5-454A-8739-CAB7DB1B67B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F896E27-5376-42CC-92BE-E63381697F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12E0035-C678-4248-BC55-03B05B73FE9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304" name="楕円 303">
          <a:extLst>
            <a:ext uri="{FF2B5EF4-FFF2-40B4-BE49-F238E27FC236}">
              <a16:creationId xmlns:a16="http://schemas.microsoft.com/office/drawing/2014/main" id="{29085602-03E3-490D-9528-B94CA3A636F5}"/>
            </a:ext>
          </a:extLst>
        </xdr:cNvPr>
        <xdr:cNvSpPr/>
      </xdr:nvSpPr>
      <xdr:spPr>
        <a:xfrm>
          <a:off x="4584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83838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CB93EB5-A153-471D-8C38-E6A446008764}"/>
            </a:ext>
          </a:extLst>
        </xdr:cNvPr>
        <xdr:cNvSpPr txBox="1"/>
      </xdr:nvSpPr>
      <xdr:spPr>
        <a:xfrm>
          <a:off x="46736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103505</xdr:rowOff>
    </xdr:from>
    <xdr:to>
      <xdr:col>20</xdr:col>
      <xdr:colOff>38100</xdr:colOff>
      <xdr:row>84</xdr:row>
      <xdr:rowOff>33655</xdr:rowOff>
    </xdr:to>
    <xdr:sp macro="" textlink="">
      <xdr:nvSpPr>
        <xdr:cNvPr id="306" name="楕円 305">
          <a:extLst>
            <a:ext uri="{FF2B5EF4-FFF2-40B4-BE49-F238E27FC236}">
              <a16:creationId xmlns:a16="http://schemas.microsoft.com/office/drawing/2014/main" id="{9A6222A1-CE66-420A-8B35-0F9E703CAEDF}"/>
            </a:ext>
          </a:extLst>
        </xdr:cNvPr>
        <xdr:cNvSpPr/>
      </xdr:nvSpPr>
      <xdr:spPr>
        <a:xfrm>
          <a:off x="3746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154305</xdr:rowOff>
    </xdr:from>
    <xdr:to>
      <xdr:col>24</xdr:col>
      <xdr:colOff>63500</xdr:colOff>
      <xdr:row>83</xdr:row>
      <xdr:rowOff>156211</xdr:rowOff>
    </xdr:to>
    <xdr:cxnSp macro="">
      <xdr:nvCxnSpPr>
        <xdr:cNvPr id="307" name="直線コネクタ 306">
          <a:extLst>
            <a:ext uri="{FF2B5EF4-FFF2-40B4-BE49-F238E27FC236}">
              <a16:creationId xmlns:a16="http://schemas.microsoft.com/office/drawing/2014/main" id="{6489A51A-2E57-411D-A2D7-FDCFF19ED763}"/>
            </a:ext>
          </a:extLst>
        </xdr:cNvPr>
        <xdr:cNvCxnSpPr/>
      </xdr:nvCxnSpPr>
      <xdr:spPr>
        <a:xfrm>
          <a:off x="3797300" y="1438465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65405</xdr:rowOff>
    </xdr:from>
    <xdr:to>
      <xdr:col>15</xdr:col>
      <xdr:colOff>101600</xdr:colOff>
      <xdr:row>83</xdr:row>
      <xdr:rowOff>167005</xdr:rowOff>
    </xdr:to>
    <xdr:sp macro="" textlink="">
      <xdr:nvSpPr>
        <xdr:cNvPr id="308" name="楕円 307">
          <a:extLst>
            <a:ext uri="{FF2B5EF4-FFF2-40B4-BE49-F238E27FC236}">
              <a16:creationId xmlns:a16="http://schemas.microsoft.com/office/drawing/2014/main" id="{705856E2-D9DA-4F1B-B9BE-35EA041DF617}"/>
            </a:ext>
          </a:extLst>
        </xdr:cNvPr>
        <xdr:cNvSpPr/>
      </xdr:nvSpPr>
      <xdr:spPr>
        <a:xfrm>
          <a:off x="2857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116205</xdr:rowOff>
    </xdr:from>
    <xdr:to>
      <xdr:col>19</xdr:col>
      <xdr:colOff>177800</xdr:colOff>
      <xdr:row>83</xdr:row>
      <xdr:rowOff>154305</xdr:rowOff>
    </xdr:to>
    <xdr:cxnSp macro="">
      <xdr:nvCxnSpPr>
        <xdr:cNvPr id="309" name="直線コネクタ 308">
          <a:extLst>
            <a:ext uri="{FF2B5EF4-FFF2-40B4-BE49-F238E27FC236}">
              <a16:creationId xmlns:a16="http://schemas.microsoft.com/office/drawing/2014/main" id="{B47C67D5-D69E-4079-8643-5DC9A9F625F6}"/>
            </a:ext>
          </a:extLst>
        </xdr:cNvPr>
        <xdr:cNvCxnSpPr/>
      </xdr:nvCxnSpPr>
      <xdr:spPr>
        <a:xfrm>
          <a:off x="2908300" y="143465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25400</xdr:rowOff>
    </xdr:from>
    <xdr:to>
      <xdr:col>10</xdr:col>
      <xdr:colOff>165100</xdr:colOff>
      <xdr:row>83</xdr:row>
      <xdr:rowOff>127000</xdr:rowOff>
    </xdr:to>
    <xdr:sp macro="" textlink="">
      <xdr:nvSpPr>
        <xdr:cNvPr id="310" name="楕円 309">
          <a:extLst>
            <a:ext uri="{FF2B5EF4-FFF2-40B4-BE49-F238E27FC236}">
              <a16:creationId xmlns:a16="http://schemas.microsoft.com/office/drawing/2014/main" id="{3668B4C1-C9ED-4CD4-A676-B5D732438B0B}"/>
            </a:ext>
          </a:extLst>
        </xdr:cNvPr>
        <xdr:cNvSpPr/>
      </xdr:nvSpPr>
      <xdr:spPr>
        <a:xfrm>
          <a:off x="1968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76200</xdr:rowOff>
    </xdr:from>
    <xdr:to>
      <xdr:col>15</xdr:col>
      <xdr:colOff>50800</xdr:colOff>
      <xdr:row>83</xdr:row>
      <xdr:rowOff>116205</xdr:rowOff>
    </xdr:to>
    <xdr:cxnSp macro="">
      <xdr:nvCxnSpPr>
        <xdr:cNvPr id="311" name="直線コネクタ 310">
          <a:extLst>
            <a:ext uri="{FF2B5EF4-FFF2-40B4-BE49-F238E27FC236}">
              <a16:creationId xmlns:a16="http://schemas.microsoft.com/office/drawing/2014/main" id="{21D3C210-10A0-4C9A-80B0-24ADB498EF1A}"/>
            </a:ext>
          </a:extLst>
        </xdr:cNvPr>
        <xdr:cNvCxnSpPr/>
      </xdr:nvCxnSpPr>
      <xdr:spPr>
        <a:xfrm>
          <a:off x="2019300" y="143065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111125</xdr:rowOff>
    </xdr:from>
    <xdr:to>
      <xdr:col>6</xdr:col>
      <xdr:colOff>38100</xdr:colOff>
      <xdr:row>84</xdr:row>
      <xdr:rowOff>41275</xdr:rowOff>
    </xdr:to>
    <xdr:sp macro="" textlink="">
      <xdr:nvSpPr>
        <xdr:cNvPr id="312" name="楕円 311">
          <a:extLst>
            <a:ext uri="{FF2B5EF4-FFF2-40B4-BE49-F238E27FC236}">
              <a16:creationId xmlns:a16="http://schemas.microsoft.com/office/drawing/2014/main" id="{EC8E523E-F14C-4804-8D9C-59AAFCAB17BA}"/>
            </a:ext>
          </a:extLst>
        </xdr:cNvPr>
        <xdr:cNvSpPr/>
      </xdr:nvSpPr>
      <xdr:spPr>
        <a:xfrm>
          <a:off x="1079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76200</xdr:rowOff>
    </xdr:from>
    <xdr:to>
      <xdr:col>10</xdr:col>
      <xdr:colOff>114300</xdr:colOff>
      <xdr:row>83</xdr:row>
      <xdr:rowOff>161925</xdr:rowOff>
    </xdr:to>
    <xdr:cxnSp macro="">
      <xdr:nvCxnSpPr>
        <xdr:cNvPr id="313" name="直線コネクタ 312">
          <a:extLst>
            <a:ext uri="{FF2B5EF4-FFF2-40B4-BE49-F238E27FC236}">
              <a16:creationId xmlns:a16="http://schemas.microsoft.com/office/drawing/2014/main" id="{7B93470E-8E8A-46CD-A734-DA2F71BC80E0}"/>
            </a:ext>
          </a:extLst>
        </xdr:cNvPr>
        <xdr:cNvCxnSpPr/>
      </xdr:nvCxnSpPr>
      <xdr:spPr>
        <a:xfrm flipV="1">
          <a:off x="1130300" y="143065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EE9CBF99-8C9E-43BF-834E-2AF4C1F1D33D}"/>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502BB4E8-C75F-42FB-AFDE-1BEA658D7960}"/>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E8C61E87-A805-4960-8561-838D17B22FA9}"/>
            </a:ext>
          </a:extLst>
        </xdr:cNvPr>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287C4376-8D3A-4EDA-9D4E-511EF4B530FD}"/>
            </a:ext>
          </a:extLst>
        </xdr:cNvPr>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24782</xdr:rowOff>
    </xdr:from>
    <xdr:ext cx="405111" cy="259045"/>
    <xdr:sp macro="" textlink="">
      <xdr:nvSpPr>
        <xdr:cNvPr id="318" name="n_1mainValue【公営住宅】&#10;有形固定資産減価償却率">
          <a:extLst>
            <a:ext uri="{FF2B5EF4-FFF2-40B4-BE49-F238E27FC236}">
              <a16:creationId xmlns:a16="http://schemas.microsoft.com/office/drawing/2014/main" id="{3E34337A-3CB3-4DA8-AB46-C41ED8C3E8A3}"/>
            </a:ext>
          </a:extLst>
        </xdr:cNvPr>
        <xdr:cNvSpPr txBox="1"/>
      </xdr:nvSpPr>
      <xdr:spPr>
        <a:xfrm>
          <a:off x="35820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158132</xdr:rowOff>
    </xdr:from>
    <xdr:ext cx="405111" cy="259045"/>
    <xdr:sp macro="" textlink="">
      <xdr:nvSpPr>
        <xdr:cNvPr id="319" name="n_2mainValue【公営住宅】&#10;有形固定資産減価償却率">
          <a:extLst>
            <a:ext uri="{FF2B5EF4-FFF2-40B4-BE49-F238E27FC236}">
              <a16:creationId xmlns:a16="http://schemas.microsoft.com/office/drawing/2014/main" id="{2BB66ECF-4B72-4FD7-94CD-06DD5540F3BA}"/>
            </a:ext>
          </a:extLst>
        </xdr:cNvPr>
        <xdr:cNvSpPr txBox="1"/>
      </xdr:nvSpPr>
      <xdr:spPr>
        <a:xfrm>
          <a:off x="2705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118127</xdr:rowOff>
    </xdr:from>
    <xdr:ext cx="405111" cy="259045"/>
    <xdr:sp macro="" textlink="">
      <xdr:nvSpPr>
        <xdr:cNvPr id="320" name="n_3mainValue【公営住宅】&#10;有形固定資産減価償却率">
          <a:extLst>
            <a:ext uri="{FF2B5EF4-FFF2-40B4-BE49-F238E27FC236}">
              <a16:creationId xmlns:a16="http://schemas.microsoft.com/office/drawing/2014/main" id="{888AE16C-5E91-4511-A572-392896731473}"/>
            </a:ext>
          </a:extLst>
        </xdr:cNvPr>
        <xdr:cNvSpPr txBox="1"/>
      </xdr:nvSpPr>
      <xdr:spPr>
        <a:xfrm>
          <a:off x="1816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32402</xdr:rowOff>
    </xdr:from>
    <xdr:ext cx="405111" cy="259045"/>
    <xdr:sp macro="" textlink="">
      <xdr:nvSpPr>
        <xdr:cNvPr id="321" name="n_4mainValue【公営住宅】&#10;有形固定資産減価償却率">
          <a:extLst>
            <a:ext uri="{FF2B5EF4-FFF2-40B4-BE49-F238E27FC236}">
              <a16:creationId xmlns:a16="http://schemas.microsoft.com/office/drawing/2014/main" id="{A02FFABB-6D28-4F57-8F21-CBA49E82EA60}"/>
            </a:ext>
          </a:extLst>
        </xdr:cNvPr>
        <xdr:cNvSpPr txBox="1"/>
      </xdr:nvSpPr>
      <xdr:spPr>
        <a:xfrm>
          <a:off x="927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5A4FCFF-4556-4B4E-8F5E-FA61633FAAF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3FFDA00-23A2-4884-961D-E55E04CF965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F58FCCA-3320-4E47-B12B-4C9BBBD37C8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6F15697-A8EB-4344-AB0B-E7444A6721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7F11308-A14C-49EA-B3FB-C91D370B14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2E29BED-FD54-4AD1-A194-6024A3E1E59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FBCAD3A-C8BE-4FBE-B427-63E3F649055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BC27C73-2906-420D-BAB8-2F10B7BA780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E4BE565-B447-4611-9760-8D5C40EB452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5BE6C73-8249-4883-A209-E715721A7A4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53B3B40B-C876-44D7-8F15-C8DA9C010AE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443F2A90-0BA3-4CCB-A0E7-FAA67B3038C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286938E-D172-45B3-8E4F-F770AD3135E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E33CA461-CF09-4A6B-BE0E-CE85D308A36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4C2E365C-E0A7-4DCC-876E-F1D56398424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15A79E7D-5C69-4332-9075-4EC874FCAD4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E40F160-4AFB-46AF-BB8A-CD0956C2F7F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C1B2133-C5C8-4173-AB43-95A65470475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EA02CB73-B765-40C0-9542-CA460B6288E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6261E576-C5BE-4A8D-92CC-E496ADF2F1C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2CC5FA0-54CB-4B9A-94CC-EBFAC4AD221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A44DFF09-2A13-4BED-AC66-2854D25175A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86EDB51-3BA6-46AB-ADC4-E2D1237CBAC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5AF38C0A-1AF6-40C8-8C32-CDF97B6C328C}"/>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0D7E5921-6776-4DF1-95C1-AF8AC9A70410}"/>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9D5AAF74-F382-4C18-B779-AF0DE1DB5591}"/>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55775AC7-A65A-43FD-8242-7ED55BD748D5}"/>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8CB574F4-1DD0-4623-8905-4FB80A05EF52}"/>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6FC6A8E1-53FD-4381-9032-7AFA9D473F95}"/>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CB5C4385-A132-430C-83BA-9A44452A70D7}"/>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16DA179B-911A-43C9-9260-865CD65D557A}"/>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7406E978-1EEB-4623-994B-48BB6AE4B8B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F0047C5B-C581-4C3E-B5BC-5CF8C209AC37}"/>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7FC1F944-92F3-4110-8457-0D05A7CD6173}"/>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EEF6850-9C21-4932-BFAF-B758077A5D1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03E8DCE-ECE2-4739-8566-7B731DA48A3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44503D4-7BC8-4AB6-8326-FAD916BD77D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E82241E-DDE8-4CCE-929A-0BEE9ED337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853B6C2-B027-479F-A157-E83E7F51AF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8255</xdr:rowOff>
    </xdr:from>
    <xdr:to>
      <xdr:col>55</xdr:col>
      <xdr:colOff>50800</xdr:colOff>
      <xdr:row>86</xdr:row>
      <xdr:rowOff>109855</xdr:rowOff>
    </xdr:to>
    <xdr:sp macro="" textlink="">
      <xdr:nvSpPr>
        <xdr:cNvPr id="361" name="楕円 360">
          <a:extLst>
            <a:ext uri="{FF2B5EF4-FFF2-40B4-BE49-F238E27FC236}">
              <a16:creationId xmlns:a16="http://schemas.microsoft.com/office/drawing/2014/main" id="{10DC88DB-0145-488F-8CC2-1AF9DFBA09BD}"/>
            </a:ext>
          </a:extLst>
        </xdr:cNvPr>
        <xdr:cNvSpPr/>
      </xdr:nvSpPr>
      <xdr:spPr>
        <a:xfrm>
          <a:off x="104267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94632</xdr:rowOff>
    </xdr:from>
    <xdr:ext cx="469744" cy="259045"/>
    <xdr:sp macro="" textlink="">
      <xdr:nvSpPr>
        <xdr:cNvPr id="362" name="【公営住宅】&#10;一人当たり面積該当値テキスト">
          <a:extLst>
            <a:ext uri="{FF2B5EF4-FFF2-40B4-BE49-F238E27FC236}">
              <a16:creationId xmlns:a16="http://schemas.microsoft.com/office/drawing/2014/main" id="{424330B9-44E4-4601-87C4-D1D4810247AA}"/>
            </a:ext>
          </a:extLst>
        </xdr:cNvPr>
        <xdr:cNvSpPr txBox="1"/>
      </xdr:nvSpPr>
      <xdr:spPr>
        <a:xfrm>
          <a:off x="10515600" y="1466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11303</xdr:rowOff>
    </xdr:from>
    <xdr:to>
      <xdr:col>50</xdr:col>
      <xdr:colOff>165100</xdr:colOff>
      <xdr:row>86</xdr:row>
      <xdr:rowOff>112903</xdr:rowOff>
    </xdr:to>
    <xdr:sp macro="" textlink="">
      <xdr:nvSpPr>
        <xdr:cNvPr id="363" name="楕円 362">
          <a:extLst>
            <a:ext uri="{FF2B5EF4-FFF2-40B4-BE49-F238E27FC236}">
              <a16:creationId xmlns:a16="http://schemas.microsoft.com/office/drawing/2014/main" id="{342909E1-EE9F-4B5A-A39E-264D92A8B323}"/>
            </a:ext>
          </a:extLst>
        </xdr:cNvPr>
        <xdr:cNvSpPr/>
      </xdr:nvSpPr>
      <xdr:spPr>
        <a:xfrm>
          <a:off x="9588500" y="1475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59055</xdr:rowOff>
    </xdr:from>
    <xdr:to>
      <xdr:col>55</xdr:col>
      <xdr:colOff>0</xdr:colOff>
      <xdr:row>86</xdr:row>
      <xdr:rowOff>62103</xdr:rowOff>
    </xdr:to>
    <xdr:cxnSp macro="">
      <xdr:nvCxnSpPr>
        <xdr:cNvPr id="364" name="直線コネクタ 363">
          <a:extLst>
            <a:ext uri="{FF2B5EF4-FFF2-40B4-BE49-F238E27FC236}">
              <a16:creationId xmlns:a16="http://schemas.microsoft.com/office/drawing/2014/main" id="{05D16FDC-40BD-4544-B958-63941FAFA54B}"/>
            </a:ext>
          </a:extLst>
        </xdr:cNvPr>
        <xdr:cNvCxnSpPr/>
      </xdr:nvCxnSpPr>
      <xdr:spPr>
        <a:xfrm flipV="1">
          <a:off x="9639300" y="1480375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10540</xdr:rowOff>
    </xdr:from>
    <xdr:to>
      <xdr:col>46</xdr:col>
      <xdr:colOff>38100</xdr:colOff>
      <xdr:row>86</xdr:row>
      <xdr:rowOff>112140</xdr:rowOff>
    </xdr:to>
    <xdr:sp macro="" textlink="">
      <xdr:nvSpPr>
        <xdr:cNvPr id="365" name="楕円 364">
          <a:extLst>
            <a:ext uri="{FF2B5EF4-FFF2-40B4-BE49-F238E27FC236}">
              <a16:creationId xmlns:a16="http://schemas.microsoft.com/office/drawing/2014/main" id="{629B79C6-BBD5-45AC-B7FE-0D7C89DCBFAB}"/>
            </a:ext>
          </a:extLst>
        </xdr:cNvPr>
        <xdr:cNvSpPr/>
      </xdr:nvSpPr>
      <xdr:spPr>
        <a:xfrm>
          <a:off x="8699500" y="1475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61340</xdr:rowOff>
    </xdr:from>
    <xdr:to>
      <xdr:col>50</xdr:col>
      <xdr:colOff>114300</xdr:colOff>
      <xdr:row>86</xdr:row>
      <xdr:rowOff>62103</xdr:rowOff>
    </xdr:to>
    <xdr:cxnSp macro="">
      <xdr:nvCxnSpPr>
        <xdr:cNvPr id="366" name="直線コネクタ 365">
          <a:extLst>
            <a:ext uri="{FF2B5EF4-FFF2-40B4-BE49-F238E27FC236}">
              <a16:creationId xmlns:a16="http://schemas.microsoft.com/office/drawing/2014/main" id="{8474CD3B-3BD8-476B-A68D-6D7EA42E0BDD}"/>
            </a:ext>
          </a:extLst>
        </xdr:cNvPr>
        <xdr:cNvCxnSpPr/>
      </xdr:nvCxnSpPr>
      <xdr:spPr>
        <a:xfrm>
          <a:off x="8750300" y="14806040"/>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10540</xdr:rowOff>
    </xdr:from>
    <xdr:to>
      <xdr:col>41</xdr:col>
      <xdr:colOff>101600</xdr:colOff>
      <xdr:row>86</xdr:row>
      <xdr:rowOff>112140</xdr:rowOff>
    </xdr:to>
    <xdr:sp macro="" textlink="">
      <xdr:nvSpPr>
        <xdr:cNvPr id="367" name="楕円 366">
          <a:extLst>
            <a:ext uri="{FF2B5EF4-FFF2-40B4-BE49-F238E27FC236}">
              <a16:creationId xmlns:a16="http://schemas.microsoft.com/office/drawing/2014/main" id="{39E606BD-94A7-4ECD-8951-39761FD8B132}"/>
            </a:ext>
          </a:extLst>
        </xdr:cNvPr>
        <xdr:cNvSpPr/>
      </xdr:nvSpPr>
      <xdr:spPr>
        <a:xfrm>
          <a:off x="7810500" y="1475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61340</xdr:rowOff>
    </xdr:from>
    <xdr:to>
      <xdr:col>45</xdr:col>
      <xdr:colOff>177800</xdr:colOff>
      <xdr:row>86</xdr:row>
      <xdr:rowOff>61340</xdr:rowOff>
    </xdr:to>
    <xdr:cxnSp macro="">
      <xdr:nvCxnSpPr>
        <xdr:cNvPr id="368" name="直線コネクタ 367">
          <a:extLst>
            <a:ext uri="{FF2B5EF4-FFF2-40B4-BE49-F238E27FC236}">
              <a16:creationId xmlns:a16="http://schemas.microsoft.com/office/drawing/2014/main" id="{752847E6-3284-43A9-B5AF-13154744DB57}"/>
            </a:ext>
          </a:extLst>
        </xdr:cNvPr>
        <xdr:cNvCxnSpPr/>
      </xdr:nvCxnSpPr>
      <xdr:spPr>
        <a:xfrm>
          <a:off x="7861300" y="14806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7874</xdr:rowOff>
    </xdr:from>
    <xdr:to>
      <xdr:col>36</xdr:col>
      <xdr:colOff>165100</xdr:colOff>
      <xdr:row>86</xdr:row>
      <xdr:rowOff>109474</xdr:rowOff>
    </xdr:to>
    <xdr:sp macro="" textlink="">
      <xdr:nvSpPr>
        <xdr:cNvPr id="369" name="楕円 368">
          <a:extLst>
            <a:ext uri="{FF2B5EF4-FFF2-40B4-BE49-F238E27FC236}">
              <a16:creationId xmlns:a16="http://schemas.microsoft.com/office/drawing/2014/main" id="{B56A845F-6EBB-41F4-9238-EADDAC5FDB16}"/>
            </a:ext>
          </a:extLst>
        </xdr:cNvPr>
        <xdr:cNvSpPr/>
      </xdr:nvSpPr>
      <xdr:spPr>
        <a:xfrm>
          <a:off x="6921500" y="147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58674</xdr:rowOff>
    </xdr:from>
    <xdr:to>
      <xdr:col>41</xdr:col>
      <xdr:colOff>50800</xdr:colOff>
      <xdr:row>86</xdr:row>
      <xdr:rowOff>61340</xdr:rowOff>
    </xdr:to>
    <xdr:cxnSp macro="">
      <xdr:nvCxnSpPr>
        <xdr:cNvPr id="370" name="直線コネクタ 369">
          <a:extLst>
            <a:ext uri="{FF2B5EF4-FFF2-40B4-BE49-F238E27FC236}">
              <a16:creationId xmlns:a16="http://schemas.microsoft.com/office/drawing/2014/main" id="{3A0783BF-E09C-463B-92E9-B62827D9C498}"/>
            </a:ext>
          </a:extLst>
        </xdr:cNvPr>
        <xdr:cNvCxnSpPr/>
      </xdr:nvCxnSpPr>
      <xdr:spPr>
        <a:xfrm>
          <a:off x="6972300" y="14803374"/>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1B476CD1-B833-40E9-A595-B4FFCEE09A58}"/>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03DB89C8-66E6-48F3-AB84-2670FDA4300B}"/>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5E6792A9-826F-4C1C-8552-67AF2966DAFB}"/>
            </a:ext>
          </a:extLst>
        </xdr:cNvPr>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9BC72791-AB89-43F0-9A97-7A9E65647EB5}"/>
            </a:ext>
          </a:extLst>
        </xdr:cNvPr>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104030</xdr:rowOff>
    </xdr:from>
    <xdr:ext cx="469744" cy="259045"/>
    <xdr:sp macro="" textlink="">
      <xdr:nvSpPr>
        <xdr:cNvPr id="375" name="n_1mainValue【公営住宅】&#10;一人当たり面積">
          <a:extLst>
            <a:ext uri="{FF2B5EF4-FFF2-40B4-BE49-F238E27FC236}">
              <a16:creationId xmlns:a16="http://schemas.microsoft.com/office/drawing/2014/main" id="{F4FB17A8-C7B3-4BD5-A0A1-5B0AC3181115}"/>
            </a:ext>
          </a:extLst>
        </xdr:cNvPr>
        <xdr:cNvSpPr txBox="1"/>
      </xdr:nvSpPr>
      <xdr:spPr>
        <a:xfrm>
          <a:off x="9391727" y="1484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103267</xdr:rowOff>
    </xdr:from>
    <xdr:ext cx="469744" cy="259045"/>
    <xdr:sp macro="" textlink="">
      <xdr:nvSpPr>
        <xdr:cNvPr id="376" name="n_2mainValue【公営住宅】&#10;一人当たり面積">
          <a:extLst>
            <a:ext uri="{FF2B5EF4-FFF2-40B4-BE49-F238E27FC236}">
              <a16:creationId xmlns:a16="http://schemas.microsoft.com/office/drawing/2014/main" id="{486B3E0D-7E1E-4F72-B4E3-F553D92A4E60}"/>
            </a:ext>
          </a:extLst>
        </xdr:cNvPr>
        <xdr:cNvSpPr txBox="1"/>
      </xdr:nvSpPr>
      <xdr:spPr>
        <a:xfrm>
          <a:off x="8515427" y="1484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103267</xdr:rowOff>
    </xdr:from>
    <xdr:ext cx="469744" cy="259045"/>
    <xdr:sp macro="" textlink="">
      <xdr:nvSpPr>
        <xdr:cNvPr id="377" name="n_3mainValue【公営住宅】&#10;一人当たり面積">
          <a:extLst>
            <a:ext uri="{FF2B5EF4-FFF2-40B4-BE49-F238E27FC236}">
              <a16:creationId xmlns:a16="http://schemas.microsoft.com/office/drawing/2014/main" id="{E524079B-D2CE-409A-BCF9-22445E2C29C9}"/>
            </a:ext>
          </a:extLst>
        </xdr:cNvPr>
        <xdr:cNvSpPr txBox="1"/>
      </xdr:nvSpPr>
      <xdr:spPr>
        <a:xfrm>
          <a:off x="7626427" y="1484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100601</xdr:rowOff>
    </xdr:from>
    <xdr:ext cx="469744" cy="259045"/>
    <xdr:sp macro="" textlink="">
      <xdr:nvSpPr>
        <xdr:cNvPr id="378" name="n_4mainValue【公営住宅】&#10;一人当たり面積">
          <a:extLst>
            <a:ext uri="{FF2B5EF4-FFF2-40B4-BE49-F238E27FC236}">
              <a16:creationId xmlns:a16="http://schemas.microsoft.com/office/drawing/2014/main" id="{63DE7E86-1954-49BA-BBF7-D039FAABD0A1}"/>
            </a:ext>
          </a:extLst>
        </xdr:cNvPr>
        <xdr:cNvSpPr txBox="1"/>
      </xdr:nvSpPr>
      <xdr:spPr>
        <a:xfrm>
          <a:off x="6737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1ED0871-D1AA-41FA-BD68-90628EC803A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69C0717-88E5-419C-8419-636B8B6C17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B0E2201D-22C8-438F-9477-91D8FB4254B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179FC9B-2E5E-493D-8E90-5AB82AE5F13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B678B43-ED22-4B27-8AEB-CC342B090AB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CC1E4138-29E3-4413-AC8F-5F6B16B9E47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B58EB34-D241-40B9-8507-89D08C0FFA0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C52C254-88EC-498D-B572-33B846C0061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C11CC658-6368-424C-96AB-6DF48738153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70AFE95D-F255-4DE1-8F34-108E7737FF6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E9C816CA-0C96-4C4B-9EA8-6324A625EB2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D591CCBA-D733-4658-A793-B82ED5008FE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56014171-DDEF-4D75-8CDF-5FED39B6BD8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8D7E876D-BF0B-4B8D-A48F-D8772CEB703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38056085-53E5-48EF-9E23-450838B4EE2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3AFB53BD-D415-4412-A1EA-0893C7BF3E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76A8375D-753A-4F32-A9C5-9FA757BD33E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A5626B62-FE25-4047-99E4-F9447F17747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7C2033E1-C70D-4621-B5AC-CF69B0DEEC3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5456EC07-DA94-41B1-89A4-E4D075D9C4A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629E537-AC97-4E89-8666-1707BD16D38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6F8C8A4-FE3A-4344-8569-E47FB3E4B6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4FE0B28D-D828-4B16-9174-5D5215C994D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D2F5A86-EC5C-4F59-81A3-ACCEAA6C83C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62ED15B0-A001-481C-A5B4-B432C7823DB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DBB2BAEE-724C-49E5-8162-ED92234125D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6D689B85-BA97-48F6-BBA4-6CBB779C6B5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9417C1F2-7F0D-40EC-BF29-36BCA87C616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33308378-9E4E-4EA3-88E6-AE0C8812456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F49B0F1C-0AEA-4306-AD5E-560728F20D8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2C064491-F59F-410F-B830-EA0D54B4564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810522E7-D3BD-4EA1-8142-DDECB9BE990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F8A90ADC-0410-4D5E-A836-CC96593716C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B538ED1F-F5FF-4556-987F-D9C0E3DF3A9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921398B5-A8B0-4295-8AFF-C8862867EA9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C1AB1D60-ADDF-4E77-9141-1E22E82282F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13822853-1D4A-4AD4-B9E0-6C056C19521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70C8F71-D4CC-44B4-8D9E-1F9C7FAEF1D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55841A0C-5DC8-4DEC-A71C-0A6F36337AE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BF3B8091-D3D1-4204-A065-8C38BD4D93A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B8E6C758-79B2-4858-A6D7-3BEF5E6AB2CD}"/>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209F7251-B9EA-4AAE-BFB9-E1F3A4AA6051}"/>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16C9C6E2-676D-421E-87AF-7B1256B3AB86}"/>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CDE5864B-169A-4597-9F89-C1CE9B4C67F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5B1FAFBE-7165-4B8F-802F-B401EF15B42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2D0669C5-D3C6-4777-B3A2-5C19B5558D63}"/>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53D02938-7C9C-4233-AE4A-9E0929D33D53}"/>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CAFA7FBB-F4BE-4A20-B06B-CB0AF30A7E91}"/>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EEE216CE-0767-4512-B131-BA6998BC4492}"/>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91DB2347-0CBC-41BA-A7DD-97DA85DC193E}"/>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31BFB62B-586F-4EFB-AF3F-20DD3F3351ED}"/>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854D19F-1A37-4225-B44C-A66C9954C87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76537C9-DC03-47AF-99FC-EA30BD7A998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9AD6841-B176-4EFA-9B87-9B19243F116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7702B4E-8CCA-4078-8F09-A40422E79E4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D3E0727-A1D0-47AE-896C-1773DA239CF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4445</xdr:rowOff>
    </xdr:from>
    <xdr:to>
      <xdr:col>85</xdr:col>
      <xdr:colOff>177800</xdr:colOff>
      <xdr:row>36</xdr:row>
      <xdr:rowOff>106045</xdr:rowOff>
    </xdr:to>
    <xdr:sp macro="" textlink="">
      <xdr:nvSpPr>
        <xdr:cNvPr id="435" name="楕円 434">
          <a:extLst>
            <a:ext uri="{FF2B5EF4-FFF2-40B4-BE49-F238E27FC236}">
              <a16:creationId xmlns:a16="http://schemas.microsoft.com/office/drawing/2014/main" id="{5E46BA82-0F4D-4554-A601-B7390C170B55}"/>
            </a:ext>
          </a:extLst>
        </xdr:cNvPr>
        <xdr:cNvSpPr/>
      </xdr:nvSpPr>
      <xdr:spPr>
        <a:xfrm>
          <a:off x="162687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27322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E85FDB63-AD4A-4C8F-BC3B-D6B2286056C8}"/>
            </a:ext>
          </a:extLst>
        </xdr:cNvPr>
        <xdr:cNvSpPr txBox="1"/>
      </xdr:nvSpPr>
      <xdr:spPr>
        <a:xfrm>
          <a:off x="16357600"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160655</xdr:rowOff>
    </xdr:from>
    <xdr:to>
      <xdr:col>81</xdr:col>
      <xdr:colOff>101600</xdr:colOff>
      <xdr:row>36</xdr:row>
      <xdr:rowOff>90805</xdr:rowOff>
    </xdr:to>
    <xdr:sp macro="" textlink="">
      <xdr:nvSpPr>
        <xdr:cNvPr id="437" name="楕円 436">
          <a:extLst>
            <a:ext uri="{FF2B5EF4-FFF2-40B4-BE49-F238E27FC236}">
              <a16:creationId xmlns:a16="http://schemas.microsoft.com/office/drawing/2014/main" id="{1F20BB38-279A-40D8-AB8C-02115820CC2B}"/>
            </a:ext>
          </a:extLst>
        </xdr:cNvPr>
        <xdr:cNvSpPr/>
      </xdr:nvSpPr>
      <xdr:spPr>
        <a:xfrm>
          <a:off x="15430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40005</xdr:rowOff>
    </xdr:from>
    <xdr:to>
      <xdr:col>85</xdr:col>
      <xdr:colOff>127000</xdr:colOff>
      <xdr:row>36</xdr:row>
      <xdr:rowOff>55245</xdr:rowOff>
    </xdr:to>
    <xdr:cxnSp macro="">
      <xdr:nvCxnSpPr>
        <xdr:cNvPr id="438" name="直線コネクタ 437">
          <a:extLst>
            <a:ext uri="{FF2B5EF4-FFF2-40B4-BE49-F238E27FC236}">
              <a16:creationId xmlns:a16="http://schemas.microsoft.com/office/drawing/2014/main" id="{9FF029C3-C5BA-4EFE-B705-BB907D35792E}"/>
            </a:ext>
          </a:extLst>
        </xdr:cNvPr>
        <xdr:cNvCxnSpPr/>
      </xdr:nvCxnSpPr>
      <xdr:spPr>
        <a:xfrm>
          <a:off x="15481300" y="62122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122555</xdr:rowOff>
    </xdr:from>
    <xdr:to>
      <xdr:col>76</xdr:col>
      <xdr:colOff>165100</xdr:colOff>
      <xdr:row>36</xdr:row>
      <xdr:rowOff>52705</xdr:rowOff>
    </xdr:to>
    <xdr:sp macro="" textlink="">
      <xdr:nvSpPr>
        <xdr:cNvPr id="439" name="楕円 438">
          <a:extLst>
            <a:ext uri="{FF2B5EF4-FFF2-40B4-BE49-F238E27FC236}">
              <a16:creationId xmlns:a16="http://schemas.microsoft.com/office/drawing/2014/main" id="{08D91909-391D-4124-96BB-A3CF6ECABB65}"/>
            </a:ext>
          </a:extLst>
        </xdr:cNvPr>
        <xdr:cNvSpPr/>
      </xdr:nvSpPr>
      <xdr:spPr>
        <a:xfrm>
          <a:off x="14541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xdr:rowOff>
    </xdr:from>
    <xdr:to>
      <xdr:col>81</xdr:col>
      <xdr:colOff>50800</xdr:colOff>
      <xdr:row>36</xdr:row>
      <xdr:rowOff>40005</xdr:rowOff>
    </xdr:to>
    <xdr:cxnSp macro="">
      <xdr:nvCxnSpPr>
        <xdr:cNvPr id="440" name="直線コネクタ 439">
          <a:extLst>
            <a:ext uri="{FF2B5EF4-FFF2-40B4-BE49-F238E27FC236}">
              <a16:creationId xmlns:a16="http://schemas.microsoft.com/office/drawing/2014/main" id="{A5D4D209-DDEB-4AB6-8028-AB90713D92F6}"/>
            </a:ext>
          </a:extLst>
        </xdr:cNvPr>
        <xdr:cNvCxnSpPr/>
      </xdr:nvCxnSpPr>
      <xdr:spPr>
        <a:xfrm>
          <a:off x="14592300" y="61741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84455</xdr:rowOff>
    </xdr:from>
    <xdr:to>
      <xdr:col>72</xdr:col>
      <xdr:colOff>38100</xdr:colOff>
      <xdr:row>36</xdr:row>
      <xdr:rowOff>14605</xdr:rowOff>
    </xdr:to>
    <xdr:sp macro="" textlink="">
      <xdr:nvSpPr>
        <xdr:cNvPr id="441" name="楕円 440">
          <a:extLst>
            <a:ext uri="{FF2B5EF4-FFF2-40B4-BE49-F238E27FC236}">
              <a16:creationId xmlns:a16="http://schemas.microsoft.com/office/drawing/2014/main" id="{5ABE1CBE-C7CD-42E7-911F-C4A890FC1DEF}"/>
            </a:ext>
          </a:extLst>
        </xdr:cNvPr>
        <xdr:cNvSpPr/>
      </xdr:nvSpPr>
      <xdr:spPr>
        <a:xfrm>
          <a:off x="13652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135255</xdr:rowOff>
    </xdr:from>
    <xdr:to>
      <xdr:col>76</xdr:col>
      <xdr:colOff>114300</xdr:colOff>
      <xdr:row>36</xdr:row>
      <xdr:rowOff>1905</xdr:rowOff>
    </xdr:to>
    <xdr:cxnSp macro="">
      <xdr:nvCxnSpPr>
        <xdr:cNvPr id="442" name="直線コネクタ 441">
          <a:extLst>
            <a:ext uri="{FF2B5EF4-FFF2-40B4-BE49-F238E27FC236}">
              <a16:creationId xmlns:a16="http://schemas.microsoft.com/office/drawing/2014/main" id="{99F39414-9BE9-4CD2-8A3B-F8F36F4E4D5C}"/>
            </a:ext>
          </a:extLst>
        </xdr:cNvPr>
        <xdr:cNvCxnSpPr/>
      </xdr:nvCxnSpPr>
      <xdr:spPr>
        <a:xfrm>
          <a:off x="13703300" y="6136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164465</xdr:rowOff>
    </xdr:from>
    <xdr:to>
      <xdr:col>67</xdr:col>
      <xdr:colOff>101600</xdr:colOff>
      <xdr:row>35</xdr:row>
      <xdr:rowOff>94615</xdr:rowOff>
    </xdr:to>
    <xdr:sp macro="" textlink="">
      <xdr:nvSpPr>
        <xdr:cNvPr id="443" name="楕円 442">
          <a:extLst>
            <a:ext uri="{FF2B5EF4-FFF2-40B4-BE49-F238E27FC236}">
              <a16:creationId xmlns:a16="http://schemas.microsoft.com/office/drawing/2014/main" id="{07E6E11B-DCE2-4C0B-B0DA-109F80142C01}"/>
            </a:ext>
          </a:extLst>
        </xdr:cNvPr>
        <xdr:cNvSpPr/>
      </xdr:nvSpPr>
      <xdr:spPr>
        <a:xfrm>
          <a:off x="12763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43815</xdr:rowOff>
    </xdr:from>
    <xdr:to>
      <xdr:col>71</xdr:col>
      <xdr:colOff>177800</xdr:colOff>
      <xdr:row>35</xdr:row>
      <xdr:rowOff>135255</xdr:rowOff>
    </xdr:to>
    <xdr:cxnSp macro="">
      <xdr:nvCxnSpPr>
        <xdr:cNvPr id="444" name="直線コネクタ 443">
          <a:extLst>
            <a:ext uri="{FF2B5EF4-FFF2-40B4-BE49-F238E27FC236}">
              <a16:creationId xmlns:a16="http://schemas.microsoft.com/office/drawing/2014/main" id="{92B2BFC0-F13D-44AD-A56F-FAB57E4B498A}"/>
            </a:ext>
          </a:extLst>
        </xdr:cNvPr>
        <xdr:cNvCxnSpPr/>
      </xdr:nvCxnSpPr>
      <xdr:spPr>
        <a:xfrm>
          <a:off x="12814300" y="604456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4E71B1B4-B897-4DDC-A18E-1866D2B1EF38}"/>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9072996-565A-44ED-9E91-598E58758F11}"/>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CE77EA57-7733-431D-9FB2-5B33C0D34E7F}"/>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8A0DCAFA-3322-470C-85DF-6A2B61476A24}"/>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107332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41BCC1FC-0257-49FC-BC12-01D8584FA8E0}"/>
            </a:ext>
          </a:extLst>
        </xdr:cNvPr>
        <xdr:cNvSpPr txBox="1"/>
      </xdr:nvSpPr>
      <xdr:spPr>
        <a:xfrm>
          <a:off x="152660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69232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40B1C030-67A0-4EDD-A8BA-9BACF4F60463}"/>
            </a:ext>
          </a:extLst>
        </xdr:cNvPr>
        <xdr:cNvSpPr txBox="1"/>
      </xdr:nvSpPr>
      <xdr:spPr>
        <a:xfrm>
          <a:off x="143897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31132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290761B0-31BC-4FE1-83FD-A60BA161D8F7}"/>
            </a:ext>
          </a:extLst>
        </xdr:cNvPr>
        <xdr:cNvSpPr txBox="1"/>
      </xdr:nvSpPr>
      <xdr:spPr>
        <a:xfrm>
          <a:off x="13500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111142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AE99588C-8019-4CFA-84C5-FD12072FF734}"/>
            </a:ext>
          </a:extLst>
        </xdr:cNvPr>
        <xdr:cNvSpPr txBox="1"/>
      </xdr:nvSpPr>
      <xdr:spPr>
        <a:xfrm>
          <a:off x="126117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8206E501-78A1-48CF-999D-81C5299CEB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55C24C60-0F53-4012-B9F4-650858EFF88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6CEAC39-2396-4C19-AB93-995E7CD344F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4776AF8C-35A4-414D-B530-A57E634EDF5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876BADD3-F9C7-42F7-81BE-15A0F4D2107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3DBD1020-6E64-42A5-B318-03D93F8D088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9283C3DB-3AE4-4199-845C-0E68C5F0F68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625724DC-4245-4C2A-8B98-1771A773153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3F2DA4F4-4757-4D77-9F18-995F851050C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B7FA44D4-0859-4943-9B8F-6A5261BA94E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980E5BB1-D0A3-45D2-AA05-859AAA29042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F46FBDDC-1084-435A-8871-1AE200D0305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AF5326F5-CBDA-4D4B-B07F-A530F8AE33F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9A4603AC-6175-43A6-967C-23DA31F8931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6AEF09E5-7787-4F43-978E-7F523F5ADB5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1F0B504C-DBBC-4DBA-94D7-68D9087C67E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B8CEA2C3-9249-4D92-861C-9826CB9E3DE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5EF55B44-D241-45F5-90DC-EE01667DC3F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7C6E484F-AF1D-4810-A519-B2DC8302A44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809D3214-5391-4B0F-8E7A-E27BB9D0466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82C87B29-04D3-4402-B49C-40FE987FE8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BFD05AD9-EE7F-482E-BD69-E2A5DFFAF68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F40887F1-2AA5-4D8D-9610-1984C97995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E298587E-79DE-49A9-A673-65F46C2BDFAF}"/>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CB309305-0055-408D-88F8-B0057C57EC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446034B1-7557-4971-A849-B70C0A71F834}"/>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D0F4FEA2-73FD-4513-B650-552702181B09}"/>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D8F2FE4D-CA21-4A62-A682-4A48AD4176EC}"/>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17DDBF22-4194-4EDB-A0ED-7688141929B1}"/>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12B6DCAD-68C6-4EFA-B8F1-CBDB7344248C}"/>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1209642E-6F63-499C-BDA4-6CBB58DB7BC8}"/>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68A2D050-9269-4D91-9C26-FA21EF901617}"/>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0DF9DBB7-B7DB-4FB9-A429-D5437D46E61C}"/>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467527CF-7DD7-4991-9ABF-5D581AF76CD2}"/>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7B4A0FC-41CF-45B9-80A4-587CDDD41BB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9BA8208-A68B-483A-B742-7E4F65AC38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F198732-716A-47D2-A3F4-0F0EE62D49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7D608DF-B3EF-40D3-A6CA-31D995CB381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4064373-DFC2-44C2-9D97-8D25416E5DB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120650</xdr:rowOff>
    </xdr:from>
    <xdr:to>
      <xdr:col>116</xdr:col>
      <xdr:colOff>114300</xdr:colOff>
      <xdr:row>41</xdr:row>
      <xdr:rowOff>50800</xdr:rowOff>
    </xdr:to>
    <xdr:sp macro="" textlink="">
      <xdr:nvSpPr>
        <xdr:cNvPr id="492" name="楕円 491">
          <a:extLst>
            <a:ext uri="{FF2B5EF4-FFF2-40B4-BE49-F238E27FC236}">
              <a16:creationId xmlns:a16="http://schemas.microsoft.com/office/drawing/2014/main" id="{15EAED13-2676-497C-B4AA-19726B4A6F43}"/>
            </a:ext>
          </a:extLst>
        </xdr:cNvPr>
        <xdr:cNvSpPr/>
      </xdr:nvSpPr>
      <xdr:spPr>
        <a:xfrm>
          <a:off x="221107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99077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DBB57E3-7F24-4DD9-B129-9F94B28BFD64}"/>
            </a:ext>
          </a:extLst>
        </xdr:cNvPr>
        <xdr:cNvSpPr txBox="1"/>
      </xdr:nvSpPr>
      <xdr:spPr>
        <a:xfrm>
          <a:off x="22199600"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120650</xdr:rowOff>
    </xdr:from>
    <xdr:to>
      <xdr:col>112</xdr:col>
      <xdr:colOff>38100</xdr:colOff>
      <xdr:row>41</xdr:row>
      <xdr:rowOff>50800</xdr:rowOff>
    </xdr:to>
    <xdr:sp macro="" textlink="">
      <xdr:nvSpPr>
        <xdr:cNvPr id="494" name="楕円 493">
          <a:extLst>
            <a:ext uri="{FF2B5EF4-FFF2-40B4-BE49-F238E27FC236}">
              <a16:creationId xmlns:a16="http://schemas.microsoft.com/office/drawing/2014/main" id="{53196EAE-F0ED-4035-BB03-3F2503F9A355}"/>
            </a:ext>
          </a:extLst>
        </xdr:cNvPr>
        <xdr:cNvSpPr/>
      </xdr:nvSpPr>
      <xdr:spPr>
        <a:xfrm>
          <a:off x="21272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0</xdr:rowOff>
    </xdr:from>
    <xdr:to>
      <xdr:col>116</xdr:col>
      <xdr:colOff>63500</xdr:colOff>
      <xdr:row>41</xdr:row>
      <xdr:rowOff>0</xdr:rowOff>
    </xdr:to>
    <xdr:cxnSp macro="">
      <xdr:nvCxnSpPr>
        <xdr:cNvPr id="495" name="直線コネクタ 494">
          <a:extLst>
            <a:ext uri="{FF2B5EF4-FFF2-40B4-BE49-F238E27FC236}">
              <a16:creationId xmlns:a16="http://schemas.microsoft.com/office/drawing/2014/main" id="{C809063C-DC43-49D4-807F-CBF4B5ABBEAD}"/>
            </a:ext>
          </a:extLst>
        </xdr:cNvPr>
        <xdr:cNvCxnSpPr/>
      </xdr:nvCxnSpPr>
      <xdr:spPr>
        <a:xfrm>
          <a:off x="21323300" y="702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120650</xdr:rowOff>
    </xdr:from>
    <xdr:to>
      <xdr:col>107</xdr:col>
      <xdr:colOff>101600</xdr:colOff>
      <xdr:row>41</xdr:row>
      <xdr:rowOff>50800</xdr:rowOff>
    </xdr:to>
    <xdr:sp macro="" textlink="">
      <xdr:nvSpPr>
        <xdr:cNvPr id="496" name="楕円 495">
          <a:extLst>
            <a:ext uri="{FF2B5EF4-FFF2-40B4-BE49-F238E27FC236}">
              <a16:creationId xmlns:a16="http://schemas.microsoft.com/office/drawing/2014/main" id="{1901506B-3792-4231-B9D6-9292049E59C0}"/>
            </a:ext>
          </a:extLst>
        </xdr:cNvPr>
        <xdr:cNvSpPr/>
      </xdr:nvSpPr>
      <xdr:spPr>
        <a:xfrm>
          <a:off x="20383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0</xdr:rowOff>
    </xdr:from>
    <xdr:to>
      <xdr:col>111</xdr:col>
      <xdr:colOff>177800</xdr:colOff>
      <xdr:row>41</xdr:row>
      <xdr:rowOff>0</xdr:rowOff>
    </xdr:to>
    <xdr:cxnSp macro="">
      <xdr:nvCxnSpPr>
        <xdr:cNvPr id="497" name="直線コネクタ 496">
          <a:extLst>
            <a:ext uri="{FF2B5EF4-FFF2-40B4-BE49-F238E27FC236}">
              <a16:creationId xmlns:a16="http://schemas.microsoft.com/office/drawing/2014/main" id="{91C9F918-BF86-4717-8B93-4F7F05750386}"/>
            </a:ext>
          </a:extLst>
        </xdr:cNvPr>
        <xdr:cNvCxnSpPr/>
      </xdr:nvCxnSpPr>
      <xdr:spPr>
        <a:xfrm>
          <a:off x="20434300" y="702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120650</xdr:rowOff>
    </xdr:from>
    <xdr:to>
      <xdr:col>102</xdr:col>
      <xdr:colOff>165100</xdr:colOff>
      <xdr:row>41</xdr:row>
      <xdr:rowOff>50800</xdr:rowOff>
    </xdr:to>
    <xdr:sp macro="" textlink="">
      <xdr:nvSpPr>
        <xdr:cNvPr id="498" name="楕円 497">
          <a:extLst>
            <a:ext uri="{FF2B5EF4-FFF2-40B4-BE49-F238E27FC236}">
              <a16:creationId xmlns:a16="http://schemas.microsoft.com/office/drawing/2014/main" id="{353676F6-97F4-456B-87AF-4201FF79FE77}"/>
            </a:ext>
          </a:extLst>
        </xdr:cNvPr>
        <xdr:cNvSpPr/>
      </xdr:nvSpPr>
      <xdr:spPr>
        <a:xfrm>
          <a:off x="19494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0</xdr:rowOff>
    </xdr:from>
    <xdr:to>
      <xdr:col>107</xdr:col>
      <xdr:colOff>50800</xdr:colOff>
      <xdr:row>41</xdr:row>
      <xdr:rowOff>0</xdr:rowOff>
    </xdr:to>
    <xdr:cxnSp macro="">
      <xdr:nvCxnSpPr>
        <xdr:cNvPr id="499" name="直線コネクタ 498">
          <a:extLst>
            <a:ext uri="{FF2B5EF4-FFF2-40B4-BE49-F238E27FC236}">
              <a16:creationId xmlns:a16="http://schemas.microsoft.com/office/drawing/2014/main" id="{BA0F3F55-3DED-450D-B9C6-FD47B2DBD06A}"/>
            </a:ext>
          </a:extLst>
        </xdr:cNvPr>
        <xdr:cNvCxnSpPr/>
      </xdr:nvCxnSpPr>
      <xdr:spPr>
        <a:xfrm>
          <a:off x="19545300" y="702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59690</xdr:rowOff>
    </xdr:from>
    <xdr:to>
      <xdr:col>98</xdr:col>
      <xdr:colOff>38100</xdr:colOff>
      <xdr:row>40</xdr:row>
      <xdr:rowOff>161290</xdr:rowOff>
    </xdr:to>
    <xdr:sp macro="" textlink="">
      <xdr:nvSpPr>
        <xdr:cNvPr id="500" name="楕円 499">
          <a:extLst>
            <a:ext uri="{FF2B5EF4-FFF2-40B4-BE49-F238E27FC236}">
              <a16:creationId xmlns:a16="http://schemas.microsoft.com/office/drawing/2014/main" id="{92DB1FE0-547E-4512-B881-0171D58B0BC2}"/>
            </a:ext>
          </a:extLst>
        </xdr:cNvPr>
        <xdr:cNvSpPr/>
      </xdr:nvSpPr>
      <xdr:spPr>
        <a:xfrm>
          <a:off x="18605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110490</xdr:rowOff>
    </xdr:from>
    <xdr:to>
      <xdr:col>102</xdr:col>
      <xdr:colOff>114300</xdr:colOff>
      <xdr:row>41</xdr:row>
      <xdr:rowOff>0</xdr:rowOff>
    </xdr:to>
    <xdr:cxnSp macro="">
      <xdr:nvCxnSpPr>
        <xdr:cNvPr id="501" name="直線コネクタ 500">
          <a:extLst>
            <a:ext uri="{FF2B5EF4-FFF2-40B4-BE49-F238E27FC236}">
              <a16:creationId xmlns:a16="http://schemas.microsoft.com/office/drawing/2014/main" id="{42CF1857-ABF6-44C8-ABAD-D6D1ABEA703A}"/>
            </a:ext>
          </a:extLst>
        </xdr:cNvPr>
        <xdr:cNvCxnSpPr/>
      </xdr:nvCxnSpPr>
      <xdr:spPr>
        <a:xfrm>
          <a:off x="18656300" y="69684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7D2CE8D4-7B64-4671-89EB-C8CFEF15F03D}"/>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FD3A3EB0-6A97-414A-8948-63DF828D7265}"/>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14E601F4-F3F9-407F-A82C-AFEB036AD00C}"/>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A96037AD-9830-4CD0-931B-9D4D4A73F2D5}"/>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41927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42FC3154-15B6-49B0-8B96-274F1B3FED89}"/>
            </a:ext>
          </a:extLst>
        </xdr:cNvPr>
        <xdr:cNvSpPr txBox="1"/>
      </xdr:nvSpPr>
      <xdr:spPr>
        <a:xfrm>
          <a:off x="210757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41927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38760902-965D-40D2-B83C-E522C5E3664C}"/>
            </a:ext>
          </a:extLst>
        </xdr:cNvPr>
        <xdr:cNvSpPr txBox="1"/>
      </xdr:nvSpPr>
      <xdr:spPr>
        <a:xfrm>
          <a:off x="201994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41927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D4BBEDD8-97C9-4162-BD30-751265A08AC7}"/>
            </a:ext>
          </a:extLst>
        </xdr:cNvPr>
        <xdr:cNvSpPr txBox="1"/>
      </xdr:nvSpPr>
      <xdr:spPr>
        <a:xfrm>
          <a:off x="193104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152417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CEE0BC12-DA12-4183-B088-341ED24A8A2B}"/>
            </a:ext>
          </a:extLst>
        </xdr:cNvPr>
        <xdr:cNvSpPr txBox="1"/>
      </xdr:nvSpPr>
      <xdr:spPr>
        <a:xfrm>
          <a:off x="18421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697997DA-64C6-49BB-A08E-93CA5ECBF88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C5114D3A-A455-4D69-A759-A10967D295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98B3E1A6-A970-477B-A90A-549C838020C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5305283E-4EBF-4719-80A2-79B9360867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BBED6EDC-991D-4723-A063-A8A57F9F68F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9F639489-6AC0-478B-9D19-DCD3521D84B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A33F801E-CB2B-40E0-A753-7669448A7E0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5340EB70-ED3E-4233-9C0B-0E0EE0DBAAB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80EE300C-2ACA-4ED6-BC85-F8B7B47E1D1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1AB60A1B-62B4-496F-A5D5-8607521D2B7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3C84836A-ADBB-4B11-A5EA-0BA377503F2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26532829-638D-4643-BD8E-10D07C70329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6A9F270C-A3C8-4123-8A69-2AEE1D762F5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190D284D-B578-42B5-9D15-C04F8DDB3BD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248F1A60-7FCD-4CE5-B647-7AE2188D497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694B92D9-5CF0-4AC9-BE72-8F87732EC6E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E22FA20F-D0B9-48FC-9EE4-30663AEB242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C088150C-2F3C-4D4C-BC68-197E1BEED1C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2AED71A9-58E7-4498-98E5-AB0210FBAE8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A51B6047-690A-474A-91C5-A964B002919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3EB717DD-DF13-478A-9E15-2BA9CA099C6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957D3D05-0CCA-46EC-9D42-1F7258D870F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1224461A-825E-4288-A07F-94FC500AF35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8EC73507-5461-49C5-9896-881AD8602E4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C9D5AEF2-0FB7-42D5-A172-944D57ED79C1}"/>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D6D3D6E9-2ECA-43F0-B21E-E95FDBE97B16}"/>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D40E89F8-30A0-4C50-B47F-3A966A2AB238}"/>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DC27F90C-4846-43B2-A2B0-09A0176FC742}"/>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C0136CD3-97AC-42EA-9F61-AE09C18F1B96}"/>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9878D27C-03B1-4BF1-AB6B-18A1CF401B3F}"/>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8785A8E8-B4CE-484C-B753-43F6CC476738}"/>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B1DA721A-A5B9-4F98-AEEA-6D671EEE2A5D}"/>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D8AA1725-F89B-4D38-A217-5A3DDD1AC33A}"/>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622C8511-AE46-4B1B-A1C8-790D3CE2D744}"/>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1613ABC4-6FEC-40E8-823A-9C39490DD58D}"/>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59C80DB-3D10-4FB7-8F88-A629C782A71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9E29930-9472-472D-BAC4-4A09013708A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92A4B9D-6543-4EFB-B07E-675F085F144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1DB2029-D31A-4C87-9ABE-1711B49DB3F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BF85555-59A1-4ACE-AA59-855F67FAF5C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116840</xdr:rowOff>
    </xdr:from>
    <xdr:to>
      <xdr:col>85</xdr:col>
      <xdr:colOff>177800</xdr:colOff>
      <xdr:row>62</xdr:row>
      <xdr:rowOff>46990</xdr:rowOff>
    </xdr:to>
    <xdr:sp macro="" textlink="">
      <xdr:nvSpPr>
        <xdr:cNvPr id="550" name="楕円 549">
          <a:extLst>
            <a:ext uri="{FF2B5EF4-FFF2-40B4-BE49-F238E27FC236}">
              <a16:creationId xmlns:a16="http://schemas.microsoft.com/office/drawing/2014/main" id="{9EE595D2-54A2-4D0C-B924-9D92A9CC95FE}"/>
            </a:ext>
          </a:extLst>
        </xdr:cNvPr>
        <xdr:cNvSpPr/>
      </xdr:nvSpPr>
      <xdr:spPr>
        <a:xfrm>
          <a:off x="16268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95267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E2E81D77-387A-4D88-A27C-BCB922A6D8F3}"/>
            </a:ext>
          </a:extLst>
        </xdr:cNvPr>
        <xdr:cNvSpPr txBox="1"/>
      </xdr:nvSpPr>
      <xdr:spPr>
        <a:xfrm>
          <a:off x="163576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105410</xdr:rowOff>
    </xdr:from>
    <xdr:to>
      <xdr:col>81</xdr:col>
      <xdr:colOff>101600</xdr:colOff>
      <xdr:row>62</xdr:row>
      <xdr:rowOff>35560</xdr:rowOff>
    </xdr:to>
    <xdr:sp macro="" textlink="">
      <xdr:nvSpPr>
        <xdr:cNvPr id="552" name="楕円 551">
          <a:extLst>
            <a:ext uri="{FF2B5EF4-FFF2-40B4-BE49-F238E27FC236}">
              <a16:creationId xmlns:a16="http://schemas.microsoft.com/office/drawing/2014/main" id="{7526B30A-E280-42B5-BB25-F805153225FF}"/>
            </a:ext>
          </a:extLst>
        </xdr:cNvPr>
        <xdr:cNvSpPr/>
      </xdr:nvSpPr>
      <xdr:spPr>
        <a:xfrm>
          <a:off x="15430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156210</xdr:rowOff>
    </xdr:from>
    <xdr:to>
      <xdr:col>85</xdr:col>
      <xdr:colOff>127000</xdr:colOff>
      <xdr:row>61</xdr:row>
      <xdr:rowOff>167640</xdr:rowOff>
    </xdr:to>
    <xdr:cxnSp macro="">
      <xdr:nvCxnSpPr>
        <xdr:cNvPr id="553" name="直線コネクタ 552">
          <a:extLst>
            <a:ext uri="{FF2B5EF4-FFF2-40B4-BE49-F238E27FC236}">
              <a16:creationId xmlns:a16="http://schemas.microsoft.com/office/drawing/2014/main" id="{73B2CD0F-55AD-4504-8FDE-2412A99DA380}"/>
            </a:ext>
          </a:extLst>
        </xdr:cNvPr>
        <xdr:cNvCxnSpPr/>
      </xdr:nvCxnSpPr>
      <xdr:spPr>
        <a:xfrm>
          <a:off x="15481300" y="106146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80645</xdr:rowOff>
    </xdr:from>
    <xdr:to>
      <xdr:col>76</xdr:col>
      <xdr:colOff>165100</xdr:colOff>
      <xdr:row>62</xdr:row>
      <xdr:rowOff>10795</xdr:rowOff>
    </xdr:to>
    <xdr:sp macro="" textlink="">
      <xdr:nvSpPr>
        <xdr:cNvPr id="554" name="楕円 553">
          <a:extLst>
            <a:ext uri="{FF2B5EF4-FFF2-40B4-BE49-F238E27FC236}">
              <a16:creationId xmlns:a16="http://schemas.microsoft.com/office/drawing/2014/main" id="{29AE6F67-9C8A-436D-91BD-0237D80318FE}"/>
            </a:ext>
          </a:extLst>
        </xdr:cNvPr>
        <xdr:cNvSpPr/>
      </xdr:nvSpPr>
      <xdr:spPr>
        <a:xfrm>
          <a:off x="14541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131445</xdr:rowOff>
    </xdr:from>
    <xdr:to>
      <xdr:col>81</xdr:col>
      <xdr:colOff>50800</xdr:colOff>
      <xdr:row>61</xdr:row>
      <xdr:rowOff>156210</xdr:rowOff>
    </xdr:to>
    <xdr:cxnSp macro="">
      <xdr:nvCxnSpPr>
        <xdr:cNvPr id="555" name="直線コネクタ 554">
          <a:extLst>
            <a:ext uri="{FF2B5EF4-FFF2-40B4-BE49-F238E27FC236}">
              <a16:creationId xmlns:a16="http://schemas.microsoft.com/office/drawing/2014/main" id="{711CE491-D4B7-456E-86A9-49664B6521A9}"/>
            </a:ext>
          </a:extLst>
        </xdr:cNvPr>
        <xdr:cNvCxnSpPr/>
      </xdr:nvCxnSpPr>
      <xdr:spPr>
        <a:xfrm>
          <a:off x="14592300" y="105898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61595</xdr:rowOff>
    </xdr:from>
    <xdr:to>
      <xdr:col>72</xdr:col>
      <xdr:colOff>38100</xdr:colOff>
      <xdr:row>61</xdr:row>
      <xdr:rowOff>163195</xdr:rowOff>
    </xdr:to>
    <xdr:sp macro="" textlink="">
      <xdr:nvSpPr>
        <xdr:cNvPr id="556" name="楕円 555">
          <a:extLst>
            <a:ext uri="{FF2B5EF4-FFF2-40B4-BE49-F238E27FC236}">
              <a16:creationId xmlns:a16="http://schemas.microsoft.com/office/drawing/2014/main" id="{7AFD7B22-C72B-47AC-8E7D-6CBA7528FC33}"/>
            </a:ext>
          </a:extLst>
        </xdr:cNvPr>
        <xdr:cNvSpPr/>
      </xdr:nvSpPr>
      <xdr:spPr>
        <a:xfrm>
          <a:off x="13652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112395</xdr:rowOff>
    </xdr:from>
    <xdr:to>
      <xdr:col>76</xdr:col>
      <xdr:colOff>114300</xdr:colOff>
      <xdr:row>61</xdr:row>
      <xdr:rowOff>131445</xdr:rowOff>
    </xdr:to>
    <xdr:cxnSp macro="">
      <xdr:nvCxnSpPr>
        <xdr:cNvPr id="557" name="直線コネクタ 556">
          <a:extLst>
            <a:ext uri="{FF2B5EF4-FFF2-40B4-BE49-F238E27FC236}">
              <a16:creationId xmlns:a16="http://schemas.microsoft.com/office/drawing/2014/main" id="{4D3EB4CD-D674-4184-BF8E-6987B094A3D5}"/>
            </a:ext>
          </a:extLst>
        </xdr:cNvPr>
        <xdr:cNvCxnSpPr/>
      </xdr:nvCxnSpPr>
      <xdr:spPr>
        <a:xfrm>
          <a:off x="13703300" y="105708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44450</xdr:rowOff>
    </xdr:from>
    <xdr:to>
      <xdr:col>67</xdr:col>
      <xdr:colOff>101600</xdr:colOff>
      <xdr:row>61</xdr:row>
      <xdr:rowOff>146050</xdr:rowOff>
    </xdr:to>
    <xdr:sp macro="" textlink="">
      <xdr:nvSpPr>
        <xdr:cNvPr id="558" name="楕円 557">
          <a:extLst>
            <a:ext uri="{FF2B5EF4-FFF2-40B4-BE49-F238E27FC236}">
              <a16:creationId xmlns:a16="http://schemas.microsoft.com/office/drawing/2014/main" id="{09FB4C07-A54C-4858-8B1C-FA9A07A82FCD}"/>
            </a:ext>
          </a:extLst>
        </xdr:cNvPr>
        <xdr:cNvSpPr/>
      </xdr:nvSpPr>
      <xdr:spPr>
        <a:xfrm>
          <a:off x="12763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95250</xdr:rowOff>
    </xdr:from>
    <xdr:to>
      <xdr:col>71</xdr:col>
      <xdr:colOff>177800</xdr:colOff>
      <xdr:row>61</xdr:row>
      <xdr:rowOff>112395</xdr:rowOff>
    </xdr:to>
    <xdr:cxnSp macro="">
      <xdr:nvCxnSpPr>
        <xdr:cNvPr id="559" name="直線コネクタ 558">
          <a:extLst>
            <a:ext uri="{FF2B5EF4-FFF2-40B4-BE49-F238E27FC236}">
              <a16:creationId xmlns:a16="http://schemas.microsoft.com/office/drawing/2014/main" id="{3C13F27A-5BA1-4F3C-AA9B-A77C78A1FEFA}"/>
            </a:ext>
          </a:extLst>
        </xdr:cNvPr>
        <xdr:cNvCxnSpPr/>
      </xdr:nvCxnSpPr>
      <xdr:spPr>
        <a:xfrm>
          <a:off x="12814300" y="105537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5F923A44-7EC1-46AE-B40C-B1605133BD0B}"/>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5119EB89-25CE-4CF1-9035-737D2FAE742D}"/>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4BE31D04-B40C-43C8-B2D2-AF122BCE11C1}"/>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6219AD8C-828C-455D-9298-C0AF22DA1F37}"/>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26687</xdr:rowOff>
    </xdr:from>
    <xdr:ext cx="405111" cy="259045"/>
    <xdr:sp macro="" textlink="">
      <xdr:nvSpPr>
        <xdr:cNvPr id="564" name="n_1mainValue【学校施設】&#10;有形固定資産減価償却率">
          <a:extLst>
            <a:ext uri="{FF2B5EF4-FFF2-40B4-BE49-F238E27FC236}">
              <a16:creationId xmlns:a16="http://schemas.microsoft.com/office/drawing/2014/main" id="{215D09EA-FD2E-49D6-8BB5-BD3392A02DAD}"/>
            </a:ext>
          </a:extLst>
        </xdr:cNvPr>
        <xdr:cNvSpPr txBox="1"/>
      </xdr:nvSpPr>
      <xdr:spPr>
        <a:xfrm>
          <a:off x="152660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1922</xdr:rowOff>
    </xdr:from>
    <xdr:ext cx="405111" cy="259045"/>
    <xdr:sp macro="" textlink="">
      <xdr:nvSpPr>
        <xdr:cNvPr id="565" name="n_2mainValue【学校施設】&#10;有形固定資産減価償却率">
          <a:extLst>
            <a:ext uri="{FF2B5EF4-FFF2-40B4-BE49-F238E27FC236}">
              <a16:creationId xmlns:a16="http://schemas.microsoft.com/office/drawing/2014/main" id="{14B21BC9-B813-4BC8-ADB9-E9301C34BB67}"/>
            </a:ext>
          </a:extLst>
        </xdr:cNvPr>
        <xdr:cNvSpPr txBox="1"/>
      </xdr:nvSpPr>
      <xdr:spPr>
        <a:xfrm>
          <a:off x="14389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154322</xdr:rowOff>
    </xdr:from>
    <xdr:ext cx="405111" cy="259045"/>
    <xdr:sp macro="" textlink="">
      <xdr:nvSpPr>
        <xdr:cNvPr id="566" name="n_3mainValue【学校施設】&#10;有形固定資産減価償却率">
          <a:extLst>
            <a:ext uri="{FF2B5EF4-FFF2-40B4-BE49-F238E27FC236}">
              <a16:creationId xmlns:a16="http://schemas.microsoft.com/office/drawing/2014/main" id="{8ABB8195-AACD-4C32-AF44-26D5D3DDFF30}"/>
            </a:ext>
          </a:extLst>
        </xdr:cNvPr>
        <xdr:cNvSpPr txBox="1"/>
      </xdr:nvSpPr>
      <xdr:spPr>
        <a:xfrm>
          <a:off x="135007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137177</xdr:rowOff>
    </xdr:from>
    <xdr:ext cx="405111" cy="259045"/>
    <xdr:sp macro="" textlink="">
      <xdr:nvSpPr>
        <xdr:cNvPr id="567" name="n_4mainValue【学校施設】&#10;有形固定資産減価償却率">
          <a:extLst>
            <a:ext uri="{FF2B5EF4-FFF2-40B4-BE49-F238E27FC236}">
              <a16:creationId xmlns:a16="http://schemas.microsoft.com/office/drawing/2014/main" id="{1738F768-4CDB-46AA-8E6B-296A551B2C9A}"/>
            </a:ext>
          </a:extLst>
        </xdr:cNvPr>
        <xdr:cNvSpPr txBox="1"/>
      </xdr:nvSpPr>
      <xdr:spPr>
        <a:xfrm>
          <a:off x="12611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4DAAFC46-4635-4E49-A08D-13902701C67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BB388FD4-0FDB-44E0-B6DB-52A2AA2F1ED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A39E0B85-41B7-4843-903C-D7D78484D31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671008B2-B42F-4D22-8C84-38B1C766E4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D8C93D8B-2769-4483-9825-36A2DD771B6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7D966EFD-1155-4974-9714-9D582E6488D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70F856A5-2442-4FD7-8C67-0EA82C8041B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CE47FCCA-DEAC-4443-891E-72829229FE0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1B5B5A85-2066-4C7B-A440-A7544D50A8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CEB6A63-D239-48C0-BBA0-0E361487160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79EEACA1-79C6-494D-8AFD-8221F2647B7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A409CEC2-EE67-4C60-9FEA-62DF49DDC0D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9F90F038-BBA0-4713-8AE0-4B5FBB008A5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86FDBB86-DE59-4856-A407-3D92392323F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C6280B88-E758-440C-8CED-CB29DC33790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96ACC0E1-B9CA-4089-A727-12B0C184DE9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2AC34A0D-1086-46CC-BE39-4B6BA4F7FC9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B7B705B0-59A6-435B-A334-31CDBF14E44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B4E33214-290D-407E-A0BE-016F28AA8C7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861235F9-652F-46B7-BB48-FD11D193C5A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A4A097D2-4DD5-4AE9-B418-E3582F5AB6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FF382E04-D062-4637-8C5E-7C16E6AB384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4690FFA9-F08B-42B7-99DF-848BDBCDB82B}"/>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0A943922-95D2-4743-B880-1CC0DB1FF297}"/>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ADA6914F-6C1F-4C13-BFC4-ADF60EC784C4}"/>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4C0FE89F-8D23-4414-8AF2-73B369BDE82D}"/>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B72D6E95-416C-4C90-95F7-8DD041C95AA6}"/>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018E6B84-A2EE-4131-86CC-163C64593E75}"/>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E1F2881F-215E-42A8-A797-39433F98DB44}"/>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454B7032-3A2B-459B-8C99-9CECEC1CC1A5}"/>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E7C739A9-D365-458B-BE78-36B806125D1E}"/>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8D5D2387-544D-4860-9600-58A642B27C14}"/>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CC405488-D365-4303-8D72-8DDB873840B7}"/>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A1CAB47-FD27-4FD5-8959-BE0FF75A2B5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2FC189D-B5BE-4175-B6F8-419C213C800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AE72E26-6581-4532-8F49-D36FC8FB5E0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30CD07E-67D2-4572-B1B5-4CE5981FB1D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1247BB6-3872-480E-9B99-629D891B1E6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44755</xdr:rowOff>
    </xdr:from>
    <xdr:to>
      <xdr:col>116</xdr:col>
      <xdr:colOff>114300</xdr:colOff>
      <xdr:row>63</xdr:row>
      <xdr:rowOff>146355</xdr:rowOff>
    </xdr:to>
    <xdr:sp macro="" textlink="">
      <xdr:nvSpPr>
        <xdr:cNvPr id="606" name="楕円 605">
          <a:extLst>
            <a:ext uri="{FF2B5EF4-FFF2-40B4-BE49-F238E27FC236}">
              <a16:creationId xmlns:a16="http://schemas.microsoft.com/office/drawing/2014/main" id="{ABF2989A-1DB8-4CFA-B6EA-E24F0103EE9C}"/>
            </a:ext>
          </a:extLst>
        </xdr:cNvPr>
        <xdr:cNvSpPr/>
      </xdr:nvSpPr>
      <xdr:spPr>
        <a:xfrm>
          <a:off x="22110700" y="1084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23182</xdr:rowOff>
    </xdr:from>
    <xdr:ext cx="469744" cy="259045"/>
    <xdr:sp macro="" textlink="">
      <xdr:nvSpPr>
        <xdr:cNvPr id="607" name="【学校施設】&#10;一人当たり面積該当値テキスト">
          <a:extLst>
            <a:ext uri="{FF2B5EF4-FFF2-40B4-BE49-F238E27FC236}">
              <a16:creationId xmlns:a16="http://schemas.microsoft.com/office/drawing/2014/main" id="{6644CA5F-059D-466E-BACE-E87B86BAE189}"/>
            </a:ext>
          </a:extLst>
        </xdr:cNvPr>
        <xdr:cNvSpPr txBox="1"/>
      </xdr:nvSpPr>
      <xdr:spPr>
        <a:xfrm>
          <a:off x="22199600" y="1082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42469</xdr:rowOff>
    </xdr:from>
    <xdr:to>
      <xdr:col>112</xdr:col>
      <xdr:colOff>38100</xdr:colOff>
      <xdr:row>63</xdr:row>
      <xdr:rowOff>144069</xdr:rowOff>
    </xdr:to>
    <xdr:sp macro="" textlink="">
      <xdr:nvSpPr>
        <xdr:cNvPr id="608" name="楕円 607">
          <a:extLst>
            <a:ext uri="{FF2B5EF4-FFF2-40B4-BE49-F238E27FC236}">
              <a16:creationId xmlns:a16="http://schemas.microsoft.com/office/drawing/2014/main" id="{11042586-7717-4E9B-B325-49C471FB5931}"/>
            </a:ext>
          </a:extLst>
        </xdr:cNvPr>
        <xdr:cNvSpPr/>
      </xdr:nvSpPr>
      <xdr:spPr>
        <a:xfrm>
          <a:off x="21272500" y="1084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93269</xdr:rowOff>
    </xdr:from>
    <xdr:to>
      <xdr:col>116</xdr:col>
      <xdr:colOff>63500</xdr:colOff>
      <xdr:row>63</xdr:row>
      <xdr:rowOff>95555</xdr:rowOff>
    </xdr:to>
    <xdr:cxnSp macro="">
      <xdr:nvCxnSpPr>
        <xdr:cNvPr id="609" name="直線コネクタ 608">
          <a:extLst>
            <a:ext uri="{FF2B5EF4-FFF2-40B4-BE49-F238E27FC236}">
              <a16:creationId xmlns:a16="http://schemas.microsoft.com/office/drawing/2014/main" id="{A41397A8-394F-4721-A037-98D2A6150D1C}"/>
            </a:ext>
          </a:extLst>
        </xdr:cNvPr>
        <xdr:cNvCxnSpPr/>
      </xdr:nvCxnSpPr>
      <xdr:spPr>
        <a:xfrm>
          <a:off x="21323300" y="1089461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37440</xdr:rowOff>
    </xdr:from>
    <xdr:to>
      <xdr:col>107</xdr:col>
      <xdr:colOff>101600</xdr:colOff>
      <xdr:row>63</xdr:row>
      <xdr:rowOff>139040</xdr:rowOff>
    </xdr:to>
    <xdr:sp macro="" textlink="">
      <xdr:nvSpPr>
        <xdr:cNvPr id="610" name="楕円 609">
          <a:extLst>
            <a:ext uri="{FF2B5EF4-FFF2-40B4-BE49-F238E27FC236}">
              <a16:creationId xmlns:a16="http://schemas.microsoft.com/office/drawing/2014/main" id="{B99A3091-4F4F-4F61-8836-8456FFA48157}"/>
            </a:ext>
          </a:extLst>
        </xdr:cNvPr>
        <xdr:cNvSpPr/>
      </xdr:nvSpPr>
      <xdr:spPr>
        <a:xfrm>
          <a:off x="20383500" y="108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88240</xdr:rowOff>
    </xdr:from>
    <xdr:to>
      <xdr:col>111</xdr:col>
      <xdr:colOff>177800</xdr:colOff>
      <xdr:row>63</xdr:row>
      <xdr:rowOff>93269</xdr:rowOff>
    </xdr:to>
    <xdr:cxnSp macro="">
      <xdr:nvCxnSpPr>
        <xdr:cNvPr id="611" name="直線コネクタ 610">
          <a:extLst>
            <a:ext uri="{FF2B5EF4-FFF2-40B4-BE49-F238E27FC236}">
              <a16:creationId xmlns:a16="http://schemas.microsoft.com/office/drawing/2014/main" id="{43405DD2-9047-4859-B438-4D22F469DF46}"/>
            </a:ext>
          </a:extLst>
        </xdr:cNvPr>
        <xdr:cNvCxnSpPr/>
      </xdr:nvCxnSpPr>
      <xdr:spPr>
        <a:xfrm>
          <a:off x="20434300" y="1088959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43841</xdr:rowOff>
    </xdr:from>
    <xdr:to>
      <xdr:col>102</xdr:col>
      <xdr:colOff>165100</xdr:colOff>
      <xdr:row>63</xdr:row>
      <xdr:rowOff>145441</xdr:rowOff>
    </xdr:to>
    <xdr:sp macro="" textlink="">
      <xdr:nvSpPr>
        <xdr:cNvPr id="612" name="楕円 611">
          <a:extLst>
            <a:ext uri="{FF2B5EF4-FFF2-40B4-BE49-F238E27FC236}">
              <a16:creationId xmlns:a16="http://schemas.microsoft.com/office/drawing/2014/main" id="{D8D21723-7CC3-41E6-92E6-A49F870FA834}"/>
            </a:ext>
          </a:extLst>
        </xdr:cNvPr>
        <xdr:cNvSpPr/>
      </xdr:nvSpPr>
      <xdr:spPr>
        <a:xfrm>
          <a:off x="19494500" y="1084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88240</xdr:rowOff>
    </xdr:from>
    <xdr:to>
      <xdr:col>107</xdr:col>
      <xdr:colOff>50800</xdr:colOff>
      <xdr:row>63</xdr:row>
      <xdr:rowOff>94641</xdr:rowOff>
    </xdr:to>
    <xdr:cxnSp macro="">
      <xdr:nvCxnSpPr>
        <xdr:cNvPr id="613" name="直線コネクタ 612">
          <a:extLst>
            <a:ext uri="{FF2B5EF4-FFF2-40B4-BE49-F238E27FC236}">
              <a16:creationId xmlns:a16="http://schemas.microsoft.com/office/drawing/2014/main" id="{71AB40B8-7A06-467A-8821-32403F1AE39C}"/>
            </a:ext>
          </a:extLst>
        </xdr:cNvPr>
        <xdr:cNvCxnSpPr/>
      </xdr:nvCxnSpPr>
      <xdr:spPr>
        <a:xfrm flipV="1">
          <a:off x="19545300" y="1088959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44297</xdr:rowOff>
    </xdr:from>
    <xdr:to>
      <xdr:col>98</xdr:col>
      <xdr:colOff>38100</xdr:colOff>
      <xdr:row>63</xdr:row>
      <xdr:rowOff>145897</xdr:rowOff>
    </xdr:to>
    <xdr:sp macro="" textlink="">
      <xdr:nvSpPr>
        <xdr:cNvPr id="614" name="楕円 613">
          <a:extLst>
            <a:ext uri="{FF2B5EF4-FFF2-40B4-BE49-F238E27FC236}">
              <a16:creationId xmlns:a16="http://schemas.microsoft.com/office/drawing/2014/main" id="{D1DF09F9-1D58-4558-80A7-19C12C37B3AC}"/>
            </a:ext>
          </a:extLst>
        </xdr:cNvPr>
        <xdr:cNvSpPr/>
      </xdr:nvSpPr>
      <xdr:spPr>
        <a:xfrm>
          <a:off x="18605500" y="1084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94641</xdr:rowOff>
    </xdr:from>
    <xdr:to>
      <xdr:col>102</xdr:col>
      <xdr:colOff>114300</xdr:colOff>
      <xdr:row>63</xdr:row>
      <xdr:rowOff>95097</xdr:rowOff>
    </xdr:to>
    <xdr:cxnSp macro="">
      <xdr:nvCxnSpPr>
        <xdr:cNvPr id="615" name="直線コネクタ 614">
          <a:extLst>
            <a:ext uri="{FF2B5EF4-FFF2-40B4-BE49-F238E27FC236}">
              <a16:creationId xmlns:a16="http://schemas.microsoft.com/office/drawing/2014/main" id="{C7FB88FC-EBBC-45E7-9597-9CA98CA14B23}"/>
            </a:ext>
          </a:extLst>
        </xdr:cNvPr>
        <xdr:cNvCxnSpPr/>
      </xdr:nvCxnSpPr>
      <xdr:spPr>
        <a:xfrm flipV="1">
          <a:off x="18656300" y="10895991"/>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2074557B-76B5-45FF-8218-D929D53ABE18}"/>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4D873904-A6F4-4F87-B28D-74B624EF42C3}"/>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5C4F6BF8-A96B-4DF0-A742-1E06BA8D528B}"/>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F1B2F9C4-F231-4310-A5C6-AD787B07836F}"/>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135196</xdr:rowOff>
    </xdr:from>
    <xdr:ext cx="469744" cy="259045"/>
    <xdr:sp macro="" textlink="">
      <xdr:nvSpPr>
        <xdr:cNvPr id="620" name="n_1mainValue【学校施設】&#10;一人当たり面積">
          <a:extLst>
            <a:ext uri="{FF2B5EF4-FFF2-40B4-BE49-F238E27FC236}">
              <a16:creationId xmlns:a16="http://schemas.microsoft.com/office/drawing/2014/main" id="{EB266B3A-A402-46F2-AA35-38C47AA9F1FC}"/>
            </a:ext>
          </a:extLst>
        </xdr:cNvPr>
        <xdr:cNvSpPr txBox="1"/>
      </xdr:nvSpPr>
      <xdr:spPr>
        <a:xfrm>
          <a:off x="21075727" y="1093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130167</xdr:rowOff>
    </xdr:from>
    <xdr:ext cx="469744" cy="259045"/>
    <xdr:sp macro="" textlink="">
      <xdr:nvSpPr>
        <xdr:cNvPr id="621" name="n_2mainValue【学校施設】&#10;一人当たり面積">
          <a:extLst>
            <a:ext uri="{FF2B5EF4-FFF2-40B4-BE49-F238E27FC236}">
              <a16:creationId xmlns:a16="http://schemas.microsoft.com/office/drawing/2014/main" id="{4FC62E27-9A52-4DBD-9AC1-EED00244D3DA}"/>
            </a:ext>
          </a:extLst>
        </xdr:cNvPr>
        <xdr:cNvSpPr txBox="1"/>
      </xdr:nvSpPr>
      <xdr:spPr>
        <a:xfrm>
          <a:off x="20199427" y="109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136568</xdr:rowOff>
    </xdr:from>
    <xdr:ext cx="469744" cy="259045"/>
    <xdr:sp macro="" textlink="">
      <xdr:nvSpPr>
        <xdr:cNvPr id="622" name="n_3mainValue【学校施設】&#10;一人当たり面積">
          <a:extLst>
            <a:ext uri="{FF2B5EF4-FFF2-40B4-BE49-F238E27FC236}">
              <a16:creationId xmlns:a16="http://schemas.microsoft.com/office/drawing/2014/main" id="{B93F2D7F-4D5F-4B42-8E89-D56474C8E055}"/>
            </a:ext>
          </a:extLst>
        </xdr:cNvPr>
        <xdr:cNvSpPr txBox="1"/>
      </xdr:nvSpPr>
      <xdr:spPr>
        <a:xfrm>
          <a:off x="19310427" y="109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137024</xdr:rowOff>
    </xdr:from>
    <xdr:ext cx="469744" cy="259045"/>
    <xdr:sp macro="" textlink="">
      <xdr:nvSpPr>
        <xdr:cNvPr id="623" name="n_4mainValue【学校施設】&#10;一人当たり面積">
          <a:extLst>
            <a:ext uri="{FF2B5EF4-FFF2-40B4-BE49-F238E27FC236}">
              <a16:creationId xmlns:a16="http://schemas.microsoft.com/office/drawing/2014/main" id="{1DA94A84-8941-4F1D-A88D-B5E2C3F76302}"/>
            </a:ext>
          </a:extLst>
        </xdr:cNvPr>
        <xdr:cNvSpPr txBox="1"/>
      </xdr:nvSpPr>
      <xdr:spPr>
        <a:xfrm>
          <a:off x="18421427" y="1093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CC35F32-4ADC-4D87-9F2C-4AE0B3FA303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B8E557E2-484D-44BE-87C7-EBB17F9A9BE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18D14724-62B2-4666-9803-02428451949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68FD99B5-8165-4153-A544-BF39F363EBA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66697EE8-F086-40F8-A6B6-D504DD58DFA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392B4969-EFF7-460F-B523-BB78235F22D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9835B4FA-94D8-4F4C-95A8-7C435695B9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8F3B609D-4546-46B1-AC7A-3123BCDA60F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CBE7FDEB-6015-41A8-AF87-804DF028E3A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17E1D3E0-6045-4B02-85AE-6CAB192E571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59783734-9584-49CA-A68F-1F01D11C5FE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1D95A26A-BEC0-45B3-94FC-BC7A4D9CC68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ECED3803-8AD0-4F54-A8EA-5785CC374E7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26291BEC-5965-488D-BE88-0C551A79D3E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3137C765-7BB1-45E3-A8D6-F5E5DDB8100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4343D5BA-2148-48D5-9490-D071F53EFBC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F42B9C20-17D2-4552-817D-60262899EF8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E614A9D3-DF7D-434E-AA7D-9E060D766C9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F28676FC-655F-4385-A43C-4158434D2E0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10B85BB4-709B-44D3-BCAE-6E78ABB0EAC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E3B37DDB-E49C-4399-A7E8-A562D6F2FE2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98B189E5-66C6-40CF-ACB5-3A5D4C05CD5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2D808BFE-3C8B-4188-9328-EBEEAFCCBB5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5EF0E152-D3B0-4567-9D32-DE98150D65D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65DF5685-0F2A-4EE8-8E1A-64C9324B3B5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D784B7AD-4A7C-4D75-AEBB-1732DB63CF57}"/>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BEABE3C6-514C-434C-8DA0-07ACDE980BD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24C0850B-DF0F-47D4-AE63-731BD41C05B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9931C2F3-B981-466A-ACDE-43BD0900464B}"/>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C16981B2-A94C-47E1-831D-3B51E816BC39}"/>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74F42589-159D-4C71-BC20-EFBB405709D1}"/>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EDC0A310-5C0D-4BCB-B972-CE7B031B937B}"/>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F7546833-A8A2-4D66-9D3D-9F57D42E3E97}"/>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BB5F8C5F-FD46-4964-8590-5CF2CC32044D}"/>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82E83DE1-4981-4A94-9F58-11BA2AFCA1A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6E487178-7E35-4595-BD86-084166DA833D}"/>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10D4D1C-A903-4F54-B354-5A8D654420C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C07FF4B-C8C5-4326-B5BA-CB43938ACEA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C818B62-7BB6-4B14-83AF-2DE1D43F2FF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2FC34C9-9A08-4B0F-B48A-36141113C2B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C0FD822-331D-4CF3-A0A4-D8C48A2F617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163649</xdr:rowOff>
    </xdr:from>
    <xdr:to>
      <xdr:col>85</xdr:col>
      <xdr:colOff>177800</xdr:colOff>
      <xdr:row>86</xdr:row>
      <xdr:rowOff>93799</xdr:rowOff>
    </xdr:to>
    <xdr:sp macro="" textlink="">
      <xdr:nvSpPr>
        <xdr:cNvPr id="665" name="楕円 664">
          <a:extLst>
            <a:ext uri="{FF2B5EF4-FFF2-40B4-BE49-F238E27FC236}">
              <a16:creationId xmlns:a16="http://schemas.microsoft.com/office/drawing/2014/main" id="{E45A4706-C78D-4EB5-A3DB-603F72A029EF}"/>
            </a:ext>
          </a:extLst>
        </xdr:cNvPr>
        <xdr:cNvSpPr/>
      </xdr:nvSpPr>
      <xdr:spPr>
        <a:xfrm>
          <a:off x="16268700" y="147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78576</xdr:rowOff>
    </xdr:from>
    <xdr:ext cx="405111" cy="259045"/>
    <xdr:sp macro="" textlink="">
      <xdr:nvSpPr>
        <xdr:cNvPr id="666" name="【児童館】&#10;有形固定資産減価償却率該当値テキスト">
          <a:extLst>
            <a:ext uri="{FF2B5EF4-FFF2-40B4-BE49-F238E27FC236}">
              <a16:creationId xmlns:a16="http://schemas.microsoft.com/office/drawing/2014/main" id="{E7494EEA-6EA6-4B0C-BBF1-991A1EFAFA54}"/>
            </a:ext>
          </a:extLst>
        </xdr:cNvPr>
        <xdr:cNvSpPr txBox="1"/>
      </xdr:nvSpPr>
      <xdr:spPr>
        <a:xfrm>
          <a:off x="16357600" y="14651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142421</xdr:rowOff>
    </xdr:from>
    <xdr:to>
      <xdr:col>81</xdr:col>
      <xdr:colOff>101600</xdr:colOff>
      <xdr:row>86</xdr:row>
      <xdr:rowOff>72571</xdr:rowOff>
    </xdr:to>
    <xdr:sp macro="" textlink="">
      <xdr:nvSpPr>
        <xdr:cNvPr id="667" name="楕円 666">
          <a:extLst>
            <a:ext uri="{FF2B5EF4-FFF2-40B4-BE49-F238E27FC236}">
              <a16:creationId xmlns:a16="http://schemas.microsoft.com/office/drawing/2014/main" id="{98F4970E-BCCB-4AB5-AC55-7C06136C6941}"/>
            </a:ext>
          </a:extLst>
        </xdr:cNvPr>
        <xdr:cNvSpPr/>
      </xdr:nvSpPr>
      <xdr:spPr>
        <a:xfrm>
          <a:off x="15430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21771</xdr:rowOff>
    </xdr:from>
    <xdr:to>
      <xdr:col>85</xdr:col>
      <xdr:colOff>127000</xdr:colOff>
      <xdr:row>86</xdr:row>
      <xdr:rowOff>42999</xdr:rowOff>
    </xdr:to>
    <xdr:cxnSp macro="">
      <xdr:nvCxnSpPr>
        <xdr:cNvPr id="668" name="直線コネクタ 667">
          <a:extLst>
            <a:ext uri="{FF2B5EF4-FFF2-40B4-BE49-F238E27FC236}">
              <a16:creationId xmlns:a16="http://schemas.microsoft.com/office/drawing/2014/main" id="{93A16496-E8EC-4D93-B48C-2F52F3DBF953}"/>
            </a:ext>
          </a:extLst>
        </xdr:cNvPr>
        <xdr:cNvCxnSpPr/>
      </xdr:nvCxnSpPr>
      <xdr:spPr>
        <a:xfrm>
          <a:off x="15481300" y="1476647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103232</xdr:rowOff>
    </xdr:from>
    <xdr:to>
      <xdr:col>76</xdr:col>
      <xdr:colOff>165100</xdr:colOff>
      <xdr:row>86</xdr:row>
      <xdr:rowOff>33382</xdr:rowOff>
    </xdr:to>
    <xdr:sp macro="" textlink="">
      <xdr:nvSpPr>
        <xdr:cNvPr id="669" name="楕円 668">
          <a:extLst>
            <a:ext uri="{FF2B5EF4-FFF2-40B4-BE49-F238E27FC236}">
              <a16:creationId xmlns:a16="http://schemas.microsoft.com/office/drawing/2014/main" id="{483831D5-3276-4E1B-B9D2-4072AAE45F4B}"/>
            </a:ext>
          </a:extLst>
        </xdr:cNvPr>
        <xdr:cNvSpPr/>
      </xdr:nvSpPr>
      <xdr:spPr>
        <a:xfrm>
          <a:off x="14541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154032</xdr:rowOff>
    </xdr:from>
    <xdr:to>
      <xdr:col>81</xdr:col>
      <xdr:colOff>50800</xdr:colOff>
      <xdr:row>86</xdr:row>
      <xdr:rowOff>21771</xdr:rowOff>
    </xdr:to>
    <xdr:cxnSp macro="">
      <xdr:nvCxnSpPr>
        <xdr:cNvPr id="670" name="直線コネクタ 669">
          <a:extLst>
            <a:ext uri="{FF2B5EF4-FFF2-40B4-BE49-F238E27FC236}">
              <a16:creationId xmlns:a16="http://schemas.microsoft.com/office/drawing/2014/main" id="{808A15F2-BFEA-488A-98B1-6F7DEBE57B40}"/>
            </a:ext>
          </a:extLst>
        </xdr:cNvPr>
        <xdr:cNvCxnSpPr/>
      </xdr:nvCxnSpPr>
      <xdr:spPr>
        <a:xfrm>
          <a:off x="14592300" y="147272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62412</xdr:rowOff>
    </xdr:from>
    <xdr:to>
      <xdr:col>72</xdr:col>
      <xdr:colOff>38100</xdr:colOff>
      <xdr:row>85</xdr:row>
      <xdr:rowOff>164012</xdr:rowOff>
    </xdr:to>
    <xdr:sp macro="" textlink="">
      <xdr:nvSpPr>
        <xdr:cNvPr id="671" name="楕円 670">
          <a:extLst>
            <a:ext uri="{FF2B5EF4-FFF2-40B4-BE49-F238E27FC236}">
              <a16:creationId xmlns:a16="http://schemas.microsoft.com/office/drawing/2014/main" id="{88E2C5FD-CC4B-4296-96A5-9E67AD2C5971}"/>
            </a:ext>
          </a:extLst>
        </xdr:cNvPr>
        <xdr:cNvSpPr/>
      </xdr:nvSpPr>
      <xdr:spPr>
        <a:xfrm>
          <a:off x="13652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113212</xdr:rowOff>
    </xdr:from>
    <xdr:to>
      <xdr:col>76</xdr:col>
      <xdr:colOff>114300</xdr:colOff>
      <xdr:row>85</xdr:row>
      <xdr:rowOff>154032</xdr:rowOff>
    </xdr:to>
    <xdr:cxnSp macro="">
      <xdr:nvCxnSpPr>
        <xdr:cNvPr id="672" name="直線コネクタ 671">
          <a:extLst>
            <a:ext uri="{FF2B5EF4-FFF2-40B4-BE49-F238E27FC236}">
              <a16:creationId xmlns:a16="http://schemas.microsoft.com/office/drawing/2014/main" id="{1BBFC9D7-CB25-436C-942C-AA947E0C98AD}"/>
            </a:ext>
          </a:extLst>
        </xdr:cNvPr>
        <xdr:cNvCxnSpPr/>
      </xdr:nvCxnSpPr>
      <xdr:spPr>
        <a:xfrm>
          <a:off x="13703300" y="14686462"/>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23223</xdr:rowOff>
    </xdr:from>
    <xdr:to>
      <xdr:col>67</xdr:col>
      <xdr:colOff>101600</xdr:colOff>
      <xdr:row>85</xdr:row>
      <xdr:rowOff>124823</xdr:rowOff>
    </xdr:to>
    <xdr:sp macro="" textlink="">
      <xdr:nvSpPr>
        <xdr:cNvPr id="673" name="楕円 672">
          <a:extLst>
            <a:ext uri="{FF2B5EF4-FFF2-40B4-BE49-F238E27FC236}">
              <a16:creationId xmlns:a16="http://schemas.microsoft.com/office/drawing/2014/main" id="{72F983E7-26C7-4FBA-9803-8C1ABB9159BE}"/>
            </a:ext>
          </a:extLst>
        </xdr:cNvPr>
        <xdr:cNvSpPr/>
      </xdr:nvSpPr>
      <xdr:spPr>
        <a:xfrm>
          <a:off x="12763500" y="14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74023</xdr:rowOff>
    </xdr:from>
    <xdr:to>
      <xdr:col>71</xdr:col>
      <xdr:colOff>177800</xdr:colOff>
      <xdr:row>85</xdr:row>
      <xdr:rowOff>113212</xdr:rowOff>
    </xdr:to>
    <xdr:cxnSp macro="">
      <xdr:nvCxnSpPr>
        <xdr:cNvPr id="674" name="直線コネクタ 673">
          <a:extLst>
            <a:ext uri="{FF2B5EF4-FFF2-40B4-BE49-F238E27FC236}">
              <a16:creationId xmlns:a16="http://schemas.microsoft.com/office/drawing/2014/main" id="{C4A6D501-8DFD-4101-977E-EC7CF5600988}"/>
            </a:ext>
          </a:extLst>
        </xdr:cNvPr>
        <xdr:cNvCxnSpPr/>
      </xdr:nvCxnSpPr>
      <xdr:spPr>
        <a:xfrm>
          <a:off x="12814300" y="1464727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2867D14B-D7B0-4437-AF02-DAA08F77247E}"/>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B24AC531-85E3-4E53-8AA0-C8148A97D1F5}"/>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7" name="n_3aveValue【児童館】&#10;有形固定資産減価償却率">
          <a:extLst>
            <a:ext uri="{FF2B5EF4-FFF2-40B4-BE49-F238E27FC236}">
              <a16:creationId xmlns:a16="http://schemas.microsoft.com/office/drawing/2014/main" id="{92D13A19-7979-4EEC-A77F-8B7F8A5EA4D8}"/>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8" name="n_4aveValue【児童館】&#10;有形固定資産減価償却率">
          <a:extLst>
            <a:ext uri="{FF2B5EF4-FFF2-40B4-BE49-F238E27FC236}">
              <a16:creationId xmlns:a16="http://schemas.microsoft.com/office/drawing/2014/main" id="{7C9C874F-F32E-4621-95B2-F1597A277A19}"/>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63698</xdr:rowOff>
    </xdr:from>
    <xdr:ext cx="405111" cy="259045"/>
    <xdr:sp macro="" textlink="">
      <xdr:nvSpPr>
        <xdr:cNvPr id="679" name="n_1mainValue【児童館】&#10;有形固定資産減価償却率">
          <a:extLst>
            <a:ext uri="{FF2B5EF4-FFF2-40B4-BE49-F238E27FC236}">
              <a16:creationId xmlns:a16="http://schemas.microsoft.com/office/drawing/2014/main" id="{A322E603-C2A8-42CB-8345-3341A9B5289C}"/>
            </a:ext>
          </a:extLst>
        </xdr:cNvPr>
        <xdr:cNvSpPr txBox="1"/>
      </xdr:nvSpPr>
      <xdr:spPr>
        <a:xfrm>
          <a:off x="15266044" y="1480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24509</xdr:rowOff>
    </xdr:from>
    <xdr:ext cx="405111" cy="259045"/>
    <xdr:sp macro="" textlink="">
      <xdr:nvSpPr>
        <xdr:cNvPr id="680" name="n_2mainValue【児童館】&#10;有形固定資産減価償却率">
          <a:extLst>
            <a:ext uri="{FF2B5EF4-FFF2-40B4-BE49-F238E27FC236}">
              <a16:creationId xmlns:a16="http://schemas.microsoft.com/office/drawing/2014/main" id="{F41D684C-1AFA-46C6-91A0-7B5FC7734C09}"/>
            </a:ext>
          </a:extLst>
        </xdr:cNvPr>
        <xdr:cNvSpPr txBox="1"/>
      </xdr:nvSpPr>
      <xdr:spPr>
        <a:xfrm>
          <a:off x="143897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155139</xdr:rowOff>
    </xdr:from>
    <xdr:ext cx="405111" cy="259045"/>
    <xdr:sp macro="" textlink="">
      <xdr:nvSpPr>
        <xdr:cNvPr id="681" name="n_3mainValue【児童館】&#10;有形固定資産減価償却率">
          <a:extLst>
            <a:ext uri="{FF2B5EF4-FFF2-40B4-BE49-F238E27FC236}">
              <a16:creationId xmlns:a16="http://schemas.microsoft.com/office/drawing/2014/main" id="{3F0ACAF4-34E5-4D59-AC6F-9063137F932B}"/>
            </a:ext>
          </a:extLst>
        </xdr:cNvPr>
        <xdr:cNvSpPr txBox="1"/>
      </xdr:nvSpPr>
      <xdr:spPr>
        <a:xfrm>
          <a:off x="13500744" y="1472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115950</xdr:rowOff>
    </xdr:from>
    <xdr:ext cx="405111" cy="259045"/>
    <xdr:sp macro="" textlink="">
      <xdr:nvSpPr>
        <xdr:cNvPr id="682" name="n_4mainValue【児童館】&#10;有形固定資産減価償却率">
          <a:extLst>
            <a:ext uri="{FF2B5EF4-FFF2-40B4-BE49-F238E27FC236}">
              <a16:creationId xmlns:a16="http://schemas.microsoft.com/office/drawing/2014/main" id="{17CF6DE9-2240-42EB-B08C-4413F387E79A}"/>
            </a:ext>
          </a:extLst>
        </xdr:cNvPr>
        <xdr:cNvSpPr txBox="1"/>
      </xdr:nvSpPr>
      <xdr:spPr>
        <a:xfrm>
          <a:off x="12611744"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F5A5CB1F-1652-4ABF-A1CE-6AAA8FAA298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E79BA940-1A10-4385-8641-D9B0262C110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D655A65E-C62C-4E7C-8AE3-928D1DD48BF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10A708B1-42BA-4232-A94C-575956ECED5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7397A6D5-E843-4514-A4C4-E056271EEF6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7B6B28A5-EB71-48D9-BEDA-1E8150B4A45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ABF34D57-50DA-4DAC-BDC2-6C7A3D5ED9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89F31992-D029-4EE1-A638-E862D903321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5D142D31-B421-4ADC-8054-1F684B26FE8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2E8E4B0B-5843-4457-9C25-832319CFEDA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7617CF00-C897-4C4A-A770-29758E97FC7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A33BD3FA-5BA1-4594-AFE2-484F82E4761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B0DF2AA8-7A73-40C6-9E85-58D4C8E4D03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705E7272-BB37-4E97-ADAE-20F802AE709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51C9C649-71A1-4B12-8EF1-D08FBB5CB4F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641EB70B-C929-4DAB-8490-8FEB43A33BB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37F2E1AD-4A99-4D6A-9427-83981FC22D1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21EF0361-EB62-4194-B28E-C687C265151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FC9F23D0-7815-45FF-A59C-867EFD22C69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76A2450E-FB41-4259-A7F9-B23E0647221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3090E21-0953-4FFB-82B0-4A4794CBAF7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FF9A4903-25C9-40F6-B310-FEBF2932DE1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1625560E-BB43-485B-B4FB-8BF4F1D40F3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DFC5C677-0D73-4A51-B6A5-4FA556C11EF6}"/>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C12038A6-5B4E-4C72-A89C-B9366E298DDF}"/>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B30A4B36-A73D-47E8-86FF-9917C2D980C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26A6F5DD-1BBD-458D-9963-9C2F10A787CB}"/>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B1B688F9-C5C5-4187-A644-0705066FA61C}"/>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A29EDC32-C79F-4151-A537-BEF1214145BA}"/>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3AD2C16F-9222-454F-A7BA-1329BC09305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55FEB515-841F-448F-B0F4-77237E729495}"/>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6A46251E-3D3D-4AA0-986F-60417AA36078}"/>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4DD9A623-114B-46F5-8171-AF4EA3169779}"/>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48FB81E8-AA9A-4A2B-B709-C4D541B80215}"/>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4581AEC-720D-4D38-8003-26D2C6A58CF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E2C37DE-5285-45D7-B97D-09ADEA615EE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00095FE-4F1D-4847-9AEA-A05E44797BE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333754D-4E46-4CE7-9F0E-8AEA8EE3C81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2FC4364-0CA5-4845-8DA7-24F49D80650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63500</xdr:rowOff>
    </xdr:from>
    <xdr:to>
      <xdr:col>116</xdr:col>
      <xdr:colOff>114300</xdr:colOff>
      <xdr:row>85</xdr:row>
      <xdr:rowOff>165100</xdr:rowOff>
    </xdr:to>
    <xdr:sp macro="" textlink="">
      <xdr:nvSpPr>
        <xdr:cNvPr id="722" name="楕円 721">
          <a:extLst>
            <a:ext uri="{FF2B5EF4-FFF2-40B4-BE49-F238E27FC236}">
              <a16:creationId xmlns:a16="http://schemas.microsoft.com/office/drawing/2014/main" id="{BC8C5613-8B7A-4E9D-AF35-A23ED3E7E792}"/>
            </a:ext>
          </a:extLst>
        </xdr:cNvPr>
        <xdr:cNvSpPr/>
      </xdr:nvSpPr>
      <xdr:spPr>
        <a:xfrm>
          <a:off x="22110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41927</xdr:rowOff>
    </xdr:from>
    <xdr:ext cx="469744" cy="259045"/>
    <xdr:sp macro="" textlink="">
      <xdr:nvSpPr>
        <xdr:cNvPr id="723" name="【児童館】&#10;一人当たり面積該当値テキスト">
          <a:extLst>
            <a:ext uri="{FF2B5EF4-FFF2-40B4-BE49-F238E27FC236}">
              <a16:creationId xmlns:a16="http://schemas.microsoft.com/office/drawing/2014/main" id="{9274EC42-4192-4353-94FE-261550A35B3C}"/>
            </a:ext>
          </a:extLst>
        </xdr:cNvPr>
        <xdr:cNvSpPr txBox="1"/>
      </xdr:nvSpPr>
      <xdr:spPr>
        <a:xfrm>
          <a:off x="22199600"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724" name="楕円 723">
          <a:extLst>
            <a:ext uri="{FF2B5EF4-FFF2-40B4-BE49-F238E27FC236}">
              <a16:creationId xmlns:a16="http://schemas.microsoft.com/office/drawing/2014/main" id="{2DF5589D-19C4-4694-8F46-5886BB317BA3}"/>
            </a:ext>
          </a:extLst>
        </xdr:cNvPr>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114300</xdr:rowOff>
    </xdr:from>
    <xdr:to>
      <xdr:col>116</xdr:col>
      <xdr:colOff>63500</xdr:colOff>
      <xdr:row>85</xdr:row>
      <xdr:rowOff>114300</xdr:rowOff>
    </xdr:to>
    <xdr:cxnSp macro="">
      <xdr:nvCxnSpPr>
        <xdr:cNvPr id="725" name="直線コネクタ 724">
          <a:extLst>
            <a:ext uri="{FF2B5EF4-FFF2-40B4-BE49-F238E27FC236}">
              <a16:creationId xmlns:a16="http://schemas.microsoft.com/office/drawing/2014/main" id="{1927C01D-BCAD-4031-BEDE-8C8BA0C461A5}"/>
            </a:ext>
          </a:extLst>
        </xdr:cNvPr>
        <xdr:cNvCxnSpPr/>
      </xdr:nvCxnSpPr>
      <xdr:spPr>
        <a:xfrm>
          <a:off x="21323300" y="1468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63500</xdr:rowOff>
    </xdr:from>
    <xdr:to>
      <xdr:col>107</xdr:col>
      <xdr:colOff>101600</xdr:colOff>
      <xdr:row>85</xdr:row>
      <xdr:rowOff>165100</xdr:rowOff>
    </xdr:to>
    <xdr:sp macro="" textlink="">
      <xdr:nvSpPr>
        <xdr:cNvPr id="726" name="楕円 725">
          <a:extLst>
            <a:ext uri="{FF2B5EF4-FFF2-40B4-BE49-F238E27FC236}">
              <a16:creationId xmlns:a16="http://schemas.microsoft.com/office/drawing/2014/main" id="{FA2A6C6F-52D9-4F7A-B079-0820B17E076F}"/>
            </a:ext>
          </a:extLst>
        </xdr:cNvPr>
        <xdr:cNvSpPr/>
      </xdr:nvSpPr>
      <xdr:spPr>
        <a:xfrm>
          <a:off x="20383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114300</xdr:rowOff>
    </xdr:from>
    <xdr:to>
      <xdr:col>111</xdr:col>
      <xdr:colOff>177800</xdr:colOff>
      <xdr:row>85</xdr:row>
      <xdr:rowOff>114300</xdr:rowOff>
    </xdr:to>
    <xdr:cxnSp macro="">
      <xdr:nvCxnSpPr>
        <xdr:cNvPr id="727" name="直線コネクタ 726">
          <a:extLst>
            <a:ext uri="{FF2B5EF4-FFF2-40B4-BE49-F238E27FC236}">
              <a16:creationId xmlns:a16="http://schemas.microsoft.com/office/drawing/2014/main" id="{317281EE-3E06-41D9-B8FE-F1E50EDE206E}"/>
            </a:ext>
          </a:extLst>
        </xdr:cNvPr>
        <xdr:cNvCxnSpPr/>
      </xdr:nvCxnSpPr>
      <xdr:spPr>
        <a:xfrm>
          <a:off x="20434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728" name="楕円 727">
          <a:extLst>
            <a:ext uri="{FF2B5EF4-FFF2-40B4-BE49-F238E27FC236}">
              <a16:creationId xmlns:a16="http://schemas.microsoft.com/office/drawing/2014/main" id="{D239E445-BA56-4FC4-9B73-C228C573E06A}"/>
            </a:ext>
          </a:extLst>
        </xdr:cNvPr>
        <xdr:cNvSpPr/>
      </xdr:nvSpPr>
      <xdr:spPr>
        <a:xfrm>
          <a:off x="19494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114300</xdr:rowOff>
    </xdr:from>
    <xdr:to>
      <xdr:col>107</xdr:col>
      <xdr:colOff>50800</xdr:colOff>
      <xdr:row>85</xdr:row>
      <xdr:rowOff>114300</xdr:rowOff>
    </xdr:to>
    <xdr:cxnSp macro="">
      <xdr:nvCxnSpPr>
        <xdr:cNvPr id="729" name="直線コネクタ 728">
          <a:extLst>
            <a:ext uri="{FF2B5EF4-FFF2-40B4-BE49-F238E27FC236}">
              <a16:creationId xmlns:a16="http://schemas.microsoft.com/office/drawing/2014/main" id="{A7D421D7-57AD-4EE0-8A3A-848BD7CC9ED6}"/>
            </a:ext>
          </a:extLst>
        </xdr:cNvPr>
        <xdr:cNvCxnSpPr/>
      </xdr:nvCxnSpPr>
      <xdr:spPr>
        <a:xfrm>
          <a:off x="19545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63500</xdr:rowOff>
    </xdr:from>
    <xdr:to>
      <xdr:col>98</xdr:col>
      <xdr:colOff>38100</xdr:colOff>
      <xdr:row>85</xdr:row>
      <xdr:rowOff>165100</xdr:rowOff>
    </xdr:to>
    <xdr:sp macro="" textlink="">
      <xdr:nvSpPr>
        <xdr:cNvPr id="730" name="楕円 729">
          <a:extLst>
            <a:ext uri="{FF2B5EF4-FFF2-40B4-BE49-F238E27FC236}">
              <a16:creationId xmlns:a16="http://schemas.microsoft.com/office/drawing/2014/main" id="{DDEE8741-340E-46A7-9157-8D9797ADFF26}"/>
            </a:ext>
          </a:extLst>
        </xdr:cNvPr>
        <xdr:cNvSpPr/>
      </xdr:nvSpPr>
      <xdr:spPr>
        <a:xfrm>
          <a:off x="18605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114300</xdr:rowOff>
    </xdr:from>
    <xdr:to>
      <xdr:col>102</xdr:col>
      <xdr:colOff>114300</xdr:colOff>
      <xdr:row>85</xdr:row>
      <xdr:rowOff>114300</xdr:rowOff>
    </xdr:to>
    <xdr:cxnSp macro="">
      <xdr:nvCxnSpPr>
        <xdr:cNvPr id="731" name="直線コネクタ 730">
          <a:extLst>
            <a:ext uri="{FF2B5EF4-FFF2-40B4-BE49-F238E27FC236}">
              <a16:creationId xmlns:a16="http://schemas.microsoft.com/office/drawing/2014/main" id="{38A27778-A8E9-48CB-8301-23006D312160}"/>
            </a:ext>
          </a:extLst>
        </xdr:cNvPr>
        <xdr:cNvCxnSpPr/>
      </xdr:nvCxnSpPr>
      <xdr:spPr>
        <a:xfrm>
          <a:off x="18656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32" name="n_1aveValue【児童館】&#10;一人当たり面積">
          <a:extLst>
            <a:ext uri="{FF2B5EF4-FFF2-40B4-BE49-F238E27FC236}">
              <a16:creationId xmlns:a16="http://schemas.microsoft.com/office/drawing/2014/main" id="{A65959FE-A3C4-4D75-BF93-4FE4BAB34F17}"/>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3" name="n_2aveValue【児童館】&#10;一人当たり面積">
          <a:extLst>
            <a:ext uri="{FF2B5EF4-FFF2-40B4-BE49-F238E27FC236}">
              <a16:creationId xmlns:a16="http://schemas.microsoft.com/office/drawing/2014/main" id="{D7DDE010-B1CD-4C1D-9241-1FAB1A502BE7}"/>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4" name="n_3aveValue【児童館】&#10;一人当たり面積">
          <a:extLst>
            <a:ext uri="{FF2B5EF4-FFF2-40B4-BE49-F238E27FC236}">
              <a16:creationId xmlns:a16="http://schemas.microsoft.com/office/drawing/2014/main" id="{4911DC38-6DA6-493E-A130-071F32588BB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5" name="n_4aveValue【児童館】&#10;一人当たり面積">
          <a:extLst>
            <a:ext uri="{FF2B5EF4-FFF2-40B4-BE49-F238E27FC236}">
              <a16:creationId xmlns:a16="http://schemas.microsoft.com/office/drawing/2014/main" id="{F22A254F-88A5-4A28-8AAB-DD3855A394C8}"/>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736" name="n_1mainValue【児童館】&#10;一人当たり面積">
          <a:extLst>
            <a:ext uri="{FF2B5EF4-FFF2-40B4-BE49-F238E27FC236}">
              <a16:creationId xmlns:a16="http://schemas.microsoft.com/office/drawing/2014/main" id="{464F3CFD-9473-4AF9-AD9B-4CE98C01FEAB}"/>
            </a:ext>
          </a:extLst>
        </xdr:cNvPr>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737" name="n_2mainValue【児童館】&#10;一人当たり面積">
          <a:extLst>
            <a:ext uri="{FF2B5EF4-FFF2-40B4-BE49-F238E27FC236}">
              <a16:creationId xmlns:a16="http://schemas.microsoft.com/office/drawing/2014/main" id="{F250A31F-EC77-417A-8673-1F9EBD4566E7}"/>
            </a:ext>
          </a:extLst>
        </xdr:cNvPr>
        <xdr:cNvSpPr txBox="1"/>
      </xdr:nvSpPr>
      <xdr:spPr>
        <a:xfrm>
          <a:off x="20199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738" name="n_3mainValue【児童館】&#10;一人当たり面積">
          <a:extLst>
            <a:ext uri="{FF2B5EF4-FFF2-40B4-BE49-F238E27FC236}">
              <a16:creationId xmlns:a16="http://schemas.microsoft.com/office/drawing/2014/main" id="{E36DB5C3-3D0D-48A2-98DE-D7E472DD11E9}"/>
            </a:ext>
          </a:extLst>
        </xdr:cNvPr>
        <xdr:cNvSpPr txBox="1"/>
      </xdr:nvSpPr>
      <xdr:spPr>
        <a:xfrm>
          <a:off x="19310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739" name="n_4mainValue【児童館】&#10;一人当たり面積">
          <a:extLst>
            <a:ext uri="{FF2B5EF4-FFF2-40B4-BE49-F238E27FC236}">
              <a16:creationId xmlns:a16="http://schemas.microsoft.com/office/drawing/2014/main" id="{3BCBFBE2-949D-46C7-9930-BE497988918D}"/>
            </a:ext>
          </a:extLst>
        </xdr:cNvPr>
        <xdr:cNvSpPr txBox="1"/>
      </xdr:nvSpPr>
      <xdr:spPr>
        <a:xfrm>
          <a:off x="18421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474CBAFB-B7A7-4545-B27B-33223E978B3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E1DCEB27-AB54-4110-8BF3-9ADE421F26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52D7C201-359D-40DB-B40F-F373AC1B8F1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CA9E8E7-58BC-4658-88CC-E0D8FB64A4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FCADAD7A-2783-4086-A86C-9FC88EAEBE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51E8EE64-3639-4300-A354-8DC2564E016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77BA047F-E4AE-41AA-B2A0-6EF8D384EA2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BB9AA6E5-CB7F-4D5E-B4B7-CE13ED5897B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B3F90E7F-CC83-4217-802F-52A9028D416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A03F9F38-3208-44C5-BC01-6104C21BA74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613DFA6A-72C6-4098-B6DB-EAA1115C649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9CF350A5-3075-4865-AF3A-885E88F526D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BFD9393D-1584-4A1B-B527-493EF38D3D1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CCA647F8-4E04-48DF-94F9-B000B1116A4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2B63988A-93DA-439F-958F-C79E73DCB15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6D51BDBB-BCDD-40C3-863B-4886FE731F8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499E93D6-04FD-4D20-8ED6-BCD690F149A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9A65315A-0CF8-4CA7-8C61-98E219154A0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521AF14C-E03A-4273-804A-30E42DF38AF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CD7CB876-78AF-4D9C-B151-F8F14974978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136A7FEC-7074-46D6-9903-4438DF4AFB9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272EFC88-9360-4D06-8A76-63073EC626C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3BC06692-FADD-4041-ABCB-7DBFAC21207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CAAADC24-DDEE-4E21-BD6E-6A236F7C06C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79A19349-0CFD-4E4C-8157-DC2BC464938B}"/>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2B2F40CE-34B9-46F7-9F09-B15F2B1C292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A97EEB52-257B-4446-AC2A-7D3D420A4DF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8A707BE7-CAE2-45C8-ADA1-85814C1CC609}"/>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3E6588AC-1929-4445-93C5-5FEF7C0C19C9}"/>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6EBCBEBD-B54B-48CD-A92A-8A6876EA351C}"/>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844F92FB-729C-4D0F-A582-37618FB6ACAF}"/>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7E465AD5-87BC-41DE-AA52-18EFCFA63FDD}"/>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8B1B9F5B-A0F9-4EF4-82F0-FEAAF4439A4A}"/>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B3A10DBD-560C-48D0-8816-EEF6F8AD90E9}"/>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3A726CA0-AA88-43FB-B0DB-BEC35095D444}"/>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870F479-4703-4748-BE8C-024BE316752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9EEC71B-CB29-4E8C-ABDF-2FD7A5113BF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1D10F17-32B7-4695-8972-354DD95DAA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C3DC6A9-339B-4935-9189-3065E418F1C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4398469-1A3B-4258-AA24-15CDEA22A6B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23495</xdr:rowOff>
    </xdr:from>
    <xdr:to>
      <xdr:col>85</xdr:col>
      <xdr:colOff>177800</xdr:colOff>
      <xdr:row>105</xdr:row>
      <xdr:rowOff>125095</xdr:rowOff>
    </xdr:to>
    <xdr:sp macro="" textlink="">
      <xdr:nvSpPr>
        <xdr:cNvPr id="780" name="楕円 779">
          <a:extLst>
            <a:ext uri="{FF2B5EF4-FFF2-40B4-BE49-F238E27FC236}">
              <a16:creationId xmlns:a16="http://schemas.microsoft.com/office/drawing/2014/main" id="{11164F92-745E-4142-94EB-E67EC44FEA7B}"/>
            </a:ext>
          </a:extLst>
        </xdr:cNvPr>
        <xdr:cNvSpPr/>
      </xdr:nvSpPr>
      <xdr:spPr>
        <a:xfrm>
          <a:off x="162687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1922</xdr:rowOff>
    </xdr:from>
    <xdr:ext cx="405111" cy="259045"/>
    <xdr:sp macro="" textlink="">
      <xdr:nvSpPr>
        <xdr:cNvPr id="781" name="【公民館】&#10;有形固定資産減価償却率該当値テキスト">
          <a:extLst>
            <a:ext uri="{FF2B5EF4-FFF2-40B4-BE49-F238E27FC236}">
              <a16:creationId xmlns:a16="http://schemas.microsoft.com/office/drawing/2014/main" id="{EB940898-83E2-4BE2-8029-05BA21B0EEF4}"/>
            </a:ext>
          </a:extLst>
        </xdr:cNvPr>
        <xdr:cNvSpPr txBox="1"/>
      </xdr:nvSpPr>
      <xdr:spPr>
        <a:xfrm>
          <a:off x="16357600" y="180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23495</xdr:rowOff>
    </xdr:from>
    <xdr:to>
      <xdr:col>81</xdr:col>
      <xdr:colOff>101600</xdr:colOff>
      <xdr:row>105</xdr:row>
      <xdr:rowOff>125095</xdr:rowOff>
    </xdr:to>
    <xdr:sp macro="" textlink="">
      <xdr:nvSpPr>
        <xdr:cNvPr id="782" name="楕円 781">
          <a:extLst>
            <a:ext uri="{FF2B5EF4-FFF2-40B4-BE49-F238E27FC236}">
              <a16:creationId xmlns:a16="http://schemas.microsoft.com/office/drawing/2014/main" id="{30F405E0-DA7D-4E2D-8F60-B2EF27E1F39E}"/>
            </a:ext>
          </a:extLst>
        </xdr:cNvPr>
        <xdr:cNvSpPr/>
      </xdr:nvSpPr>
      <xdr:spPr>
        <a:xfrm>
          <a:off x="15430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74295</xdr:rowOff>
    </xdr:from>
    <xdr:to>
      <xdr:col>85</xdr:col>
      <xdr:colOff>127000</xdr:colOff>
      <xdr:row>105</xdr:row>
      <xdr:rowOff>74295</xdr:rowOff>
    </xdr:to>
    <xdr:cxnSp macro="">
      <xdr:nvCxnSpPr>
        <xdr:cNvPr id="783" name="直線コネクタ 782">
          <a:extLst>
            <a:ext uri="{FF2B5EF4-FFF2-40B4-BE49-F238E27FC236}">
              <a16:creationId xmlns:a16="http://schemas.microsoft.com/office/drawing/2014/main" id="{CFEA24BC-6EC9-4468-A19C-AD5048A50381}"/>
            </a:ext>
          </a:extLst>
        </xdr:cNvPr>
        <xdr:cNvCxnSpPr/>
      </xdr:nvCxnSpPr>
      <xdr:spPr>
        <a:xfrm>
          <a:off x="15481300" y="180765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784" name="楕円 783">
          <a:extLst>
            <a:ext uri="{FF2B5EF4-FFF2-40B4-BE49-F238E27FC236}">
              <a16:creationId xmlns:a16="http://schemas.microsoft.com/office/drawing/2014/main" id="{550284E0-0C0C-4B77-9AFF-D7077B59EE4C}"/>
            </a:ext>
          </a:extLst>
        </xdr:cNvPr>
        <xdr:cNvSpPr/>
      </xdr:nvSpPr>
      <xdr:spPr>
        <a:xfrm>
          <a:off x="14541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32386</xdr:rowOff>
    </xdr:from>
    <xdr:to>
      <xdr:col>81</xdr:col>
      <xdr:colOff>50800</xdr:colOff>
      <xdr:row>105</xdr:row>
      <xdr:rowOff>74295</xdr:rowOff>
    </xdr:to>
    <xdr:cxnSp macro="">
      <xdr:nvCxnSpPr>
        <xdr:cNvPr id="785" name="直線コネクタ 784">
          <a:extLst>
            <a:ext uri="{FF2B5EF4-FFF2-40B4-BE49-F238E27FC236}">
              <a16:creationId xmlns:a16="http://schemas.microsoft.com/office/drawing/2014/main" id="{656CA67A-360C-4321-8C55-83CAE9830C71}"/>
            </a:ext>
          </a:extLst>
        </xdr:cNvPr>
        <xdr:cNvCxnSpPr/>
      </xdr:nvCxnSpPr>
      <xdr:spPr>
        <a:xfrm>
          <a:off x="14592300" y="180346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111125</xdr:rowOff>
    </xdr:from>
    <xdr:to>
      <xdr:col>72</xdr:col>
      <xdr:colOff>38100</xdr:colOff>
      <xdr:row>105</xdr:row>
      <xdr:rowOff>41275</xdr:rowOff>
    </xdr:to>
    <xdr:sp macro="" textlink="">
      <xdr:nvSpPr>
        <xdr:cNvPr id="786" name="楕円 785">
          <a:extLst>
            <a:ext uri="{FF2B5EF4-FFF2-40B4-BE49-F238E27FC236}">
              <a16:creationId xmlns:a16="http://schemas.microsoft.com/office/drawing/2014/main" id="{6377A622-F12C-454C-879F-95E964CDA90D}"/>
            </a:ext>
          </a:extLst>
        </xdr:cNvPr>
        <xdr:cNvSpPr/>
      </xdr:nvSpPr>
      <xdr:spPr>
        <a:xfrm>
          <a:off x="13652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161925</xdr:rowOff>
    </xdr:from>
    <xdr:to>
      <xdr:col>76</xdr:col>
      <xdr:colOff>114300</xdr:colOff>
      <xdr:row>105</xdr:row>
      <xdr:rowOff>32386</xdr:rowOff>
    </xdr:to>
    <xdr:cxnSp macro="">
      <xdr:nvCxnSpPr>
        <xdr:cNvPr id="787" name="直線コネクタ 786">
          <a:extLst>
            <a:ext uri="{FF2B5EF4-FFF2-40B4-BE49-F238E27FC236}">
              <a16:creationId xmlns:a16="http://schemas.microsoft.com/office/drawing/2014/main" id="{512B6D96-1E1C-44FB-92E2-287507C4A21A}"/>
            </a:ext>
          </a:extLst>
        </xdr:cNvPr>
        <xdr:cNvCxnSpPr/>
      </xdr:nvCxnSpPr>
      <xdr:spPr>
        <a:xfrm>
          <a:off x="13703300" y="179927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69214</xdr:rowOff>
    </xdr:from>
    <xdr:to>
      <xdr:col>67</xdr:col>
      <xdr:colOff>101600</xdr:colOff>
      <xdr:row>104</xdr:row>
      <xdr:rowOff>170814</xdr:rowOff>
    </xdr:to>
    <xdr:sp macro="" textlink="">
      <xdr:nvSpPr>
        <xdr:cNvPr id="788" name="楕円 787">
          <a:extLst>
            <a:ext uri="{FF2B5EF4-FFF2-40B4-BE49-F238E27FC236}">
              <a16:creationId xmlns:a16="http://schemas.microsoft.com/office/drawing/2014/main" id="{15DF2850-EAE0-48A4-8A4B-C6E7562485FF}"/>
            </a:ext>
          </a:extLst>
        </xdr:cNvPr>
        <xdr:cNvSpPr/>
      </xdr:nvSpPr>
      <xdr:spPr>
        <a:xfrm>
          <a:off x="12763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120014</xdr:rowOff>
    </xdr:from>
    <xdr:to>
      <xdr:col>71</xdr:col>
      <xdr:colOff>177800</xdr:colOff>
      <xdr:row>104</xdr:row>
      <xdr:rowOff>161925</xdr:rowOff>
    </xdr:to>
    <xdr:cxnSp macro="">
      <xdr:nvCxnSpPr>
        <xdr:cNvPr id="789" name="直線コネクタ 788">
          <a:extLst>
            <a:ext uri="{FF2B5EF4-FFF2-40B4-BE49-F238E27FC236}">
              <a16:creationId xmlns:a16="http://schemas.microsoft.com/office/drawing/2014/main" id="{2CB96D62-DB44-4A15-B70E-DF503AA6538E}"/>
            </a:ext>
          </a:extLst>
        </xdr:cNvPr>
        <xdr:cNvCxnSpPr/>
      </xdr:nvCxnSpPr>
      <xdr:spPr>
        <a:xfrm>
          <a:off x="12814300" y="179508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FCEFDF8C-DCD5-407F-AD85-41A80DEFDE88}"/>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A6427BFC-7D15-417A-BF36-3EBFA54B5CD0}"/>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a:extLst>
            <a:ext uri="{FF2B5EF4-FFF2-40B4-BE49-F238E27FC236}">
              <a16:creationId xmlns:a16="http://schemas.microsoft.com/office/drawing/2014/main" id="{BE1BDC51-178D-4858-ACD5-530D8F62E1D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a:extLst>
            <a:ext uri="{FF2B5EF4-FFF2-40B4-BE49-F238E27FC236}">
              <a16:creationId xmlns:a16="http://schemas.microsoft.com/office/drawing/2014/main" id="{C2608341-1C24-4EF2-B746-6BE14EDF8C50}"/>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116222</xdr:rowOff>
    </xdr:from>
    <xdr:ext cx="405111" cy="259045"/>
    <xdr:sp macro="" textlink="">
      <xdr:nvSpPr>
        <xdr:cNvPr id="794" name="n_1mainValue【公民館】&#10;有形固定資産減価償却率">
          <a:extLst>
            <a:ext uri="{FF2B5EF4-FFF2-40B4-BE49-F238E27FC236}">
              <a16:creationId xmlns:a16="http://schemas.microsoft.com/office/drawing/2014/main" id="{2C1DCE84-8D61-44C5-8C4E-EEDCB3C80EA4}"/>
            </a:ext>
          </a:extLst>
        </xdr:cNvPr>
        <xdr:cNvSpPr txBox="1"/>
      </xdr:nvSpPr>
      <xdr:spPr>
        <a:xfrm>
          <a:off x="152660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74313</xdr:rowOff>
    </xdr:from>
    <xdr:ext cx="405111" cy="259045"/>
    <xdr:sp macro="" textlink="">
      <xdr:nvSpPr>
        <xdr:cNvPr id="795" name="n_2mainValue【公民館】&#10;有形固定資産減価償却率">
          <a:extLst>
            <a:ext uri="{FF2B5EF4-FFF2-40B4-BE49-F238E27FC236}">
              <a16:creationId xmlns:a16="http://schemas.microsoft.com/office/drawing/2014/main" id="{7938E440-A5C7-458F-8E6C-4D10EE923F63}"/>
            </a:ext>
          </a:extLst>
        </xdr:cNvPr>
        <xdr:cNvSpPr txBox="1"/>
      </xdr:nvSpPr>
      <xdr:spPr>
        <a:xfrm>
          <a:off x="14389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32402</xdr:rowOff>
    </xdr:from>
    <xdr:ext cx="405111" cy="259045"/>
    <xdr:sp macro="" textlink="">
      <xdr:nvSpPr>
        <xdr:cNvPr id="796" name="n_3mainValue【公民館】&#10;有形固定資産減価償却率">
          <a:extLst>
            <a:ext uri="{FF2B5EF4-FFF2-40B4-BE49-F238E27FC236}">
              <a16:creationId xmlns:a16="http://schemas.microsoft.com/office/drawing/2014/main" id="{30AA5492-30C6-4FE5-94DB-221EE62C22D4}"/>
            </a:ext>
          </a:extLst>
        </xdr:cNvPr>
        <xdr:cNvSpPr txBox="1"/>
      </xdr:nvSpPr>
      <xdr:spPr>
        <a:xfrm>
          <a:off x="135007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161941</xdr:rowOff>
    </xdr:from>
    <xdr:ext cx="405111" cy="259045"/>
    <xdr:sp macro="" textlink="">
      <xdr:nvSpPr>
        <xdr:cNvPr id="797" name="n_4mainValue【公民館】&#10;有形固定資産減価償却率">
          <a:extLst>
            <a:ext uri="{FF2B5EF4-FFF2-40B4-BE49-F238E27FC236}">
              <a16:creationId xmlns:a16="http://schemas.microsoft.com/office/drawing/2014/main" id="{7B7D6865-28A4-47EE-A369-3A64E09C708F}"/>
            </a:ext>
          </a:extLst>
        </xdr:cNvPr>
        <xdr:cNvSpPr txBox="1"/>
      </xdr:nvSpPr>
      <xdr:spPr>
        <a:xfrm>
          <a:off x="126117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E4DCF57A-E366-475B-8829-239A0C80970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2B208CD4-F971-463C-A4D7-93E4CF71D35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ABE54526-805F-46A8-9936-38B877C0AB9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DF0A8DC8-A267-48FA-A40D-17AD2918948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C9636055-CED5-4FFC-83D7-4D0757690C9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ABF81288-526E-4ED4-ABD6-5C14F1BA62D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CD43359D-6F4C-4A74-9163-29BC1BA97C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77855341-427A-43E9-BBC0-41BE0423C2F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47C7097A-1F15-413A-B0A6-3091E508DEB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349A1A70-B934-4FA8-B929-4F43845570F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6C1A2EB3-F9AE-48BA-8205-E598DB38839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49B57311-C757-440D-A63E-6A88652B011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75EA0B7F-A932-4F23-B212-82A41C3723E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8B38EB66-1307-44DB-B234-6CA00C14736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EC38B0D6-4DCD-4CAF-AC12-F33CB2862EF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5E01B79F-8B58-4CD3-960E-CADDFE7B948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42FB7210-AC3B-4684-86A6-71A62C0FC7E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95D6D6B2-ECAA-4537-837A-1462F37788E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9DFE938C-49DF-48AC-8638-CADC5B85598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FA8E549F-1EEB-485B-876E-77DFB6E05B8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359667D4-E6C0-419B-B9D5-63501619C7E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6B1F5145-9A4F-426C-ACB0-0CCF15DB2D07}"/>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B8F89E9D-E06C-458C-99C9-3DFEBD9D349A}"/>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7A0AD439-DFD5-42C5-B3E8-A193560A3823}"/>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EA6C4C0D-F912-4DF3-B20B-0B510B0AF40B}"/>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D7C16134-27C4-4A0B-8B8F-B268B660B86C}"/>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a:extLst>
            <a:ext uri="{FF2B5EF4-FFF2-40B4-BE49-F238E27FC236}">
              <a16:creationId xmlns:a16="http://schemas.microsoft.com/office/drawing/2014/main" id="{4C9027EE-5F52-406A-9AB0-61D29EE9D2B8}"/>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F8669B55-A8A8-4CEF-8CDB-DA4B1DBA5025}"/>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ED1F0D8C-2FD8-4149-9377-573391694C65}"/>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683D6C66-E449-4369-AB73-106E57B172F1}"/>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67A0B4D7-5A64-4A9A-AB4F-4603458568C9}"/>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7DB0D8AB-2E90-45B1-A87B-0DA5C9A2A95C}"/>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8DAA5B3-911C-41E2-A09A-89D3D8E2142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51615F5-3204-491B-88B1-CA68FE33663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93AD8C7-98AE-44C7-A384-284D9EC22B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14BBFCC-D20C-445B-AAE7-659DBBED09B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3AB7067-4ACB-40F0-BA60-F8467C6FFC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100837</xdr:rowOff>
    </xdr:from>
    <xdr:to>
      <xdr:col>116</xdr:col>
      <xdr:colOff>114300</xdr:colOff>
      <xdr:row>108</xdr:row>
      <xdr:rowOff>30987</xdr:rowOff>
    </xdr:to>
    <xdr:sp macro="" textlink="">
      <xdr:nvSpPr>
        <xdr:cNvPr id="835" name="楕円 834">
          <a:extLst>
            <a:ext uri="{FF2B5EF4-FFF2-40B4-BE49-F238E27FC236}">
              <a16:creationId xmlns:a16="http://schemas.microsoft.com/office/drawing/2014/main" id="{B4F06FD1-57ED-4883-A62A-74EFD21D2D94}"/>
            </a:ext>
          </a:extLst>
        </xdr:cNvPr>
        <xdr:cNvSpPr/>
      </xdr:nvSpPr>
      <xdr:spPr>
        <a:xfrm>
          <a:off x="221107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15764</xdr:rowOff>
    </xdr:from>
    <xdr:ext cx="469744" cy="259045"/>
    <xdr:sp macro="" textlink="">
      <xdr:nvSpPr>
        <xdr:cNvPr id="836" name="【公民館】&#10;一人当たり面積該当値テキスト">
          <a:extLst>
            <a:ext uri="{FF2B5EF4-FFF2-40B4-BE49-F238E27FC236}">
              <a16:creationId xmlns:a16="http://schemas.microsoft.com/office/drawing/2014/main" id="{D6F16C4B-5257-4F76-B5FD-A845D51DE0E1}"/>
            </a:ext>
          </a:extLst>
        </xdr:cNvPr>
        <xdr:cNvSpPr txBox="1"/>
      </xdr:nvSpPr>
      <xdr:spPr>
        <a:xfrm>
          <a:off x="22199600" y="1836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100837</xdr:rowOff>
    </xdr:from>
    <xdr:to>
      <xdr:col>112</xdr:col>
      <xdr:colOff>38100</xdr:colOff>
      <xdr:row>108</xdr:row>
      <xdr:rowOff>30987</xdr:rowOff>
    </xdr:to>
    <xdr:sp macro="" textlink="">
      <xdr:nvSpPr>
        <xdr:cNvPr id="837" name="楕円 836">
          <a:extLst>
            <a:ext uri="{FF2B5EF4-FFF2-40B4-BE49-F238E27FC236}">
              <a16:creationId xmlns:a16="http://schemas.microsoft.com/office/drawing/2014/main" id="{B91CF0DF-A629-4E5F-BDDD-8CF1350BC6B0}"/>
            </a:ext>
          </a:extLst>
        </xdr:cNvPr>
        <xdr:cNvSpPr/>
      </xdr:nvSpPr>
      <xdr:spPr>
        <a:xfrm>
          <a:off x="21272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151637</xdr:rowOff>
    </xdr:from>
    <xdr:to>
      <xdr:col>116</xdr:col>
      <xdr:colOff>63500</xdr:colOff>
      <xdr:row>107</xdr:row>
      <xdr:rowOff>151637</xdr:rowOff>
    </xdr:to>
    <xdr:cxnSp macro="">
      <xdr:nvCxnSpPr>
        <xdr:cNvPr id="838" name="直線コネクタ 837">
          <a:extLst>
            <a:ext uri="{FF2B5EF4-FFF2-40B4-BE49-F238E27FC236}">
              <a16:creationId xmlns:a16="http://schemas.microsoft.com/office/drawing/2014/main" id="{6450E3B7-5399-477B-A450-FB881C455D29}"/>
            </a:ext>
          </a:extLst>
        </xdr:cNvPr>
        <xdr:cNvCxnSpPr/>
      </xdr:nvCxnSpPr>
      <xdr:spPr>
        <a:xfrm>
          <a:off x="21323300" y="184967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98552</xdr:rowOff>
    </xdr:from>
    <xdr:to>
      <xdr:col>107</xdr:col>
      <xdr:colOff>101600</xdr:colOff>
      <xdr:row>108</xdr:row>
      <xdr:rowOff>28702</xdr:rowOff>
    </xdr:to>
    <xdr:sp macro="" textlink="">
      <xdr:nvSpPr>
        <xdr:cNvPr id="839" name="楕円 838">
          <a:extLst>
            <a:ext uri="{FF2B5EF4-FFF2-40B4-BE49-F238E27FC236}">
              <a16:creationId xmlns:a16="http://schemas.microsoft.com/office/drawing/2014/main" id="{F67AEC1E-F6C0-4AF1-BC68-9A89727FE0C6}"/>
            </a:ext>
          </a:extLst>
        </xdr:cNvPr>
        <xdr:cNvSpPr/>
      </xdr:nvSpPr>
      <xdr:spPr>
        <a:xfrm>
          <a:off x="203835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149352</xdr:rowOff>
    </xdr:from>
    <xdr:to>
      <xdr:col>111</xdr:col>
      <xdr:colOff>177800</xdr:colOff>
      <xdr:row>107</xdr:row>
      <xdr:rowOff>151637</xdr:rowOff>
    </xdr:to>
    <xdr:cxnSp macro="">
      <xdr:nvCxnSpPr>
        <xdr:cNvPr id="840" name="直線コネクタ 839">
          <a:extLst>
            <a:ext uri="{FF2B5EF4-FFF2-40B4-BE49-F238E27FC236}">
              <a16:creationId xmlns:a16="http://schemas.microsoft.com/office/drawing/2014/main" id="{5091CD07-0956-41C2-A197-6845372D17DF}"/>
            </a:ext>
          </a:extLst>
        </xdr:cNvPr>
        <xdr:cNvCxnSpPr/>
      </xdr:nvCxnSpPr>
      <xdr:spPr>
        <a:xfrm>
          <a:off x="20434300" y="184945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98552</xdr:rowOff>
    </xdr:from>
    <xdr:to>
      <xdr:col>102</xdr:col>
      <xdr:colOff>165100</xdr:colOff>
      <xdr:row>108</xdr:row>
      <xdr:rowOff>28702</xdr:rowOff>
    </xdr:to>
    <xdr:sp macro="" textlink="">
      <xdr:nvSpPr>
        <xdr:cNvPr id="841" name="楕円 840">
          <a:extLst>
            <a:ext uri="{FF2B5EF4-FFF2-40B4-BE49-F238E27FC236}">
              <a16:creationId xmlns:a16="http://schemas.microsoft.com/office/drawing/2014/main" id="{10E7F692-D0B2-4FCC-AF7C-7CF8FEBA6221}"/>
            </a:ext>
          </a:extLst>
        </xdr:cNvPr>
        <xdr:cNvSpPr/>
      </xdr:nvSpPr>
      <xdr:spPr>
        <a:xfrm>
          <a:off x="194945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149352</xdr:rowOff>
    </xdr:from>
    <xdr:to>
      <xdr:col>107</xdr:col>
      <xdr:colOff>50800</xdr:colOff>
      <xdr:row>107</xdr:row>
      <xdr:rowOff>149352</xdr:rowOff>
    </xdr:to>
    <xdr:cxnSp macro="">
      <xdr:nvCxnSpPr>
        <xdr:cNvPr id="842" name="直線コネクタ 841">
          <a:extLst>
            <a:ext uri="{FF2B5EF4-FFF2-40B4-BE49-F238E27FC236}">
              <a16:creationId xmlns:a16="http://schemas.microsoft.com/office/drawing/2014/main" id="{84842DBE-1D23-4BF9-BA38-9EECA3E715B7}"/>
            </a:ext>
          </a:extLst>
        </xdr:cNvPr>
        <xdr:cNvCxnSpPr/>
      </xdr:nvCxnSpPr>
      <xdr:spPr>
        <a:xfrm>
          <a:off x="19545300" y="184945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98552</xdr:rowOff>
    </xdr:from>
    <xdr:to>
      <xdr:col>98</xdr:col>
      <xdr:colOff>38100</xdr:colOff>
      <xdr:row>108</xdr:row>
      <xdr:rowOff>28702</xdr:rowOff>
    </xdr:to>
    <xdr:sp macro="" textlink="">
      <xdr:nvSpPr>
        <xdr:cNvPr id="843" name="楕円 842">
          <a:extLst>
            <a:ext uri="{FF2B5EF4-FFF2-40B4-BE49-F238E27FC236}">
              <a16:creationId xmlns:a16="http://schemas.microsoft.com/office/drawing/2014/main" id="{4870AA83-31D3-428E-AD30-57AF62C6DA3D}"/>
            </a:ext>
          </a:extLst>
        </xdr:cNvPr>
        <xdr:cNvSpPr/>
      </xdr:nvSpPr>
      <xdr:spPr>
        <a:xfrm>
          <a:off x="186055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149352</xdr:rowOff>
    </xdr:from>
    <xdr:to>
      <xdr:col>102</xdr:col>
      <xdr:colOff>114300</xdr:colOff>
      <xdr:row>107</xdr:row>
      <xdr:rowOff>149352</xdr:rowOff>
    </xdr:to>
    <xdr:cxnSp macro="">
      <xdr:nvCxnSpPr>
        <xdr:cNvPr id="844" name="直線コネクタ 843">
          <a:extLst>
            <a:ext uri="{FF2B5EF4-FFF2-40B4-BE49-F238E27FC236}">
              <a16:creationId xmlns:a16="http://schemas.microsoft.com/office/drawing/2014/main" id="{1E93A4E5-5A34-4F6E-B1EC-6EBB31850C9F}"/>
            </a:ext>
          </a:extLst>
        </xdr:cNvPr>
        <xdr:cNvCxnSpPr/>
      </xdr:nvCxnSpPr>
      <xdr:spPr>
        <a:xfrm>
          <a:off x="18656300" y="184945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a:extLst>
            <a:ext uri="{FF2B5EF4-FFF2-40B4-BE49-F238E27FC236}">
              <a16:creationId xmlns:a16="http://schemas.microsoft.com/office/drawing/2014/main" id="{A36D20BC-8AA9-4C8D-8B45-302385FC501D}"/>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a:extLst>
            <a:ext uri="{FF2B5EF4-FFF2-40B4-BE49-F238E27FC236}">
              <a16:creationId xmlns:a16="http://schemas.microsoft.com/office/drawing/2014/main" id="{85D374BA-729C-4196-A28F-5105432A225F}"/>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847" name="n_3aveValue【公民館】&#10;一人当たり面積">
          <a:extLst>
            <a:ext uri="{FF2B5EF4-FFF2-40B4-BE49-F238E27FC236}">
              <a16:creationId xmlns:a16="http://schemas.microsoft.com/office/drawing/2014/main" id="{CFD16FC7-4D14-42C6-ACFD-0EB1FACD9B2D}"/>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848" name="n_4aveValue【公民館】&#10;一人当たり面積">
          <a:extLst>
            <a:ext uri="{FF2B5EF4-FFF2-40B4-BE49-F238E27FC236}">
              <a16:creationId xmlns:a16="http://schemas.microsoft.com/office/drawing/2014/main" id="{6780958F-7082-4B0C-9471-082D8D66B36C}"/>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22114</xdr:rowOff>
    </xdr:from>
    <xdr:ext cx="469744" cy="259045"/>
    <xdr:sp macro="" textlink="">
      <xdr:nvSpPr>
        <xdr:cNvPr id="849" name="n_1mainValue【公民館】&#10;一人当たり面積">
          <a:extLst>
            <a:ext uri="{FF2B5EF4-FFF2-40B4-BE49-F238E27FC236}">
              <a16:creationId xmlns:a16="http://schemas.microsoft.com/office/drawing/2014/main" id="{DF055367-75A5-49C3-8174-C71EFE1DA0EF}"/>
            </a:ext>
          </a:extLst>
        </xdr:cNvPr>
        <xdr:cNvSpPr txBox="1"/>
      </xdr:nvSpPr>
      <xdr:spPr>
        <a:xfrm>
          <a:off x="210757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19829</xdr:rowOff>
    </xdr:from>
    <xdr:ext cx="469744" cy="259045"/>
    <xdr:sp macro="" textlink="">
      <xdr:nvSpPr>
        <xdr:cNvPr id="850" name="n_2mainValue【公民館】&#10;一人当たり面積">
          <a:extLst>
            <a:ext uri="{FF2B5EF4-FFF2-40B4-BE49-F238E27FC236}">
              <a16:creationId xmlns:a16="http://schemas.microsoft.com/office/drawing/2014/main" id="{F1C7B972-F48D-4801-B8D4-1B2E1CEABF7A}"/>
            </a:ext>
          </a:extLst>
        </xdr:cNvPr>
        <xdr:cNvSpPr txBox="1"/>
      </xdr:nvSpPr>
      <xdr:spPr>
        <a:xfrm>
          <a:off x="20199427" y="1853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19829</xdr:rowOff>
    </xdr:from>
    <xdr:ext cx="469744" cy="259045"/>
    <xdr:sp macro="" textlink="">
      <xdr:nvSpPr>
        <xdr:cNvPr id="851" name="n_3mainValue【公民館】&#10;一人当たり面積">
          <a:extLst>
            <a:ext uri="{FF2B5EF4-FFF2-40B4-BE49-F238E27FC236}">
              <a16:creationId xmlns:a16="http://schemas.microsoft.com/office/drawing/2014/main" id="{7AA83027-24B2-4CDA-B054-847B991E5D6A}"/>
            </a:ext>
          </a:extLst>
        </xdr:cNvPr>
        <xdr:cNvSpPr txBox="1"/>
      </xdr:nvSpPr>
      <xdr:spPr>
        <a:xfrm>
          <a:off x="19310427" y="1853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19829</xdr:rowOff>
    </xdr:from>
    <xdr:ext cx="469744" cy="259045"/>
    <xdr:sp macro="" textlink="">
      <xdr:nvSpPr>
        <xdr:cNvPr id="852" name="n_4mainValue【公民館】&#10;一人当たり面積">
          <a:extLst>
            <a:ext uri="{FF2B5EF4-FFF2-40B4-BE49-F238E27FC236}">
              <a16:creationId xmlns:a16="http://schemas.microsoft.com/office/drawing/2014/main" id="{84FE4087-6CB4-4ED6-B712-71BBB8EA7972}"/>
            </a:ext>
          </a:extLst>
        </xdr:cNvPr>
        <xdr:cNvSpPr txBox="1"/>
      </xdr:nvSpPr>
      <xdr:spPr>
        <a:xfrm>
          <a:off x="18421427" y="1853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AB23625F-44B5-46E3-965D-9BFA3BACDBF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68A215D1-E06E-4256-8D9D-F33B2D9753C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E48079F6-DBD1-461E-A259-2E3023A6FD8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施設を除き、類似団体と比較して、有形固定資産減価償却率が高くなっている。道路は特に高くなっているが、理由としては固定資産台帳作成時において、過去の工事状況の把握が困難だった結果、更新等による償却資産を未計上とせざるを得なかったためである。老朽化した道路等については、適切に工事や修繕を行っているため、使用・安全上の問題はなく、台帳整備後の工事等は償却資産に反映している。他の施設も老朽化が進んでいるが、順次、長寿命化工事や改修工事を行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CCA6A92-9A95-40C7-8C2B-BEFCC578AC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C196F7-9E39-408E-BA6A-16EBC3A3BE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4D1B1D3-E7A8-4771-8B9C-4334DFC61EB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D83A5CF-ED3A-46BF-A5E6-756FC599C72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FCE8E7-850A-44BF-BD17-19E774475F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B73420-1F4A-4A8F-8E76-92B59900C1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6972A5E-BEF7-483F-B175-54C150BEE39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F072B04-1611-4657-941C-BAA57F002FC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6DFE694-9E34-4514-A19D-A347E21858B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A39DA26-6B89-4833-88F9-2068C086E30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82,308
81,327
19.17
38,190,867
36,499,925
1,448,312
18,605,978
36,729,870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5C36618-ADD1-4E50-B65D-9D6FCE369DE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B9E66F-7420-437C-827D-4996045905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ED6F5DC-3706-4212-BCB9-0CA5D609AD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A5C954-D281-4273-B59C-A71425830B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718022-04B5-4668-8797-C0D681A204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5F850B1-D352-4A01-A2AE-E0CABC4A9A2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FCF18E-285C-4EAE-B945-2FE8BFDAD1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965FA7-D0A9-4C79-B69B-67324753D7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4CD4B1A-A7FE-4ECA-89D5-ADAEAF25B09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181F7F1-73D2-40DF-BE7C-522D176E402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B8AC712-5E8B-41EA-A92E-50F235D15F9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D6E06A7-360B-4CF1-805C-7370AC6CF6D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6B6A2BF-AB69-473C-BC3E-1226D0DD22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8400162-6939-4A72-8844-BEB9BB91A22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B468D72-44D4-4175-B86F-E123E9249CF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D51EB1-26A0-47A9-986A-A200EAE5C2B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1C34844-CF01-4781-A6C6-97796CC785B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A180907-4B71-4039-B434-BE344EB47B0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1424DC-BAFA-49BD-85A5-D6842A4CF44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C042D7-A000-4DB1-BD4C-0DC85945985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FAB0AAF-242F-4C8F-9DA6-653D5A05D31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3BC1096-FEAD-4028-A026-9E065848F5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DDE6F9E-0B49-4D3C-9414-33630C1C21C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36E104E-2375-473C-9F69-7F742C017B7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B880B2-D9C6-4ED0-A4DB-D06D3FBE709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926AA6-F788-4A9A-BC49-908DA15ADA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9789C02-85BE-4066-B744-A76C5267591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950334F-E748-4BE6-9490-04BBD2483D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3165057-2478-4004-923D-D1BD7275F45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8FA705-1969-4C41-ACE7-FD737ED02F2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38CE074-149C-432C-AFB0-D99C75B18A6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E418668-8987-48F6-9726-AE8769DB459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CFAC3FE-AC16-44A8-9030-2152BB0C5A5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8801079-E12C-4FBD-A7DA-D53BC5F83A0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682988F-C61B-4F25-B780-EC4FEE857E5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A4C94DF-BA67-49FC-95C5-2F182726D22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947151C-C396-4439-BED3-73A2332AF37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46F5E81-040D-4A47-A7E8-F17F214CC3D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97D44DB-0A3D-4F2E-B28D-872B6115FE8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A1E113E-2576-4677-A30F-4925BF575ED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CA9D05F-9CA9-4C02-8C73-9A7BE7953E3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DD676B2-3B69-42D0-974B-0E038B265F4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9558BB4-B5E8-44B4-937F-33C9BE03954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C749292-97DB-41E6-9731-24A540CB2B5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5B77962-4EB5-405C-BE6D-C12FA752A9F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BC1F1DB-38AE-444D-9BA2-AE5087EEB65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F4A0CF29-2BA8-49AB-8F1F-84026CE2FF05}"/>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E1D16434-C3E6-4304-969A-BC00F6A021AD}"/>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A095FAD3-EE9A-4973-A552-8C4CB197473F}"/>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3E4475D9-BC57-4A39-9AF0-516CDB224C4D}"/>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5F6987B6-5D2E-439E-8C66-61762F1E1EEA}"/>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266817EA-5959-4D7E-A14B-D57B33E0E615}"/>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143FEA62-D573-4AA5-AF2F-FE1E40A967AE}"/>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4265D9A0-F7EC-4E8E-ADD6-1AA9CC55C1F2}"/>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B4EE3AD3-0C39-4A15-8F19-885397CCA50F}"/>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7F0D779C-47FA-42F6-86A9-DFBF4E2A1200}"/>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2583B0B0-D18B-444D-8AD4-11A38AFCFB0A}"/>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9591C3D-4C1F-4D45-95D3-E2134F08E27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7D00AB1-F86C-4C2E-82FA-F3AC326489B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6632C61-0A67-46EC-B82B-F2112AADF0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AB3C5B3-8B73-4731-A2C5-B70BB69A142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DE2A3FC-8C61-4A45-967C-9D03831EAAD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92347</xdr:rowOff>
    </xdr:from>
    <xdr:to>
      <xdr:col>24</xdr:col>
      <xdr:colOff>114300</xdr:colOff>
      <xdr:row>40</xdr:row>
      <xdr:rowOff>22497</xdr:rowOff>
    </xdr:to>
    <xdr:sp macro="" textlink="">
      <xdr:nvSpPr>
        <xdr:cNvPr id="74" name="楕円 73">
          <a:extLst>
            <a:ext uri="{FF2B5EF4-FFF2-40B4-BE49-F238E27FC236}">
              <a16:creationId xmlns:a16="http://schemas.microsoft.com/office/drawing/2014/main" id="{05D12428-FA30-42AE-962E-3BEF9ED412EA}"/>
            </a:ext>
          </a:extLst>
        </xdr:cNvPr>
        <xdr:cNvSpPr/>
      </xdr:nvSpPr>
      <xdr:spPr>
        <a:xfrm>
          <a:off x="45847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70774</xdr:rowOff>
    </xdr:from>
    <xdr:ext cx="405111" cy="259045"/>
    <xdr:sp macro="" textlink="">
      <xdr:nvSpPr>
        <xdr:cNvPr id="75" name="【図書館】&#10;有形固定資産減価償却率該当値テキスト">
          <a:extLst>
            <a:ext uri="{FF2B5EF4-FFF2-40B4-BE49-F238E27FC236}">
              <a16:creationId xmlns:a16="http://schemas.microsoft.com/office/drawing/2014/main" id="{54775206-622C-4336-915D-2D8991F4B188}"/>
            </a:ext>
          </a:extLst>
        </xdr:cNvPr>
        <xdr:cNvSpPr txBox="1"/>
      </xdr:nvSpPr>
      <xdr:spPr>
        <a:xfrm>
          <a:off x="4673600"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6" name="楕円 75">
          <a:extLst>
            <a:ext uri="{FF2B5EF4-FFF2-40B4-BE49-F238E27FC236}">
              <a16:creationId xmlns:a16="http://schemas.microsoft.com/office/drawing/2014/main" id="{61B957F1-A96B-4563-B5FE-9C837ECD08F0}"/>
            </a:ext>
          </a:extLst>
        </xdr:cNvPr>
        <xdr:cNvSpPr/>
      </xdr:nvSpPr>
      <xdr:spPr>
        <a:xfrm>
          <a:off x="3746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143147</xdr:rowOff>
    </xdr:to>
    <xdr:cxnSp macro="">
      <xdr:nvCxnSpPr>
        <xdr:cNvPr id="77" name="直線コネクタ 76">
          <a:extLst>
            <a:ext uri="{FF2B5EF4-FFF2-40B4-BE49-F238E27FC236}">
              <a16:creationId xmlns:a16="http://schemas.microsoft.com/office/drawing/2014/main" id="{C59AB6B6-E31A-43A0-9DEB-1A2DB071BF30}"/>
            </a:ext>
          </a:extLst>
        </xdr:cNvPr>
        <xdr:cNvCxnSpPr/>
      </xdr:nvCxnSpPr>
      <xdr:spPr>
        <a:xfrm>
          <a:off x="3797300" y="67970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27033</xdr:rowOff>
    </xdr:from>
    <xdr:to>
      <xdr:col>15</xdr:col>
      <xdr:colOff>101600</xdr:colOff>
      <xdr:row>39</xdr:row>
      <xdr:rowOff>128633</xdr:rowOff>
    </xdr:to>
    <xdr:sp macro="" textlink="">
      <xdr:nvSpPr>
        <xdr:cNvPr id="78" name="楕円 77">
          <a:extLst>
            <a:ext uri="{FF2B5EF4-FFF2-40B4-BE49-F238E27FC236}">
              <a16:creationId xmlns:a16="http://schemas.microsoft.com/office/drawing/2014/main" id="{03D10859-3B96-426E-94B5-2D459EDA6E4B}"/>
            </a:ext>
          </a:extLst>
        </xdr:cNvPr>
        <xdr:cNvSpPr/>
      </xdr:nvSpPr>
      <xdr:spPr>
        <a:xfrm>
          <a:off x="2857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77833</xdr:rowOff>
    </xdr:from>
    <xdr:to>
      <xdr:col>19</xdr:col>
      <xdr:colOff>177800</xdr:colOff>
      <xdr:row>39</xdr:row>
      <xdr:rowOff>110490</xdr:rowOff>
    </xdr:to>
    <xdr:cxnSp macro="">
      <xdr:nvCxnSpPr>
        <xdr:cNvPr id="79" name="直線コネクタ 78">
          <a:extLst>
            <a:ext uri="{FF2B5EF4-FFF2-40B4-BE49-F238E27FC236}">
              <a16:creationId xmlns:a16="http://schemas.microsoft.com/office/drawing/2014/main" id="{79111468-1BEE-42CF-8B50-626F1C0157D1}"/>
            </a:ext>
          </a:extLst>
        </xdr:cNvPr>
        <xdr:cNvCxnSpPr/>
      </xdr:nvCxnSpPr>
      <xdr:spPr>
        <a:xfrm>
          <a:off x="2908300" y="67643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165826</xdr:rowOff>
    </xdr:from>
    <xdr:to>
      <xdr:col>10</xdr:col>
      <xdr:colOff>165100</xdr:colOff>
      <xdr:row>39</xdr:row>
      <xdr:rowOff>95976</xdr:rowOff>
    </xdr:to>
    <xdr:sp macro="" textlink="">
      <xdr:nvSpPr>
        <xdr:cNvPr id="80" name="楕円 79">
          <a:extLst>
            <a:ext uri="{FF2B5EF4-FFF2-40B4-BE49-F238E27FC236}">
              <a16:creationId xmlns:a16="http://schemas.microsoft.com/office/drawing/2014/main" id="{088D4F73-6844-48F9-8130-D8CD7CC95B68}"/>
            </a:ext>
          </a:extLst>
        </xdr:cNvPr>
        <xdr:cNvSpPr/>
      </xdr:nvSpPr>
      <xdr:spPr>
        <a:xfrm>
          <a:off x="1968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45176</xdr:rowOff>
    </xdr:from>
    <xdr:to>
      <xdr:col>15</xdr:col>
      <xdr:colOff>50800</xdr:colOff>
      <xdr:row>39</xdr:row>
      <xdr:rowOff>77833</xdr:rowOff>
    </xdr:to>
    <xdr:cxnSp macro="">
      <xdr:nvCxnSpPr>
        <xdr:cNvPr id="81" name="直線コネクタ 80">
          <a:extLst>
            <a:ext uri="{FF2B5EF4-FFF2-40B4-BE49-F238E27FC236}">
              <a16:creationId xmlns:a16="http://schemas.microsoft.com/office/drawing/2014/main" id="{70ACEB1F-EA3A-4C9F-91D9-D4424B933943}"/>
            </a:ext>
          </a:extLst>
        </xdr:cNvPr>
        <xdr:cNvCxnSpPr/>
      </xdr:nvCxnSpPr>
      <xdr:spPr>
        <a:xfrm>
          <a:off x="2019300" y="67317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133169</xdr:rowOff>
    </xdr:from>
    <xdr:to>
      <xdr:col>6</xdr:col>
      <xdr:colOff>38100</xdr:colOff>
      <xdr:row>39</xdr:row>
      <xdr:rowOff>63319</xdr:rowOff>
    </xdr:to>
    <xdr:sp macro="" textlink="">
      <xdr:nvSpPr>
        <xdr:cNvPr id="82" name="楕円 81">
          <a:extLst>
            <a:ext uri="{FF2B5EF4-FFF2-40B4-BE49-F238E27FC236}">
              <a16:creationId xmlns:a16="http://schemas.microsoft.com/office/drawing/2014/main" id="{BBC5806C-CC3D-4D02-9B4D-2132FF83838D}"/>
            </a:ext>
          </a:extLst>
        </xdr:cNvPr>
        <xdr:cNvSpPr/>
      </xdr:nvSpPr>
      <xdr:spPr>
        <a:xfrm>
          <a:off x="1079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12519</xdr:rowOff>
    </xdr:from>
    <xdr:to>
      <xdr:col>10</xdr:col>
      <xdr:colOff>114300</xdr:colOff>
      <xdr:row>39</xdr:row>
      <xdr:rowOff>45176</xdr:rowOff>
    </xdr:to>
    <xdr:cxnSp macro="">
      <xdr:nvCxnSpPr>
        <xdr:cNvPr id="83" name="直線コネクタ 82">
          <a:extLst>
            <a:ext uri="{FF2B5EF4-FFF2-40B4-BE49-F238E27FC236}">
              <a16:creationId xmlns:a16="http://schemas.microsoft.com/office/drawing/2014/main" id="{25598124-1454-450E-9455-3DA96604FD20}"/>
            </a:ext>
          </a:extLst>
        </xdr:cNvPr>
        <xdr:cNvCxnSpPr/>
      </xdr:nvCxnSpPr>
      <xdr:spPr>
        <a:xfrm>
          <a:off x="1130300" y="66990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5BCB181C-567A-491E-A9F6-0CA8F47A3FF6}"/>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ABA1D111-73F5-450A-B5A4-8B9B342C3359}"/>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333BAB71-5277-4282-88C0-36DB65ECB1E1}"/>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FE15EBED-D3D5-4183-A850-AC1C795018C8}"/>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88" name="n_1mainValue【図書館】&#10;有形固定資産減価償却率">
          <a:extLst>
            <a:ext uri="{FF2B5EF4-FFF2-40B4-BE49-F238E27FC236}">
              <a16:creationId xmlns:a16="http://schemas.microsoft.com/office/drawing/2014/main" id="{8B789338-4129-429D-9EE5-BA76FB32D140}"/>
            </a:ext>
          </a:extLst>
        </xdr:cNvPr>
        <xdr:cNvSpPr txBox="1"/>
      </xdr:nvSpPr>
      <xdr:spPr>
        <a:xfrm>
          <a:off x="3582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119760</xdr:rowOff>
    </xdr:from>
    <xdr:ext cx="405111" cy="259045"/>
    <xdr:sp macro="" textlink="">
      <xdr:nvSpPr>
        <xdr:cNvPr id="89" name="n_2mainValue【図書館】&#10;有形固定資産減価償却率">
          <a:extLst>
            <a:ext uri="{FF2B5EF4-FFF2-40B4-BE49-F238E27FC236}">
              <a16:creationId xmlns:a16="http://schemas.microsoft.com/office/drawing/2014/main" id="{9272144B-1043-409A-9F4B-4162A8A98197}"/>
            </a:ext>
          </a:extLst>
        </xdr:cNvPr>
        <xdr:cNvSpPr txBox="1"/>
      </xdr:nvSpPr>
      <xdr:spPr>
        <a:xfrm>
          <a:off x="2705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90" name="n_3mainValue【図書館】&#10;有形固定資産減価償却率">
          <a:extLst>
            <a:ext uri="{FF2B5EF4-FFF2-40B4-BE49-F238E27FC236}">
              <a16:creationId xmlns:a16="http://schemas.microsoft.com/office/drawing/2014/main" id="{B91FA141-E26D-4503-A541-2BD3E0C226FE}"/>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54446</xdr:rowOff>
    </xdr:from>
    <xdr:ext cx="405111" cy="259045"/>
    <xdr:sp macro="" textlink="">
      <xdr:nvSpPr>
        <xdr:cNvPr id="91" name="n_4mainValue【図書館】&#10;有形固定資産減価償却率">
          <a:extLst>
            <a:ext uri="{FF2B5EF4-FFF2-40B4-BE49-F238E27FC236}">
              <a16:creationId xmlns:a16="http://schemas.microsoft.com/office/drawing/2014/main" id="{6148B3C4-4FAA-4F53-A7A8-2D3E83D88811}"/>
            </a:ext>
          </a:extLst>
        </xdr:cNvPr>
        <xdr:cNvSpPr txBox="1"/>
      </xdr:nvSpPr>
      <xdr:spPr>
        <a:xfrm>
          <a:off x="927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B2179E9-91D0-48D8-95B8-FCC7EAFD6EB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5C2529B-C187-4359-96E7-1C3899274C4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48C2E2E-A189-40B1-826B-67DF5E863FE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DC1EDF2-BFB6-4CFF-9585-25CF95038DF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87833FD-ED03-4E22-BEBB-6040C86F9D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8D6AC1C-C2E6-40EB-882D-4425BD5D05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44B9F46-408D-496E-9419-AF0149D32B1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EA1598D-30A0-4D50-AC48-EB684623200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8209198-B369-49A0-A21A-07F11616CAE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DC6655A-5257-4C9C-A515-EEE41553576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16BD33E-F169-4D09-80F8-D015981CF14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837E40C-920E-4221-B9DD-93AEAA308B1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7ED0B7A-8465-4048-ACB8-2A92B1CC721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A7D1259-97B3-46FB-82A7-16ACCFF21D8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5215C68-EC90-46E3-B326-D5CAC80350B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1D638AB3-AB1D-46B7-A7D3-A8B13E2D5E9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D7FEA5C-30EE-4655-B9D3-30300129294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F6D3745-7EBF-42DF-95FB-DB2DA646B27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C17DB6D-DB95-4FCF-9D1A-F56A9F90291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4A18189-E8B3-4F73-8DE3-BAFF9754761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B9442F6-E0B5-4959-A1EE-771BB8CFCC7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A451F64A-F168-4C40-92D4-32068D3CD21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80C06B9-BF3C-4037-9878-E0FE0557A4E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3B92846D-F7C3-43FD-9CD9-495C3EF6132B}"/>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B7F77697-66EC-4005-AE03-4BB036657D17}"/>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CF3A73CC-FE30-4FF3-86EB-5FD419FD05B6}"/>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36CCF791-C545-4AE7-9D0D-DFA4E3C709FB}"/>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78770CD6-7E94-405A-B763-37B8C2B494F9}"/>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B53BE350-42D2-455A-A929-4D3512D204F8}"/>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C6F6824E-8FFE-47E3-8876-CDF1D54C873C}"/>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6C8A55E7-2C61-41E2-AF0B-DF7A1334E102}"/>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DC914DC4-86A6-49B7-8057-AF131D98EAB1}"/>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A4CEB98A-B7A7-4142-9674-36D99075D254}"/>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72E336F3-5740-443E-AD19-8AD7E7728746}"/>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8F09F8D-DEAF-4B8B-9480-0FEAC76C3E6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D592447-9B04-4B6A-9620-A701A707148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78ED6D2-0176-4C23-99E5-20DB4DCF71A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88C5465-3E42-4AB3-A4BB-4B27718ECE8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D991DFE-A496-49E7-BB3B-522E1FE23CB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69850</xdr:rowOff>
    </xdr:from>
    <xdr:to>
      <xdr:col>55</xdr:col>
      <xdr:colOff>50800</xdr:colOff>
      <xdr:row>40</xdr:row>
      <xdr:rowOff>0</xdr:rowOff>
    </xdr:to>
    <xdr:sp macro="" textlink="">
      <xdr:nvSpPr>
        <xdr:cNvPr id="131" name="楕円 130">
          <a:extLst>
            <a:ext uri="{FF2B5EF4-FFF2-40B4-BE49-F238E27FC236}">
              <a16:creationId xmlns:a16="http://schemas.microsoft.com/office/drawing/2014/main" id="{18E41D32-19CC-44AD-9EA5-D4A33FC83C15}"/>
            </a:ext>
          </a:extLst>
        </xdr:cNvPr>
        <xdr:cNvSpPr/>
      </xdr:nvSpPr>
      <xdr:spPr>
        <a:xfrm>
          <a:off x="104267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48277</xdr:rowOff>
    </xdr:from>
    <xdr:ext cx="469744" cy="259045"/>
    <xdr:sp macro="" textlink="">
      <xdr:nvSpPr>
        <xdr:cNvPr id="132" name="【図書館】&#10;一人当たり面積該当値テキスト">
          <a:extLst>
            <a:ext uri="{FF2B5EF4-FFF2-40B4-BE49-F238E27FC236}">
              <a16:creationId xmlns:a16="http://schemas.microsoft.com/office/drawing/2014/main" id="{915D2660-AAEB-42D2-89F7-6D987E9090BF}"/>
            </a:ext>
          </a:extLst>
        </xdr:cNvPr>
        <xdr:cNvSpPr txBox="1"/>
      </xdr:nvSpPr>
      <xdr:spPr>
        <a:xfrm>
          <a:off x="10515600"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69850</xdr:rowOff>
    </xdr:from>
    <xdr:to>
      <xdr:col>50</xdr:col>
      <xdr:colOff>165100</xdr:colOff>
      <xdr:row>40</xdr:row>
      <xdr:rowOff>0</xdr:rowOff>
    </xdr:to>
    <xdr:sp macro="" textlink="">
      <xdr:nvSpPr>
        <xdr:cNvPr id="133" name="楕円 132">
          <a:extLst>
            <a:ext uri="{FF2B5EF4-FFF2-40B4-BE49-F238E27FC236}">
              <a16:creationId xmlns:a16="http://schemas.microsoft.com/office/drawing/2014/main" id="{2472B48A-3C65-4925-A04E-D034BE0F5D41}"/>
            </a:ext>
          </a:extLst>
        </xdr:cNvPr>
        <xdr:cNvSpPr/>
      </xdr:nvSpPr>
      <xdr:spPr>
        <a:xfrm>
          <a:off x="9588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120650</xdr:rowOff>
    </xdr:from>
    <xdr:to>
      <xdr:col>55</xdr:col>
      <xdr:colOff>0</xdr:colOff>
      <xdr:row>39</xdr:row>
      <xdr:rowOff>120650</xdr:rowOff>
    </xdr:to>
    <xdr:cxnSp macro="">
      <xdr:nvCxnSpPr>
        <xdr:cNvPr id="134" name="直線コネクタ 133">
          <a:extLst>
            <a:ext uri="{FF2B5EF4-FFF2-40B4-BE49-F238E27FC236}">
              <a16:creationId xmlns:a16="http://schemas.microsoft.com/office/drawing/2014/main" id="{6B5EED93-C636-4854-B9AA-ACE5F5133372}"/>
            </a:ext>
          </a:extLst>
        </xdr:cNvPr>
        <xdr:cNvCxnSpPr/>
      </xdr:nvCxnSpPr>
      <xdr:spPr>
        <a:xfrm>
          <a:off x="9639300" y="680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35" name="楕円 134">
          <a:extLst>
            <a:ext uri="{FF2B5EF4-FFF2-40B4-BE49-F238E27FC236}">
              <a16:creationId xmlns:a16="http://schemas.microsoft.com/office/drawing/2014/main" id="{E37DB83E-4AC6-4EDC-A685-0838143CBCD6}"/>
            </a:ext>
          </a:extLst>
        </xdr:cNvPr>
        <xdr:cNvSpPr/>
      </xdr:nvSpPr>
      <xdr:spPr>
        <a:xfrm>
          <a:off x="8699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107950</xdr:rowOff>
    </xdr:from>
    <xdr:to>
      <xdr:col>50</xdr:col>
      <xdr:colOff>114300</xdr:colOff>
      <xdr:row>39</xdr:row>
      <xdr:rowOff>120650</xdr:rowOff>
    </xdr:to>
    <xdr:cxnSp macro="">
      <xdr:nvCxnSpPr>
        <xdr:cNvPr id="136" name="直線コネクタ 135">
          <a:extLst>
            <a:ext uri="{FF2B5EF4-FFF2-40B4-BE49-F238E27FC236}">
              <a16:creationId xmlns:a16="http://schemas.microsoft.com/office/drawing/2014/main" id="{091721E3-6A7A-474F-B52E-59D7284E0261}"/>
            </a:ext>
          </a:extLst>
        </xdr:cNvPr>
        <xdr:cNvCxnSpPr/>
      </xdr:nvCxnSpPr>
      <xdr:spPr>
        <a:xfrm>
          <a:off x="8750300" y="6794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57150</xdr:rowOff>
    </xdr:from>
    <xdr:to>
      <xdr:col>41</xdr:col>
      <xdr:colOff>101600</xdr:colOff>
      <xdr:row>39</xdr:row>
      <xdr:rowOff>158750</xdr:rowOff>
    </xdr:to>
    <xdr:sp macro="" textlink="">
      <xdr:nvSpPr>
        <xdr:cNvPr id="137" name="楕円 136">
          <a:extLst>
            <a:ext uri="{FF2B5EF4-FFF2-40B4-BE49-F238E27FC236}">
              <a16:creationId xmlns:a16="http://schemas.microsoft.com/office/drawing/2014/main" id="{569817BE-451A-4847-A3BC-3C9A3F099CB2}"/>
            </a:ext>
          </a:extLst>
        </xdr:cNvPr>
        <xdr:cNvSpPr/>
      </xdr:nvSpPr>
      <xdr:spPr>
        <a:xfrm>
          <a:off x="7810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107950</xdr:rowOff>
    </xdr:from>
    <xdr:to>
      <xdr:col>45</xdr:col>
      <xdr:colOff>177800</xdr:colOff>
      <xdr:row>39</xdr:row>
      <xdr:rowOff>107950</xdr:rowOff>
    </xdr:to>
    <xdr:cxnSp macro="">
      <xdr:nvCxnSpPr>
        <xdr:cNvPr id="138" name="直線コネクタ 137">
          <a:extLst>
            <a:ext uri="{FF2B5EF4-FFF2-40B4-BE49-F238E27FC236}">
              <a16:creationId xmlns:a16="http://schemas.microsoft.com/office/drawing/2014/main" id="{EB37FB76-301A-4280-8564-6269B5F6E85C}"/>
            </a:ext>
          </a:extLst>
        </xdr:cNvPr>
        <xdr:cNvCxnSpPr/>
      </xdr:nvCxnSpPr>
      <xdr:spPr>
        <a:xfrm>
          <a:off x="78613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57150</xdr:rowOff>
    </xdr:from>
    <xdr:to>
      <xdr:col>36</xdr:col>
      <xdr:colOff>165100</xdr:colOff>
      <xdr:row>39</xdr:row>
      <xdr:rowOff>158750</xdr:rowOff>
    </xdr:to>
    <xdr:sp macro="" textlink="">
      <xdr:nvSpPr>
        <xdr:cNvPr id="139" name="楕円 138">
          <a:extLst>
            <a:ext uri="{FF2B5EF4-FFF2-40B4-BE49-F238E27FC236}">
              <a16:creationId xmlns:a16="http://schemas.microsoft.com/office/drawing/2014/main" id="{96B64AF7-F089-4786-AC1D-B07C33546476}"/>
            </a:ext>
          </a:extLst>
        </xdr:cNvPr>
        <xdr:cNvSpPr/>
      </xdr:nvSpPr>
      <xdr:spPr>
        <a:xfrm>
          <a:off x="6921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107950</xdr:rowOff>
    </xdr:from>
    <xdr:to>
      <xdr:col>41</xdr:col>
      <xdr:colOff>50800</xdr:colOff>
      <xdr:row>39</xdr:row>
      <xdr:rowOff>107950</xdr:rowOff>
    </xdr:to>
    <xdr:cxnSp macro="">
      <xdr:nvCxnSpPr>
        <xdr:cNvPr id="140" name="直線コネクタ 139">
          <a:extLst>
            <a:ext uri="{FF2B5EF4-FFF2-40B4-BE49-F238E27FC236}">
              <a16:creationId xmlns:a16="http://schemas.microsoft.com/office/drawing/2014/main" id="{69C90D65-25E6-4D3E-A260-69F9CE1EDDEE}"/>
            </a:ext>
          </a:extLst>
        </xdr:cNvPr>
        <xdr:cNvCxnSpPr/>
      </xdr:nvCxnSpPr>
      <xdr:spPr>
        <a:xfrm>
          <a:off x="69723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4204C467-797C-4BF9-9A38-B1795D3956C8}"/>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0EBC4189-40E0-47A1-869C-86784BD314A2}"/>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FC13CC79-13AE-4E78-9310-BFAA0711B04E}"/>
            </a:ext>
          </a:extLst>
        </xdr:cNvPr>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4842DA73-E074-4448-BFF1-028523BCAAA2}"/>
            </a:ext>
          </a:extLst>
        </xdr:cNvPr>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162577</xdr:rowOff>
    </xdr:from>
    <xdr:ext cx="469744" cy="259045"/>
    <xdr:sp macro="" textlink="">
      <xdr:nvSpPr>
        <xdr:cNvPr id="145" name="n_1mainValue【図書館】&#10;一人当たり面積">
          <a:extLst>
            <a:ext uri="{FF2B5EF4-FFF2-40B4-BE49-F238E27FC236}">
              <a16:creationId xmlns:a16="http://schemas.microsoft.com/office/drawing/2014/main" id="{0FE673C3-ADE0-456E-8E0B-D1EE089FC8A8}"/>
            </a:ext>
          </a:extLst>
        </xdr:cNvPr>
        <xdr:cNvSpPr txBox="1"/>
      </xdr:nvSpPr>
      <xdr:spPr>
        <a:xfrm>
          <a:off x="93917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macro="" textlink="">
      <xdr:nvSpPr>
        <xdr:cNvPr id="146" name="n_2mainValue【図書館】&#10;一人当たり面積">
          <a:extLst>
            <a:ext uri="{FF2B5EF4-FFF2-40B4-BE49-F238E27FC236}">
              <a16:creationId xmlns:a16="http://schemas.microsoft.com/office/drawing/2014/main" id="{EE9332C7-C016-48BD-8644-B06B86F58753}"/>
            </a:ext>
          </a:extLst>
        </xdr:cNvPr>
        <xdr:cNvSpPr txBox="1"/>
      </xdr:nvSpPr>
      <xdr:spPr>
        <a:xfrm>
          <a:off x="8515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149877</xdr:rowOff>
    </xdr:from>
    <xdr:ext cx="469744" cy="259045"/>
    <xdr:sp macro="" textlink="">
      <xdr:nvSpPr>
        <xdr:cNvPr id="147" name="n_3mainValue【図書館】&#10;一人当たり面積">
          <a:extLst>
            <a:ext uri="{FF2B5EF4-FFF2-40B4-BE49-F238E27FC236}">
              <a16:creationId xmlns:a16="http://schemas.microsoft.com/office/drawing/2014/main" id="{74BEF872-63CA-4180-A830-E82AD4BF8F86}"/>
            </a:ext>
          </a:extLst>
        </xdr:cNvPr>
        <xdr:cNvSpPr txBox="1"/>
      </xdr:nvSpPr>
      <xdr:spPr>
        <a:xfrm>
          <a:off x="7626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149877</xdr:rowOff>
    </xdr:from>
    <xdr:ext cx="469744" cy="259045"/>
    <xdr:sp macro="" textlink="">
      <xdr:nvSpPr>
        <xdr:cNvPr id="148" name="n_4mainValue【図書館】&#10;一人当たり面積">
          <a:extLst>
            <a:ext uri="{FF2B5EF4-FFF2-40B4-BE49-F238E27FC236}">
              <a16:creationId xmlns:a16="http://schemas.microsoft.com/office/drawing/2014/main" id="{453DC232-12A3-48E3-972F-F3F0FDE1D3BD}"/>
            </a:ext>
          </a:extLst>
        </xdr:cNvPr>
        <xdr:cNvSpPr txBox="1"/>
      </xdr:nvSpPr>
      <xdr:spPr>
        <a:xfrm>
          <a:off x="6737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9B77C5B-A293-4197-8DA1-77E653B0283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9652B14-CDEF-4DFE-BFB9-A58DE2DDACF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2DAF3CC-E60B-4094-93E5-9AF8D9099A2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6039C83D-8356-412B-BF0B-5E43C1BE707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6DC77A3-A510-4EAC-9C91-58F8C6A0A5C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D6CF2B4-2BCC-4FD9-91D4-BA0028C50AA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12647EC-A6E1-47C1-8AE1-4F08D64DFF7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D7230C8-89D0-40E5-A766-29B418BCBD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E5CD0FE-0B88-4FEB-8E92-128F79CE9BA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5E5B767-0E04-4F70-8D2E-E005C66046B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5F94CF4-7B08-4003-8824-C3CAAF3FA64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802C961B-2E06-4B1A-B95E-A93DC5ACB5D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9C3EB6A2-A29A-4EF5-AEE5-DB5BD317A6C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49ED2916-3CB6-4971-8CD3-0615F3944B6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8B12CDA6-0A54-4A6D-8A7E-32725AE1BD6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B2147B51-BC0E-4C13-AF2F-D70011A03EF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D46D06A2-1FAE-4EA1-A056-5C9E62012FF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969EA404-B05E-44E1-BBBB-DECDCC35F4C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173BB3F6-EAAC-410D-992E-CEC76A4EBA5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BB9765C9-C78E-4A0B-98AA-3A849B4B1E0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1F877CF7-64FF-4434-B42E-0FDCCC0E463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BC87803-6BB3-48FF-A629-6FCC53E91AB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88C0E724-22B2-4587-B05A-C31418B7493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D5AC260B-A6DB-4300-A841-AD28ECE5B9F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8CF85CD2-08A2-46B5-B7F0-5707D8CC7788}"/>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884879F2-3992-4676-B7B6-F7DE4467DDE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EE11CBC-5203-4AE6-9E6D-7034F900527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7F2294F9-13D8-4210-8562-00F7F2B0EC51}"/>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3B00473F-2617-427B-BC00-274D25734759}"/>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6B81375D-C60A-4FF6-AD29-2B7ADAA43C83}"/>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D3F23117-5FA8-4A94-81B1-02C34D49E4B9}"/>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5EDB019-6BF3-4A9D-98B9-3966D8DE472B}"/>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EA35CCFF-41D6-466D-8A46-1F59ED1AE8BA}"/>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7BC94AE2-634E-4013-9B9E-E07D7929FDD4}"/>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4DFCE88B-8C70-4A8E-A0C3-8A9FBC5A497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27036FB-9F30-48A1-B638-D16FC396D60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4888844-B026-4C3C-8761-41814D2B40B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5038DDD-6BDE-41F6-9A0C-2AC88830BCB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CA395AB-9426-49E5-8CA8-7A902BDD57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08D1D32-9914-44F1-865B-C663532BF47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21590</xdr:rowOff>
    </xdr:from>
    <xdr:to>
      <xdr:col>24</xdr:col>
      <xdr:colOff>114300</xdr:colOff>
      <xdr:row>61</xdr:row>
      <xdr:rowOff>123190</xdr:rowOff>
    </xdr:to>
    <xdr:sp macro="" textlink="">
      <xdr:nvSpPr>
        <xdr:cNvPr id="189" name="楕円 188">
          <a:extLst>
            <a:ext uri="{FF2B5EF4-FFF2-40B4-BE49-F238E27FC236}">
              <a16:creationId xmlns:a16="http://schemas.microsoft.com/office/drawing/2014/main" id="{21A4CDA1-DB21-4391-8F8B-0C3BCD5A73E9}"/>
            </a:ext>
          </a:extLst>
        </xdr:cNvPr>
        <xdr:cNvSpPr/>
      </xdr:nvSpPr>
      <xdr:spPr>
        <a:xfrm>
          <a:off x="4584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81761154-97B8-4A28-BBC8-DAAB7932711F}"/>
            </a:ext>
          </a:extLst>
        </xdr:cNvPr>
        <xdr:cNvSpPr txBox="1"/>
      </xdr:nvSpPr>
      <xdr:spPr>
        <a:xfrm>
          <a:off x="4673600"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162560</xdr:rowOff>
    </xdr:from>
    <xdr:to>
      <xdr:col>20</xdr:col>
      <xdr:colOff>38100</xdr:colOff>
      <xdr:row>61</xdr:row>
      <xdr:rowOff>92710</xdr:rowOff>
    </xdr:to>
    <xdr:sp macro="" textlink="">
      <xdr:nvSpPr>
        <xdr:cNvPr id="191" name="楕円 190">
          <a:extLst>
            <a:ext uri="{FF2B5EF4-FFF2-40B4-BE49-F238E27FC236}">
              <a16:creationId xmlns:a16="http://schemas.microsoft.com/office/drawing/2014/main" id="{D3B26DFE-0755-440D-8477-731BBE4396D3}"/>
            </a:ext>
          </a:extLst>
        </xdr:cNvPr>
        <xdr:cNvSpPr/>
      </xdr:nvSpPr>
      <xdr:spPr>
        <a:xfrm>
          <a:off x="3746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41910</xdr:rowOff>
    </xdr:from>
    <xdr:to>
      <xdr:col>24</xdr:col>
      <xdr:colOff>63500</xdr:colOff>
      <xdr:row>61</xdr:row>
      <xdr:rowOff>72390</xdr:rowOff>
    </xdr:to>
    <xdr:cxnSp macro="">
      <xdr:nvCxnSpPr>
        <xdr:cNvPr id="192" name="直線コネクタ 191">
          <a:extLst>
            <a:ext uri="{FF2B5EF4-FFF2-40B4-BE49-F238E27FC236}">
              <a16:creationId xmlns:a16="http://schemas.microsoft.com/office/drawing/2014/main" id="{7F94A383-E416-4862-877C-52884CD0197B}"/>
            </a:ext>
          </a:extLst>
        </xdr:cNvPr>
        <xdr:cNvCxnSpPr/>
      </xdr:nvCxnSpPr>
      <xdr:spPr>
        <a:xfrm>
          <a:off x="3797300" y="10500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126365</xdr:rowOff>
    </xdr:from>
    <xdr:to>
      <xdr:col>15</xdr:col>
      <xdr:colOff>101600</xdr:colOff>
      <xdr:row>61</xdr:row>
      <xdr:rowOff>56515</xdr:rowOff>
    </xdr:to>
    <xdr:sp macro="" textlink="">
      <xdr:nvSpPr>
        <xdr:cNvPr id="193" name="楕円 192">
          <a:extLst>
            <a:ext uri="{FF2B5EF4-FFF2-40B4-BE49-F238E27FC236}">
              <a16:creationId xmlns:a16="http://schemas.microsoft.com/office/drawing/2014/main" id="{0A6BE196-E6E1-47E9-9FBD-9B6FA0172462}"/>
            </a:ext>
          </a:extLst>
        </xdr:cNvPr>
        <xdr:cNvSpPr/>
      </xdr:nvSpPr>
      <xdr:spPr>
        <a:xfrm>
          <a:off x="2857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xdr:rowOff>
    </xdr:from>
    <xdr:to>
      <xdr:col>19</xdr:col>
      <xdr:colOff>177800</xdr:colOff>
      <xdr:row>61</xdr:row>
      <xdr:rowOff>41910</xdr:rowOff>
    </xdr:to>
    <xdr:cxnSp macro="">
      <xdr:nvCxnSpPr>
        <xdr:cNvPr id="194" name="直線コネクタ 193">
          <a:extLst>
            <a:ext uri="{FF2B5EF4-FFF2-40B4-BE49-F238E27FC236}">
              <a16:creationId xmlns:a16="http://schemas.microsoft.com/office/drawing/2014/main" id="{B5D99880-4426-447C-9B35-B543872BD622}"/>
            </a:ext>
          </a:extLst>
        </xdr:cNvPr>
        <xdr:cNvCxnSpPr/>
      </xdr:nvCxnSpPr>
      <xdr:spPr>
        <a:xfrm>
          <a:off x="2908300" y="104641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95" name="楕円 194">
          <a:extLst>
            <a:ext uri="{FF2B5EF4-FFF2-40B4-BE49-F238E27FC236}">
              <a16:creationId xmlns:a16="http://schemas.microsoft.com/office/drawing/2014/main" id="{0739C954-55AA-4E40-8C12-A69A7A759AE1}"/>
            </a:ext>
          </a:extLst>
        </xdr:cNvPr>
        <xdr:cNvSpPr/>
      </xdr:nvSpPr>
      <xdr:spPr>
        <a:xfrm>
          <a:off x="196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61</xdr:row>
      <xdr:rowOff>5715</xdr:rowOff>
    </xdr:to>
    <xdr:cxnSp macro="">
      <xdr:nvCxnSpPr>
        <xdr:cNvPr id="196" name="直線コネクタ 195">
          <a:extLst>
            <a:ext uri="{FF2B5EF4-FFF2-40B4-BE49-F238E27FC236}">
              <a16:creationId xmlns:a16="http://schemas.microsoft.com/office/drawing/2014/main" id="{76E3C55E-8315-4E1C-A436-123D000EDBC7}"/>
            </a:ext>
          </a:extLst>
        </xdr:cNvPr>
        <xdr:cNvCxnSpPr/>
      </xdr:nvCxnSpPr>
      <xdr:spPr>
        <a:xfrm>
          <a:off x="2019300" y="104241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40640</xdr:rowOff>
    </xdr:from>
    <xdr:to>
      <xdr:col>6</xdr:col>
      <xdr:colOff>38100</xdr:colOff>
      <xdr:row>60</xdr:row>
      <xdr:rowOff>142240</xdr:rowOff>
    </xdr:to>
    <xdr:sp macro="" textlink="">
      <xdr:nvSpPr>
        <xdr:cNvPr id="197" name="楕円 196">
          <a:extLst>
            <a:ext uri="{FF2B5EF4-FFF2-40B4-BE49-F238E27FC236}">
              <a16:creationId xmlns:a16="http://schemas.microsoft.com/office/drawing/2014/main" id="{722F96AC-F495-4E0D-8F98-59EA382614C2}"/>
            </a:ext>
          </a:extLst>
        </xdr:cNvPr>
        <xdr:cNvSpPr/>
      </xdr:nvSpPr>
      <xdr:spPr>
        <a:xfrm>
          <a:off x="1079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91440</xdr:rowOff>
    </xdr:from>
    <xdr:to>
      <xdr:col>10</xdr:col>
      <xdr:colOff>114300</xdr:colOff>
      <xdr:row>60</xdr:row>
      <xdr:rowOff>137160</xdr:rowOff>
    </xdr:to>
    <xdr:cxnSp macro="">
      <xdr:nvCxnSpPr>
        <xdr:cNvPr id="198" name="直線コネクタ 197">
          <a:extLst>
            <a:ext uri="{FF2B5EF4-FFF2-40B4-BE49-F238E27FC236}">
              <a16:creationId xmlns:a16="http://schemas.microsoft.com/office/drawing/2014/main" id="{0BB102F0-BAD5-4354-8533-CB4CBD561A5B}"/>
            </a:ext>
          </a:extLst>
        </xdr:cNvPr>
        <xdr:cNvCxnSpPr/>
      </xdr:nvCxnSpPr>
      <xdr:spPr>
        <a:xfrm>
          <a:off x="1130300" y="10378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C2F0B975-8AD3-4F73-B498-CD613D42CA14}"/>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AF38B91-DB72-4DE6-A2AC-B4AB5AF7FCA9}"/>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FF9D99C4-92F3-471E-86BB-740E9A73F580}"/>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C21BA654-EA9F-4EDC-9BB5-6CAA8185A4D9}"/>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83837</xdr:rowOff>
    </xdr:from>
    <xdr:ext cx="405111" cy="259045"/>
    <xdr:sp macro="" textlink="">
      <xdr:nvSpPr>
        <xdr:cNvPr id="203" name="n_1mainValue【体育館・プール】&#10;有形固定資産減価償却率">
          <a:extLst>
            <a:ext uri="{FF2B5EF4-FFF2-40B4-BE49-F238E27FC236}">
              <a16:creationId xmlns:a16="http://schemas.microsoft.com/office/drawing/2014/main" id="{5928ED6F-8B4F-49BE-98EB-252B35B3050F}"/>
            </a:ext>
          </a:extLst>
        </xdr:cNvPr>
        <xdr:cNvSpPr txBox="1"/>
      </xdr:nvSpPr>
      <xdr:spPr>
        <a:xfrm>
          <a:off x="35820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47642</xdr:rowOff>
    </xdr:from>
    <xdr:ext cx="405111" cy="259045"/>
    <xdr:sp macro="" textlink="">
      <xdr:nvSpPr>
        <xdr:cNvPr id="204" name="n_2mainValue【体育館・プール】&#10;有形固定資産減価償却率">
          <a:extLst>
            <a:ext uri="{FF2B5EF4-FFF2-40B4-BE49-F238E27FC236}">
              <a16:creationId xmlns:a16="http://schemas.microsoft.com/office/drawing/2014/main" id="{DE9FD19B-FB1D-4C6F-970E-94B12E3BB9C2}"/>
            </a:ext>
          </a:extLst>
        </xdr:cNvPr>
        <xdr:cNvSpPr txBox="1"/>
      </xdr:nvSpPr>
      <xdr:spPr>
        <a:xfrm>
          <a:off x="2705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macro="" textlink="">
      <xdr:nvSpPr>
        <xdr:cNvPr id="205" name="n_3mainValue【体育館・プール】&#10;有形固定資産減価償却率">
          <a:extLst>
            <a:ext uri="{FF2B5EF4-FFF2-40B4-BE49-F238E27FC236}">
              <a16:creationId xmlns:a16="http://schemas.microsoft.com/office/drawing/2014/main" id="{49E8E937-EE92-43E6-9FAC-FA5577A932B5}"/>
            </a:ext>
          </a:extLst>
        </xdr:cNvPr>
        <xdr:cNvSpPr txBox="1"/>
      </xdr:nvSpPr>
      <xdr:spPr>
        <a:xfrm>
          <a:off x="1816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133367</xdr:rowOff>
    </xdr:from>
    <xdr:ext cx="405111" cy="259045"/>
    <xdr:sp macro="" textlink="">
      <xdr:nvSpPr>
        <xdr:cNvPr id="206" name="n_4mainValue【体育館・プール】&#10;有形固定資産減価償却率">
          <a:extLst>
            <a:ext uri="{FF2B5EF4-FFF2-40B4-BE49-F238E27FC236}">
              <a16:creationId xmlns:a16="http://schemas.microsoft.com/office/drawing/2014/main" id="{3EB5667D-95CA-4B11-AA3D-4E1758200C8E}"/>
            </a:ext>
          </a:extLst>
        </xdr:cNvPr>
        <xdr:cNvSpPr txBox="1"/>
      </xdr:nvSpPr>
      <xdr:spPr>
        <a:xfrm>
          <a:off x="927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1FCAC9C-46C8-4F14-8C8F-7E87714BAC1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A0E3DAE-8EA4-4CC6-84CD-66B9FBAEB41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AEBB22B-70F2-4E7D-B130-C07024307E2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9AFC756-0F87-448B-B3FD-0B94625D9F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0916323-7CBB-413F-81DA-D48BE7893E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E68B259-8A8E-4788-ABC7-B90DBA5D315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694D6E1-447E-45AE-ACD3-C7F762C3521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ED6EE11-CD5A-4435-8EE6-1AEEB769245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E77C45E-423F-40C7-ACA3-B100920DB04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D54115E-00D5-4D4A-A9C9-7427A9D424A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2D1006E-591D-4B3D-A084-E38B5E5B1D8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2AAC033E-6CC5-47A6-90EC-7B500C3A859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3A5CA97-58F3-4773-BED6-6E485C27DA2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2236454E-6475-4232-8181-9F7D005AB7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E379960-313F-4437-ACD2-1839E8B2A84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1601D658-1063-445F-9DE5-EF9C74B3335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5CC64F6-FD5A-4F88-8301-595F40678D8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3FCDB755-49A3-410A-B198-46F453D268C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5037EE7-8063-4708-A8AF-E88E65E020B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6814BB34-DFD2-4D4F-93F0-512962553DD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125121E-838B-4C8B-93FF-207E0271379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7867962E-627E-4A7E-854E-284EBCE8CFA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636964EF-94B6-49E8-9325-00AA4E0CEA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15569658-EFD9-49E3-8710-2EEE9CCDD02B}"/>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A85DEAE6-1236-4B92-B15D-F849312F67F1}"/>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111391E6-E342-4F89-844D-E3B0692A6649}"/>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353933BA-1880-433E-89B9-6D5E8AF0743B}"/>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CF84B7AB-EDF6-41AB-9338-AEE5E0AD22AF}"/>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0C5620AF-4107-4597-8175-B5113EC5C664}"/>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A7F77511-9DF6-4AB3-9297-4683F2E64EDC}"/>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95FBD6FD-175A-4CD5-974A-7DF81CEA4D7F}"/>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B6B0886E-4DEF-40BF-93A4-DF8011BC66DA}"/>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8FE5C4F9-17F3-402A-BDAA-CA74FA99DCAB}"/>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B8A3593F-F662-4724-804D-191CBF1F02E1}"/>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4A2C8C1-05B8-49D7-A1C2-F1E796F4202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9E83D4E-7B7F-479A-A13F-18843192F8B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19CDE69-4302-4355-817E-2CDB4A08261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20A8C14-AC7C-40C6-98BD-B0E660BBC65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126A7DC-D9FD-4B24-AAA7-3A8B2728479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164465</xdr:rowOff>
    </xdr:from>
    <xdr:to>
      <xdr:col>55</xdr:col>
      <xdr:colOff>50800</xdr:colOff>
      <xdr:row>63</xdr:row>
      <xdr:rowOff>94615</xdr:rowOff>
    </xdr:to>
    <xdr:sp macro="" textlink="">
      <xdr:nvSpPr>
        <xdr:cNvPr id="246" name="楕円 245">
          <a:extLst>
            <a:ext uri="{FF2B5EF4-FFF2-40B4-BE49-F238E27FC236}">
              <a16:creationId xmlns:a16="http://schemas.microsoft.com/office/drawing/2014/main" id="{D6BD222E-DEB3-4C5F-84A3-36AA395340AE}"/>
            </a:ext>
          </a:extLst>
        </xdr:cNvPr>
        <xdr:cNvSpPr/>
      </xdr:nvSpPr>
      <xdr:spPr>
        <a:xfrm>
          <a:off x="104267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142892</xdr:rowOff>
    </xdr:from>
    <xdr:ext cx="469744" cy="259045"/>
    <xdr:sp macro="" textlink="">
      <xdr:nvSpPr>
        <xdr:cNvPr id="247" name="【体育館・プール】&#10;一人当たり面積該当値テキスト">
          <a:extLst>
            <a:ext uri="{FF2B5EF4-FFF2-40B4-BE49-F238E27FC236}">
              <a16:creationId xmlns:a16="http://schemas.microsoft.com/office/drawing/2014/main" id="{CDEE9D15-D9A8-4050-837C-A02809321658}"/>
            </a:ext>
          </a:extLst>
        </xdr:cNvPr>
        <xdr:cNvSpPr txBox="1"/>
      </xdr:nvSpPr>
      <xdr:spPr>
        <a:xfrm>
          <a:off x="10515600" y="10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164465</xdr:rowOff>
    </xdr:from>
    <xdr:to>
      <xdr:col>50</xdr:col>
      <xdr:colOff>165100</xdr:colOff>
      <xdr:row>63</xdr:row>
      <xdr:rowOff>94615</xdr:rowOff>
    </xdr:to>
    <xdr:sp macro="" textlink="">
      <xdr:nvSpPr>
        <xdr:cNvPr id="248" name="楕円 247">
          <a:extLst>
            <a:ext uri="{FF2B5EF4-FFF2-40B4-BE49-F238E27FC236}">
              <a16:creationId xmlns:a16="http://schemas.microsoft.com/office/drawing/2014/main" id="{D15F8659-6438-4676-9290-375987B1AF86}"/>
            </a:ext>
          </a:extLst>
        </xdr:cNvPr>
        <xdr:cNvSpPr/>
      </xdr:nvSpPr>
      <xdr:spPr>
        <a:xfrm>
          <a:off x="9588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43815</xdr:rowOff>
    </xdr:from>
    <xdr:to>
      <xdr:col>55</xdr:col>
      <xdr:colOff>0</xdr:colOff>
      <xdr:row>63</xdr:row>
      <xdr:rowOff>43815</xdr:rowOff>
    </xdr:to>
    <xdr:cxnSp macro="">
      <xdr:nvCxnSpPr>
        <xdr:cNvPr id="249" name="直線コネクタ 248">
          <a:extLst>
            <a:ext uri="{FF2B5EF4-FFF2-40B4-BE49-F238E27FC236}">
              <a16:creationId xmlns:a16="http://schemas.microsoft.com/office/drawing/2014/main" id="{7D069374-322F-4822-8771-70DB76E0AE7F}"/>
            </a:ext>
          </a:extLst>
        </xdr:cNvPr>
        <xdr:cNvCxnSpPr/>
      </xdr:nvCxnSpPr>
      <xdr:spPr>
        <a:xfrm>
          <a:off x="9639300" y="108451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162560</xdr:rowOff>
    </xdr:from>
    <xdr:to>
      <xdr:col>46</xdr:col>
      <xdr:colOff>38100</xdr:colOff>
      <xdr:row>63</xdr:row>
      <xdr:rowOff>92710</xdr:rowOff>
    </xdr:to>
    <xdr:sp macro="" textlink="">
      <xdr:nvSpPr>
        <xdr:cNvPr id="250" name="楕円 249">
          <a:extLst>
            <a:ext uri="{FF2B5EF4-FFF2-40B4-BE49-F238E27FC236}">
              <a16:creationId xmlns:a16="http://schemas.microsoft.com/office/drawing/2014/main" id="{D7F70CCD-DEB0-4049-BB36-E3ACB0C04D61}"/>
            </a:ext>
          </a:extLst>
        </xdr:cNvPr>
        <xdr:cNvSpPr/>
      </xdr:nvSpPr>
      <xdr:spPr>
        <a:xfrm>
          <a:off x="8699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41910</xdr:rowOff>
    </xdr:from>
    <xdr:to>
      <xdr:col>50</xdr:col>
      <xdr:colOff>114300</xdr:colOff>
      <xdr:row>63</xdr:row>
      <xdr:rowOff>43815</xdr:rowOff>
    </xdr:to>
    <xdr:cxnSp macro="">
      <xdr:nvCxnSpPr>
        <xdr:cNvPr id="251" name="直線コネクタ 250">
          <a:extLst>
            <a:ext uri="{FF2B5EF4-FFF2-40B4-BE49-F238E27FC236}">
              <a16:creationId xmlns:a16="http://schemas.microsoft.com/office/drawing/2014/main" id="{D12C22B9-C07E-42F9-B0A7-8AE1E17CC252}"/>
            </a:ext>
          </a:extLst>
        </xdr:cNvPr>
        <xdr:cNvCxnSpPr/>
      </xdr:nvCxnSpPr>
      <xdr:spPr>
        <a:xfrm>
          <a:off x="8750300" y="108432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162560</xdr:rowOff>
    </xdr:from>
    <xdr:to>
      <xdr:col>41</xdr:col>
      <xdr:colOff>101600</xdr:colOff>
      <xdr:row>63</xdr:row>
      <xdr:rowOff>92710</xdr:rowOff>
    </xdr:to>
    <xdr:sp macro="" textlink="">
      <xdr:nvSpPr>
        <xdr:cNvPr id="252" name="楕円 251">
          <a:extLst>
            <a:ext uri="{FF2B5EF4-FFF2-40B4-BE49-F238E27FC236}">
              <a16:creationId xmlns:a16="http://schemas.microsoft.com/office/drawing/2014/main" id="{77FE0763-23EE-4D44-B024-C1AC26D757B2}"/>
            </a:ext>
          </a:extLst>
        </xdr:cNvPr>
        <xdr:cNvSpPr/>
      </xdr:nvSpPr>
      <xdr:spPr>
        <a:xfrm>
          <a:off x="7810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41910</xdr:rowOff>
    </xdr:from>
    <xdr:to>
      <xdr:col>45</xdr:col>
      <xdr:colOff>177800</xdr:colOff>
      <xdr:row>63</xdr:row>
      <xdr:rowOff>41910</xdr:rowOff>
    </xdr:to>
    <xdr:cxnSp macro="">
      <xdr:nvCxnSpPr>
        <xdr:cNvPr id="253" name="直線コネクタ 252">
          <a:extLst>
            <a:ext uri="{FF2B5EF4-FFF2-40B4-BE49-F238E27FC236}">
              <a16:creationId xmlns:a16="http://schemas.microsoft.com/office/drawing/2014/main" id="{80D252E4-0D55-45F0-BC3C-37897944F970}"/>
            </a:ext>
          </a:extLst>
        </xdr:cNvPr>
        <xdr:cNvCxnSpPr/>
      </xdr:nvCxnSpPr>
      <xdr:spPr>
        <a:xfrm>
          <a:off x="7861300" y="1084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162560</xdr:rowOff>
    </xdr:from>
    <xdr:to>
      <xdr:col>36</xdr:col>
      <xdr:colOff>165100</xdr:colOff>
      <xdr:row>63</xdr:row>
      <xdr:rowOff>92710</xdr:rowOff>
    </xdr:to>
    <xdr:sp macro="" textlink="">
      <xdr:nvSpPr>
        <xdr:cNvPr id="254" name="楕円 253">
          <a:extLst>
            <a:ext uri="{FF2B5EF4-FFF2-40B4-BE49-F238E27FC236}">
              <a16:creationId xmlns:a16="http://schemas.microsoft.com/office/drawing/2014/main" id="{44849C5B-A6AF-4111-966D-74C59CD2D29D}"/>
            </a:ext>
          </a:extLst>
        </xdr:cNvPr>
        <xdr:cNvSpPr/>
      </xdr:nvSpPr>
      <xdr:spPr>
        <a:xfrm>
          <a:off x="6921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41910</xdr:rowOff>
    </xdr:from>
    <xdr:to>
      <xdr:col>41</xdr:col>
      <xdr:colOff>50800</xdr:colOff>
      <xdr:row>63</xdr:row>
      <xdr:rowOff>41910</xdr:rowOff>
    </xdr:to>
    <xdr:cxnSp macro="">
      <xdr:nvCxnSpPr>
        <xdr:cNvPr id="255" name="直線コネクタ 254">
          <a:extLst>
            <a:ext uri="{FF2B5EF4-FFF2-40B4-BE49-F238E27FC236}">
              <a16:creationId xmlns:a16="http://schemas.microsoft.com/office/drawing/2014/main" id="{BEABAAFC-7871-47D5-8BF1-8BD78511AF7C}"/>
            </a:ext>
          </a:extLst>
        </xdr:cNvPr>
        <xdr:cNvCxnSpPr/>
      </xdr:nvCxnSpPr>
      <xdr:spPr>
        <a:xfrm>
          <a:off x="6972300" y="1084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37F0F394-90A3-4FB9-AABF-D119A984E00E}"/>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36041805-E6C5-4579-89F4-33FABA24860C}"/>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3922F79B-AC30-4437-BB63-81B4989D4563}"/>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E9110EAC-767C-4C8C-B26F-C3C63C4D24FF}"/>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85742</xdr:rowOff>
    </xdr:from>
    <xdr:ext cx="469744" cy="259045"/>
    <xdr:sp macro="" textlink="">
      <xdr:nvSpPr>
        <xdr:cNvPr id="260" name="n_1mainValue【体育館・プール】&#10;一人当たり面積">
          <a:extLst>
            <a:ext uri="{FF2B5EF4-FFF2-40B4-BE49-F238E27FC236}">
              <a16:creationId xmlns:a16="http://schemas.microsoft.com/office/drawing/2014/main" id="{06F75432-7463-4E95-9861-1EE6385C2353}"/>
            </a:ext>
          </a:extLst>
        </xdr:cNvPr>
        <xdr:cNvSpPr txBox="1"/>
      </xdr:nvSpPr>
      <xdr:spPr>
        <a:xfrm>
          <a:off x="9391727" y="1088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83837</xdr:rowOff>
    </xdr:from>
    <xdr:ext cx="469744" cy="259045"/>
    <xdr:sp macro="" textlink="">
      <xdr:nvSpPr>
        <xdr:cNvPr id="261" name="n_2mainValue【体育館・プール】&#10;一人当たり面積">
          <a:extLst>
            <a:ext uri="{FF2B5EF4-FFF2-40B4-BE49-F238E27FC236}">
              <a16:creationId xmlns:a16="http://schemas.microsoft.com/office/drawing/2014/main" id="{395B67D0-F7B4-40BC-8F6A-E14F6A83B475}"/>
            </a:ext>
          </a:extLst>
        </xdr:cNvPr>
        <xdr:cNvSpPr txBox="1"/>
      </xdr:nvSpPr>
      <xdr:spPr>
        <a:xfrm>
          <a:off x="8515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83837</xdr:rowOff>
    </xdr:from>
    <xdr:ext cx="469744" cy="259045"/>
    <xdr:sp macro="" textlink="">
      <xdr:nvSpPr>
        <xdr:cNvPr id="262" name="n_3mainValue【体育館・プール】&#10;一人当たり面積">
          <a:extLst>
            <a:ext uri="{FF2B5EF4-FFF2-40B4-BE49-F238E27FC236}">
              <a16:creationId xmlns:a16="http://schemas.microsoft.com/office/drawing/2014/main" id="{E45EBDD8-C9A6-410E-A54C-CED1C8CD1BCF}"/>
            </a:ext>
          </a:extLst>
        </xdr:cNvPr>
        <xdr:cNvSpPr txBox="1"/>
      </xdr:nvSpPr>
      <xdr:spPr>
        <a:xfrm>
          <a:off x="7626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83837</xdr:rowOff>
    </xdr:from>
    <xdr:ext cx="469744" cy="259045"/>
    <xdr:sp macro="" textlink="">
      <xdr:nvSpPr>
        <xdr:cNvPr id="263" name="n_4mainValue【体育館・プール】&#10;一人当たり面積">
          <a:extLst>
            <a:ext uri="{FF2B5EF4-FFF2-40B4-BE49-F238E27FC236}">
              <a16:creationId xmlns:a16="http://schemas.microsoft.com/office/drawing/2014/main" id="{AA087AB0-7FEC-4871-9B70-6D58C660B722}"/>
            </a:ext>
          </a:extLst>
        </xdr:cNvPr>
        <xdr:cNvSpPr txBox="1"/>
      </xdr:nvSpPr>
      <xdr:spPr>
        <a:xfrm>
          <a:off x="6737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88FEAD4-82DF-4EDA-9CBB-CECE00AE8D5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48F3491-1B97-4A24-9A4A-594B921E6A3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0954B1E-442F-46C6-B3C4-DFC9044F84C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E99FB91-79F9-4617-84BE-BA4ED0ABFD2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57CCDD8-203D-4765-99E8-EB903506BD8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4306CFA-BFB5-40CF-8CA9-F970E6D6B5B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9CF36A6-6360-4767-A595-44AE12A11B1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7EDB24D-3751-4D1E-8BC5-6E9A7B496DE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BE667A6-4D93-4850-A4CD-C8040423133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33D1206-743D-41FB-AB86-A601CE22187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FE1469D-BFDF-4B90-BBC4-C81A5B40BF9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CCDE1AE-4B43-407F-BE55-CF1C55CDC59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FC7A629-DF36-4220-A5A9-4E6502BBA68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43C0432-0371-4731-A02F-D9F30D4FB08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550C819-3736-4D77-BF03-F0878268D99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50A9974-0CE9-4904-99E0-8BB9E78F933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76D98CE-E245-4175-887F-D1B66F1C1B0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27FA955-A8F9-4916-90B5-821E511BE02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BF62D27-ED68-45BC-B629-B70A5D4781B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C8EE485-4D8D-4C9F-A6C6-E80CC3A4D93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4EE03199-5A3E-47D9-A33F-D7F5A736F44E}"/>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5BE8AB7-32C3-4658-9152-0AAF2C09008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DAE5BC32-52B4-4570-87F7-1A523537C37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FD93162F-3BA7-4769-8BEA-CAEB68DED0CC}"/>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56D0A727-1DCE-46FC-808D-78EFBD166875}"/>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2B3C60B-2645-4286-8F14-D4B6914A3BE9}"/>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7EBD0020-E51E-4D6C-9F3C-5E91665D9866}"/>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14877EB9-9E5D-4820-A5FC-48EE8787D6E9}"/>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E5477400-E93E-43FD-883C-A02C6CDFA081}"/>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7B18DCEA-A062-47A1-89F5-D3584104C315}"/>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D9E033FD-E8B1-4040-961B-A8134080FEAD}"/>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7C76AB72-8320-4152-81C6-C7FF41B960D5}"/>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F919D2C6-06A4-4437-BE45-7F1F5A3CB56F}"/>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1543C9FB-9F83-4739-9318-3937738F78B1}"/>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427AB3A-7658-4431-9F9A-93D55F9BCDE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B195937-6488-4E9F-81D3-8A056BDCEC1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A898A96-60A3-4F22-A1EA-BE436AD15A2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087D6F2-F425-4558-8A1F-668C3FE080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84F403F-8EA1-4AC7-90B0-F4AE5C89AB5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95250</xdr:rowOff>
    </xdr:from>
    <xdr:to>
      <xdr:col>24</xdr:col>
      <xdr:colOff>114300</xdr:colOff>
      <xdr:row>84</xdr:row>
      <xdr:rowOff>25400</xdr:rowOff>
    </xdr:to>
    <xdr:sp macro="" textlink="">
      <xdr:nvSpPr>
        <xdr:cNvPr id="303" name="楕円 302">
          <a:extLst>
            <a:ext uri="{FF2B5EF4-FFF2-40B4-BE49-F238E27FC236}">
              <a16:creationId xmlns:a16="http://schemas.microsoft.com/office/drawing/2014/main" id="{D72BE58E-14CC-457B-A32C-D97E68F54D26}"/>
            </a:ext>
          </a:extLst>
        </xdr:cNvPr>
        <xdr:cNvSpPr/>
      </xdr:nvSpPr>
      <xdr:spPr>
        <a:xfrm>
          <a:off x="45847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73677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21B52ED9-89D4-43C7-BE2F-C0002744BB6C}"/>
            </a:ext>
          </a:extLst>
        </xdr:cNvPr>
        <xdr:cNvSpPr txBox="1"/>
      </xdr:nvSpPr>
      <xdr:spPr>
        <a:xfrm>
          <a:off x="4673600" y="1430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58420</xdr:rowOff>
    </xdr:from>
    <xdr:to>
      <xdr:col>20</xdr:col>
      <xdr:colOff>38100</xdr:colOff>
      <xdr:row>84</xdr:row>
      <xdr:rowOff>160020</xdr:rowOff>
    </xdr:to>
    <xdr:sp macro="" textlink="">
      <xdr:nvSpPr>
        <xdr:cNvPr id="305" name="楕円 304">
          <a:extLst>
            <a:ext uri="{FF2B5EF4-FFF2-40B4-BE49-F238E27FC236}">
              <a16:creationId xmlns:a16="http://schemas.microsoft.com/office/drawing/2014/main" id="{C36910F6-1B52-4AA8-9FF5-AFAAAE9945DE}"/>
            </a:ext>
          </a:extLst>
        </xdr:cNvPr>
        <xdr:cNvSpPr/>
      </xdr:nvSpPr>
      <xdr:spPr>
        <a:xfrm>
          <a:off x="37465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146050</xdr:rowOff>
    </xdr:from>
    <xdr:to>
      <xdr:col>24</xdr:col>
      <xdr:colOff>63500</xdr:colOff>
      <xdr:row>84</xdr:row>
      <xdr:rowOff>109220</xdr:rowOff>
    </xdr:to>
    <xdr:cxnSp macro="">
      <xdr:nvCxnSpPr>
        <xdr:cNvPr id="306" name="直線コネクタ 305">
          <a:extLst>
            <a:ext uri="{FF2B5EF4-FFF2-40B4-BE49-F238E27FC236}">
              <a16:creationId xmlns:a16="http://schemas.microsoft.com/office/drawing/2014/main" id="{86C80888-8620-4FE6-9296-682A18175C72}"/>
            </a:ext>
          </a:extLst>
        </xdr:cNvPr>
        <xdr:cNvCxnSpPr/>
      </xdr:nvCxnSpPr>
      <xdr:spPr>
        <a:xfrm flipV="1">
          <a:off x="3797300" y="14376400"/>
          <a:ext cx="838200" cy="1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49530</xdr:rowOff>
    </xdr:from>
    <xdr:to>
      <xdr:col>15</xdr:col>
      <xdr:colOff>101600</xdr:colOff>
      <xdr:row>84</xdr:row>
      <xdr:rowOff>151130</xdr:rowOff>
    </xdr:to>
    <xdr:sp macro="" textlink="">
      <xdr:nvSpPr>
        <xdr:cNvPr id="307" name="楕円 306">
          <a:extLst>
            <a:ext uri="{FF2B5EF4-FFF2-40B4-BE49-F238E27FC236}">
              <a16:creationId xmlns:a16="http://schemas.microsoft.com/office/drawing/2014/main" id="{32C64DE2-9ED2-48DA-9A2B-50EF998F959F}"/>
            </a:ext>
          </a:extLst>
        </xdr:cNvPr>
        <xdr:cNvSpPr/>
      </xdr:nvSpPr>
      <xdr:spPr>
        <a:xfrm>
          <a:off x="2857500" y="144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100330</xdr:rowOff>
    </xdr:from>
    <xdr:to>
      <xdr:col>19</xdr:col>
      <xdr:colOff>177800</xdr:colOff>
      <xdr:row>84</xdr:row>
      <xdr:rowOff>109220</xdr:rowOff>
    </xdr:to>
    <xdr:cxnSp macro="">
      <xdr:nvCxnSpPr>
        <xdr:cNvPr id="308" name="直線コネクタ 307">
          <a:extLst>
            <a:ext uri="{FF2B5EF4-FFF2-40B4-BE49-F238E27FC236}">
              <a16:creationId xmlns:a16="http://schemas.microsoft.com/office/drawing/2014/main" id="{0F319BD3-8EE0-48F8-A29A-0F7A61506BE7}"/>
            </a:ext>
          </a:extLst>
        </xdr:cNvPr>
        <xdr:cNvCxnSpPr/>
      </xdr:nvCxnSpPr>
      <xdr:spPr>
        <a:xfrm>
          <a:off x="2908300" y="145021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40639</xdr:rowOff>
    </xdr:from>
    <xdr:to>
      <xdr:col>10</xdr:col>
      <xdr:colOff>165100</xdr:colOff>
      <xdr:row>84</xdr:row>
      <xdr:rowOff>142239</xdr:rowOff>
    </xdr:to>
    <xdr:sp macro="" textlink="">
      <xdr:nvSpPr>
        <xdr:cNvPr id="309" name="楕円 308">
          <a:extLst>
            <a:ext uri="{FF2B5EF4-FFF2-40B4-BE49-F238E27FC236}">
              <a16:creationId xmlns:a16="http://schemas.microsoft.com/office/drawing/2014/main" id="{9855AAD6-4309-4CD3-8BF5-C6C840220D82}"/>
            </a:ext>
          </a:extLst>
        </xdr:cNvPr>
        <xdr:cNvSpPr/>
      </xdr:nvSpPr>
      <xdr:spPr>
        <a:xfrm>
          <a:off x="1968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91439</xdr:rowOff>
    </xdr:from>
    <xdr:to>
      <xdr:col>15</xdr:col>
      <xdr:colOff>50800</xdr:colOff>
      <xdr:row>84</xdr:row>
      <xdr:rowOff>100330</xdr:rowOff>
    </xdr:to>
    <xdr:cxnSp macro="">
      <xdr:nvCxnSpPr>
        <xdr:cNvPr id="310" name="直線コネクタ 309">
          <a:extLst>
            <a:ext uri="{FF2B5EF4-FFF2-40B4-BE49-F238E27FC236}">
              <a16:creationId xmlns:a16="http://schemas.microsoft.com/office/drawing/2014/main" id="{E0D6415E-089F-4AD7-9A31-59C6ACD03C03}"/>
            </a:ext>
          </a:extLst>
        </xdr:cNvPr>
        <xdr:cNvCxnSpPr/>
      </xdr:nvCxnSpPr>
      <xdr:spPr>
        <a:xfrm>
          <a:off x="2019300" y="1449323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27939</xdr:rowOff>
    </xdr:from>
    <xdr:to>
      <xdr:col>6</xdr:col>
      <xdr:colOff>38100</xdr:colOff>
      <xdr:row>84</xdr:row>
      <xdr:rowOff>129539</xdr:rowOff>
    </xdr:to>
    <xdr:sp macro="" textlink="">
      <xdr:nvSpPr>
        <xdr:cNvPr id="311" name="楕円 310">
          <a:extLst>
            <a:ext uri="{FF2B5EF4-FFF2-40B4-BE49-F238E27FC236}">
              <a16:creationId xmlns:a16="http://schemas.microsoft.com/office/drawing/2014/main" id="{A520FE58-5910-44FA-8409-2BD52CE396B6}"/>
            </a:ext>
          </a:extLst>
        </xdr:cNvPr>
        <xdr:cNvSpPr/>
      </xdr:nvSpPr>
      <xdr:spPr>
        <a:xfrm>
          <a:off x="1079500" y="144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78739</xdr:rowOff>
    </xdr:from>
    <xdr:to>
      <xdr:col>10</xdr:col>
      <xdr:colOff>114300</xdr:colOff>
      <xdr:row>84</xdr:row>
      <xdr:rowOff>91439</xdr:rowOff>
    </xdr:to>
    <xdr:cxnSp macro="">
      <xdr:nvCxnSpPr>
        <xdr:cNvPr id="312" name="直線コネクタ 311">
          <a:extLst>
            <a:ext uri="{FF2B5EF4-FFF2-40B4-BE49-F238E27FC236}">
              <a16:creationId xmlns:a16="http://schemas.microsoft.com/office/drawing/2014/main" id="{75A00877-7103-4B7C-B054-1582F9EBB150}"/>
            </a:ext>
          </a:extLst>
        </xdr:cNvPr>
        <xdr:cNvCxnSpPr/>
      </xdr:nvCxnSpPr>
      <xdr:spPr>
        <a:xfrm>
          <a:off x="1130300" y="1448053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74EC6191-1AB0-449F-B10B-22E1BFC47037}"/>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912D2832-4F39-4E23-8ED5-96AEE223C522}"/>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D87C6F06-A251-41DE-9044-36AF75B0B083}"/>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124F2BB9-8A7B-4CE9-96A2-492551E82566}"/>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151147</xdr:rowOff>
    </xdr:from>
    <xdr:ext cx="405111" cy="259045"/>
    <xdr:sp macro="" textlink="">
      <xdr:nvSpPr>
        <xdr:cNvPr id="317" name="n_1mainValue【福祉施設】&#10;有形固定資産減価償却率">
          <a:extLst>
            <a:ext uri="{FF2B5EF4-FFF2-40B4-BE49-F238E27FC236}">
              <a16:creationId xmlns:a16="http://schemas.microsoft.com/office/drawing/2014/main" id="{94DB984D-8185-43F2-AA6A-2D920D361A47}"/>
            </a:ext>
          </a:extLst>
        </xdr:cNvPr>
        <xdr:cNvSpPr txBox="1"/>
      </xdr:nvSpPr>
      <xdr:spPr>
        <a:xfrm>
          <a:off x="3582044" y="1455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142257</xdr:rowOff>
    </xdr:from>
    <xdr:ext cx="405111" cy="259045"/>
    <xdr:sp macro="" textlink="">
      <xdr:nvSpPr>
        <xdr:cNvPr id="318" name="n_2mainValue【福祉施設】&#10;有形固定資産減価償却率">
          <a:extLst>
            <a:ext uri="{FF2B5EF4-FFF2-40B4-BE49-F238E27FC236}">
              <a16:creationId xmlns:a16="http://schemas.microsoft.com/office/drawing/2014/main" id="{000AB8EB-B527-461F-B627-70C1B493724C}"/>
            </a:ext>
          </a:extLst>
        </xdr:cNvPr>
        <xdr:cNvSpPr txBox="1"/>
      </xdr:nvSpPr>
      <xdr:spPr>
        <a:xfrm>
          <a:off x="2705744" y="1454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133366</xdr:rowOff>
    </xdr:from>
    <xdr:ext cx="405111" cy="259045"/>
    <xdr:sp macro="" textlink="">
      <xdr:nvSpPr>
        <xdr:cNvPr id="319" name="n_3mainValue【福祉施設】&#10;有形固定資産減価償却率">
          <a:extLst>
            <a:ext uri="{FF2B5EF4-FFF2-40B4-BE49-F238E27FC236}">
              <a16:creationId xmlns:a16="http://schemas.microsoft.com/office/drawing/2014/main" id="{7FC4B672-669F-42E8-88C0-7101BAAB052E}"/>
            </a:ext>
          </a:extLst>
        </xdr:cNvPr>
        <xdr:cNvSpPr txBox="1"/>
      </xdr:nvSpPr>
      <xdr:spPr>
        <a:xfrm>
          <a:off x="1816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120666</xdr:rowOff>
    </xdr:from>
    <xdr:ext cx="405111" cy="259045"/>
    <xdr:sp macro="" textlink="">
      <xdr:nvSpPr>
        <xdr:cNvPr id="320" name="n_4mainValue【福祉施設】&#10;有形固定資産減価償却率">
          <a:extLst>
            <a:ext uri="{FF2B5EF4-FFF2-40B4-BE49-F238E27FC236}">
              <a16:creationId xmlns:a16="http://schemas.microsoft.com/office/drawing/2014/main" id="{EF0B9A25-9A37-4623-BBFE-077FAA4F31D9}"/>
            </a:ext>
          </a:extLst>
        </xdr:cNvPr>
        <xdr:cNvSpPr txBox="1"/>
      </xdr:nvSpPr>
      <xdr:spPr>
        <a:xfrm>
          <a:off x="927744" y="1452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9C1E65B-8762-44A3-B6F8-B854F7C6388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088A816-4050-4339-BAED-DEEF609BE77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4DC419A-F6D0-4994-B184-4FD09703EA4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BEAD202-4F5B-4DD9-AAA5-6A29BDA264A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94383BD-C549-44E8-97D3-2B53E57BA4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01CF378-EEA1-422A-9ECA-A71BFC3BE2B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59AA2AE-F7D9-4689-B4EB-E3867134185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8180F66-CC43-40B3-B700-EDA00064049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FC828231-A709-42F0-9BC3-FAC4426986D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3FCBEAC-0738-41FE-9FB8-7845A5B2C4D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38B35095-1768-4CEC-AA02-DC59F70DD058}"/>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46901126-5B43-4DA9-AE18-67A4E84BF6AC}"/>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47595591-4415-4BEF-B42B-9E86580A260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A243D988-8002-4BF5-81C5-DFD9B375543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8F5012A2-3853-4C0A-A64B-3DF437F1F7F3}"/>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193F5301-5E1C-4B72-BA87-395940F3CAE3}"/>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B70ED5F0-1568-4093-BDB3-0454FC2C363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C8497BB6-C07F-4ADD-809D-ACB13CEEEBC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91E74303-9E7E-4A6D-AD90-74CF54CE320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9C6B196B-4759-4C1A-9061-83D05CEB0CCC}"/>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2A3062DB-9462-457F-8CC9-10A4C14D1118}"/>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281F5C69-628B-46FD-BE78-CC96BC9B271A}"/>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F7D923BC-A734-4BDF-9319-EB7E4A0E3761}"/>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44050E95-2DB8-4A5B-9DC4-2AE70F33A0C4}"/>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D4401E6D-7439-4108-BD48-FD977F9A5445}"/>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1C467505-FEF6-42FB-AE0F-13326F10F4AE}"/>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7B370A46-A5E8-405B-9586-AF95197AAAE7}"/>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56032347-4063-4F29-83F1-1E9C39F178F9}"/>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40E99329-4514-4496-91F7-E4FAF16BC33F}"/>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A2696C00-E9B9-4A05-B432-DB12C22EDE8E}"/>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F45B08E-E0F2-4C40-A0A2-79F8CCE2E98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52A72E9-EC54-4B0C-8173-28EE619367C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606FF36-C71B-4219-B455-9E0E750FA49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CC69D59-6D72-4235-9221-5D562FADE42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BD18063-EA4E-4358-A0BE-8F01B97DCD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130175</xdr:rowOff>
    </xdr:from>
    <xdr:to>
      <xdr:col>55</xdr:col>
      <xdr:colOff>50800</xdr:colOff>
      <xdr:row>85</xdr:row>
      <xdr:rowOff>60325</xdr:rowOff>
    </xdr:to>
    <xdr:sp macro="" textlink="">
      <xdr:nvSpPr>
        <xdr:cNvPr id="356" name="楕円 355">
          <a:extLst>
            <a:ext uri="{FF2B5EF4-FFF2-40B4-BE49-F238E27FC236}">
              <a16:creationId xmlns:a16="http://schemas.microsoft.com/office/drawing/2014/main" id="{3C4CD80D-6941-4550-96EC-8731B8A01952}"/>
            </a:ext>
          </a:extLst>
        </xdr:cNvPr>
        <xdr:cNvSpPr/>
      </xdr:nvSpPr>
      <xdr:spPr>
        <a:xfrm>
          <a:off x="104267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45102</xdr:rowOff>
    </xdr:from>
    <xdr:ext cx="469744" cy="259045"/>
    <xdr:sp macro="" textlink="">
      <xdr:nvSpPr>
        <xdr:cNvPr id="357" name="【福祉施設】&#10;一人当たり面積該当値テキスト">
          <a:extLst>
            <a:ext uri="{FF2B5EF4-FFF2-40B4-BE49-F238E27FC236}">
              <a16:creationId xmlns:a16="http://schemas.microsoft.com/office/drawing/2014/main" id="{DCCF0B36-59F1-4BF9-A044-FAFC5F6E1D1D}"/>
            </a:ext>
          </a:extLst>
        </xdr:cNvPr>
        <xdr:cNvSpPr txBox="1"/>
      </xdr:nvSpPr>
      <xdr:spPr>
        <a:xfrm>
          <a:off x="10515600" y="1444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130175</xdr:rowOff>
    </xdr:from>
    <xdr:to>
      <xdr:col>50</xdr:col>
      <xdr:colOff>165100</xdr:colOff>
      <xdr:row>85</xdr:row>
      <xdr:rowOff>60325</xdr:rowOff>
    </xdr:to>
    <xdr:sp macro="" textlink="">
      <xdr:nvSpPr>
        <xdr:cNvPr id="358" name="楕円 357">
          <a:extLst>
            <a:ext uri="{FF2B5EF4-FFF2-40B4-BE49-F238E27FC236}">
              <a16:creationId xmlns:a16="http://schemas.microsoft.com/office/drawing/2014/main" id="{F4E375A7-D06D-4550-AAB8-C780F77D58A9}"/>
            </a:ext>
          </a:extLst>
        </xdr:cNvPr>
        <xdr:cNvSpPr/>
      </xdr:nvSpPr>
      <xdr:spPr>
        <a:xfrm>
          <a:off x="9588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xdr:rowOff>
    </xdr:from>
    <xdr:to>
      <xdr:col>55</xdr:col>
      <xdr:colOff>0</xdr:colOff>
      <xdr:row>85</xdr:row>
      <xdr:rowOff>9525</xdr:rowOff>
    </xdr:to>
    <xdr:cxnSp macro="">
      <xdr:nvCxnSpPr>
        <xdr:cNvPr id="359" name="直線コネクタ 358">
          <a:extLst>
            <a:ext uri="{FF2B5EF4-FFF2-40B4-BE49-F238E27FC236}">
              <a16:creationId xmlns:a16="http://schemas.microsoft.com/office/drawing/2014/main" id="{FA6827D2-86AF-4351-A7BF-31180DFE9876}"/>
            </a:ext>
          </a:extLst>
        </xdr:cNvPr>
        <xdr:cNvCxnSpPr/>
      </xdr:nvCxnSpPr>
      <xdr:spPr>
        <a:xfrm>
          <a:off x="9639300" y="14582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130175</xdr:rowOff>
    </xdr:from>
    <xdr:to>
      <xdr:col>46</xdr:col>
      <xdr:colOff>38100</xdr:colOff>
      <xdr:row>85</xdr:row>
      <xdr:rowOff>60325</xdr:rowOff>
    </xdr:to>
    <xdr:sp macro="" textlink="">
      <xdr:nvSpPr>
        <xdr:cNvPr id="360" name="楕円 359">
          <a:extLst>
            <a:ext uri="{FF2B5EF4-FFF2-40B4-BE49-F238E27FC236}">
              <a16:creationId xmlns:a16="http://schemas.microsoft.com/office/drawing/2014/main" id="{E99837AC-1C49-46C8-BCED-E41B7CA01A21}"/>
            </a:ext>
          </a:extLst>
        </xdr:cNvPr>
        <xdr:cNvSpPr/>
      </xdr:nvSpPr>
      <xdr:spPr>
        <a:xfrm>
          <a:off x="8699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xdr:rowOff>
    </xdr:from>
    <xdr:to>
      <xdr:col>50</xdr:col>
      <xdr:colOff>114300</xdr:colOff>
      <xdr:row>85</xdr:row>
      <xdr:rowOff>9525</xdr:rowOff>
    </xdr:to>
    <xdr:cxnSp macro="">
      <xdr:nvCxnSpPr>
        <xdr:cNvPr id="361" name="直線コネクタ 360">
          <a:extLst>
            <a:ext uri="{FF2B5EF4-FFF2-40B4-BE49-F238E27FC236}">
              <a16:creationId xmlns:a16="http://schemas.microsoft.com/office/drawing/2014/main" id="{F3F0B827-0D9C-4413-9A21-F3E1962D8E01}"/>
            </a:ext>
          </a:extLst>
        </xdr:cNvPr>
        <xdr:cNvCxnSpPr/>
      </xdr:nvCxnSpPr>
      <xdr:spPr>
        <a:xfrm>
          <a:off x="8750300" y="1458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130175</xdr:rowOff>
    </xdr:from>
    <xdr:to>
      <xdr:col>41</xdr:col>
      <xdr:colOff>101600</xdr:colOff>
      <xdr:row>85</xdr:row>
      <xdr:rowOff>60325</xdr:rowOff>
    </xdr:to>
    <xdr:sp macro="" textlink="">
      <xdr:nvSpPr>
        <xdr:cNvPr id="362" name="楕円 361">
          <a:extLst>
            <a:ext uri="{FF2B5EF4-FFF2-40B4-BE49-F238E27FC236}">
              <a16:creationId xmlns:a16="http://schemas.microsoft.com/office/drawing/2014/main" id="{46E48859-436A-42A2-9605-3BFCDEA1398A}"/>
            </a:ext>
          </a:extLst>
        </xdr:cNvPr>
        <xdr:cNvSpPr/>
      </xdr:nvSpPr>
      <xdr:spPr>
        <a:xfrm>
          <a:off x="7810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xdr:rowOff>
    </xdr:from>
    <xdr:to>
      <xdr:col>45</xdr:col>
      <xdr:colOff>177800</xdr:colOff>
      <xdr:row>85</xdr:row>
      <xdr:rowOff>9525</xdr:rowOff>
    </xdr:to>
    <xdr:cxnSp macro="">
      <xdr:nvCxnSpPr>
        <xdr:cNvPr id="363" name="直線コネクタ 362">
          <a:extLst>
            <a:ext uri="{FF2B5EF4-FFF2-40B4-BE49-F238E27FC236}">
              <a16:creationId xmlns:a16="http://schemas.microsoft.com/office/drawing/2014/main" id="{D3DDFE72-E1BF-435F-9A3F-89B8E7F1B94B}"/>
            </a:ext>
          </a:extLst>
        </xdr:cNvPr>
        <xdr:cNvCxnSpPr/>
      </xdr:nvCxnSpPr>
      <xdr:spPr>
        <a:xfrm>
          <a:off x="7861300" y="1458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130175</xdr:rowOff>
    </xdr:from>
    <xdr:to>
      <xdr:col>36</xdr:col>
      <xdr:colOff>165100</xdr:colOff>
      <xdr:row>85</xdr:row>
      <xdr:rowOff>60325</xdr:rowOff>
    </xdr:to>
    <xdr:sp macro="" textlink="">
      <xdr:nvSpPr>
        <xdr:cNvPr id="364" name="楕円 363">
          <a:extLst>
            <a:ext uri="{FF2B5EF4-FFF2-40B4-BE49-F238E27FC236}">
              <a16:creationId xmlns:a16="http://schemas.microsoft.com/office/drawing/2014/main" id="{D8964062-3C1B-4BFD-8F85-8DABCD8AB864}"/>
            </a:ext>
          </a:extLst>
        </xdr:cNvPr>
        <xdr:cNvSpPr/>
      </xdr:nvSpPr>
      <xdr:spPr>
        <a:xfrm>
          <a:off x="6921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9525</xdr:rowOff>
    </xdr:from>
    <xdr:to>
      <xdr:col>41</xdr:col>
      <xdr:colOff>50800</xdr:colOff>
      <xdr:row>85</xdr:row>
      <xdr:rowOff>9525</xdr:rowOff>
    </xdr:to>
    <xdr:cxnSp macro="">
      <xdr:nvCxnSpPr>
        <xdr:cNvPr id="365" name="直線コネクタ 364">
          <a:extLst>
            <a:ext uri="{FF2B5EF4-FFF2-40B4-BE49-F238E27FC236}">
              <a16:creationId xmlns:a16="http://schemas.microsoft.com/office/drawing/2014/main" id="{86759DC2-08EB-4BE6-AD96-50C88EC93C8B}"/>
            </a:ext>
          </a:extLst>
        </xdr:cNvPr>
        <xdr:cNvCxnSpPr/>
      </xdr:nvCxnSpPr>
      <xdr:spPr>
        <a:xfrm>
          <a:off x="6972300" y="1458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730EBBFC-D842-4A47-8D05-2E0C1E871D7B}"/>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DCA0F814-A743-4DD9-8AF7-B33A68190DF8}"/>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FDE1869B-D8D9-47DA-BFA0-5337D5DA1591}"/>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E036BEC4-7711-4EB4-825F-6B0879AB07B7}"/>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51452</xdr:rowOff>
    </xdr:from>
    <xdr:ext cx="469744" cy="259045"/>
    <xdr:sp macro="" textlink="">
      <xdr:nvSpPr>
        <xdr:cNvPr id="370" name="n_1mainValue【福祉施設】&#10;一人当たり面積">
          <a:extLst>
            <a:ext uri="{FF2B5EF4-FFF2-40B4-BE49-F238E27FC236}">
              <a16:creationId xmlns:a16="http://schemas.microsoft.com/office/drawing/2014/main" id="{A49B371D-A7BE-466F-B453-DACF79B3AB94}"/>
            </a:ext>
          </a:extLst>
        </xdr:cNvPr>
        <xdr:cNvSpPr txBox="1"/>
      </xdr:nvSpPr>
      <xdr:spPr>
        <a:xfrm>
          <a:off x="93917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51452</xdr:rowOff>
    </xdr:from>
    <xdr:ext cx="469744" cy="259045"/>
    <xdr:sp macro="" textlink="">
      <xdr:nvSpPr>
        <xdr:cNvPr id="371" name="n_2mainValue【福祉施設】&#10;一人当たり面積">
          <a:extLst>
            <a:ext uri="{FF2B5EF4-FFF2-40B4-BE49-F238E27FC236}">
              <a16:creationId xmlns:a16="http://schemas.microsoft.com/office/drawing/2014/main" id="{C927C545-421F-4D6F-AADF-F405EF805BE8}"/>
            </a:ext>
          </a:extLst>
        </xdr:cNvPr>
        <xdr:cNvSpPr txBox="1"/>
      </xdr:nvSpPr>
      <xdr:spPr>
        <a:xfrm>
          <a:off x="85154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51452</xdr:rowOff>
    </xdr:from>
    <xdr:ext cx="469744" cy="259045"/>
    <xdr:sp macro="" textlink="">
      <xdr:nvSpPr>
        <xdr:cNvPr id="372" name="n_3mainValue【福祉施設】&#10;一人当たり面積">
          <a:extLst>
            <a:ext uri="{FF2B5EF4-FFF2-40B4-BE49-F238E27FC236}">
              <a16:creationId xmlns:a16="http://schemas.microsoft.com/office/drawing/2014/main" id="{9ED43E95-871E-479B-89F9-AE8F77AAB53B}"/>
            </a:ext>
          </a:extLst>
        </xdr:cNvPr>
        <xdr:cNvSpPr txBox="1"/>
      </xdr:nvSpPr>
      <xdr:spPr>
        <a:xfrm>
          <a:off x="76264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51452</xdr:rowOff>
    </xdr:from>
    <xdr:ext cx="469744" cy="259045"/>
    <xdr:sp macro="" textlink="">
      <xdr:nvSpPr>
        <xdr:cNvPr id="373" name="n_4mainValue【福祉施設】&#10;一人当たり面積">
          <a:extLst>
            <a:ext uri="{FF2B5EF4-FFF2-40B4-BE49-F238E27FC236}">
              <a16:creationId xmlns:a16="http://schemas.microsoft.com/office/drawing/2014/main" id="{B532DB0F-5314-4304-BF4B-5692C64F94C1}"/>
            </a:ext>
          </a:extLst>
        </xdr:cNvPr>
        <xdr:cNvSpPr txBox="1"/>
      </xdr:nvSpPr>
      <xdr:spPr>
        <a:xfrm>
          <a:off x="67374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1A30B3B1-5844-4575-8C72-776CF1776E7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16767EEA-AF84-4926-9B97-1611BE40C37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34D59CC9-673F-48EF-A3E6-6E92BB812E3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999FF3F-E9DB-4A8D-83BC-E154A514C76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2C8EB748-DFB5-4409-BE03-BFAC6FFBFE0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F8437D77-4571-49BA-9AFC-009FC75663F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89EF089-4E5D-4CF1-9D88-2DB05534593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AC1C073D-3F88-4B13-BED3-F9AB50361D4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84FA2541-B953-400F-8F39-AB22692AC78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D0B9A1AB-84A3-426E-BBDD-10D9FB2B8A4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72DF6575-ED88-4D23-AE4B-36E49FDD1E5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8DBA3C95-9B06-4BBA-B6DA-B54D8758FAE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5F8382EC-0EAC-4EE4-BC1A-875BAC7290D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DBAF3EEA-C122-420F-90BD-D307F1C2F77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98E99623-6B22-408A-A15E-1A9D3D4BCD4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7369F963-A964-4619-BCD9-CB9FFA3041A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3B2B38A-A039-4E7D-9C95-FB75695E182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CA01977-9CC2-4714-A2BC-64E77610B6E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D7DECDC6-C59F-4D9B-98E7-0933CB5F250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35D8360F-312F-4EDC-8B71-B663B9FE260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593E2739-D0BB-4623-9CA1-0DBA8ACC60F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59DA33DB-01EF-48C3-93EE-38727B0AF5E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F7586F6B-A952-43A0-BE8E-F939F05739D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6AA17329-C9AD-47A6-A76A-7AD82CD5C6A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3C7E2FD5-903A-446F-B56C-3EE7BA5DE61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599B6E5D-AA41-4705-B070-A3E49CAA4C3C}"/>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965A8DB1-7B1E-461B-AEBF-FBAAC5DA7B4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A75137B4-AA51-4577-9BFF-43517308D43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43840BC4-4B7F-4F1B-BE65-14D1020137FE}"/>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E626543B-2478-4E5F-A21F-9F9D69BD0E11}"/>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791EF74-925E-46C4-9E6B-73D8A5480035}"/>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FF1BFFC5-278E-4C95-B305-E2F37414AC83}"/>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627E0143-2F87-43B4-BBF2-8E9CE88FF9DD}"/>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F5594191-3A5E-40C5-8635-A592842A47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631E26F6-3D58-4302-9129-37C7D9A6E441}"/>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08073555-2DC6-4131-BA61-C7AC27823DC0}"/>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363D10D-4118-4965-815B-E1E0F1C3A4A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1E3C9A9-4C12-463D-B8B4-8C393392C0E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B7D1CAC-05A6-44EE-B16A-CC16B9B54D2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94E65E9-863B-4303-8BCA-3B33ACC9213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131365D-5105-4667-A109-C9751631D8C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15" name="楕円 414">
          <a:extLst>
            <a:ext uri="{FF2B5EF4-FFF2-40B4-BE49-F238E27FC236}">
              <a16:creationId xmlns:a16="http://schemas.microsoft.com/office/drawing/2014/main" id="{92886E24-84E3-4A71-9627-3549ADF4F1DB}"/>
            </a:ext>
          </a:extLst>
        </xdr:cNvPr>
        <xdr:cNvSpPr/>
      </xdr:nvSpPr>
      <xdr:spPr>
        <a:xfrm>
          <a:off x="4584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116857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B3183062-B006-495B-BFC3-C9721BF0592F}"/>
            </a:ext>
          </a:extLst>
        </xdr:cNvPr>
        <xdr:cNvSpPr txBox="1"/>
      </xdr:nvSpPr>
      <xdr:spPr>
        <a:xfrm>
          <a:off x="4673600"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53158</xdr:rowOff>
    </xdr:from>
    <xdr:to>
      <xdr:col>20</xdr:col>
      <xdr:colOff>38100</xdr:colOff>
      <xdr:row>103</xdr:row>
      <xdr:rowOff>154758</xdr:rowOff>
    </xdr:to>
    <xdr:sp macro="" textlink="">
      <xdr:nvSpPr>
        <xdr:cNvPr id="417" name="楕円 416">
          <a:extLst>
            <a:ext uri="{FF2B5EF4-FFF2-40B4-BE49-F238E27FC236}">
              <a16:creationId xmlns:a16="http://schemas.microsoft.com/office/drawing/2014/main" id="{D17537B8-3E68-49D4-A840-183605F21179}"/>
            </a:ext>
          </a:extLst>
        </xdr:cNvPr>
        <xdr:cNvSpPr/>
      </xdr:nvSpPr>
      <xdr:spPr>
        <a:xfrm>
          <a:off x="3746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103958</xdr:rowOff>
    </xdr:from>
    <xdr:to>
      <xdr:col>24</xdr:col>
      <xdr:colOff>63500</xdr:colOff>
      <xdr:row>103</xdr:row>
      <xdr:rowOff>144780</xdr:rowOff>
    </xdr:to>
    <xdr:cxnSp macro="">
      <xdr:nvCxnSpPr>
        <xdr:cNvPr id="418" name="直線コネクタ 417">
          <a:extLst>
            <a:ext uri="{FF2B5EF4-FFF2-40B4-BE49-F238E27FC236}">
              <a16:creationId xmlns:a16="http://schemas.microsoft.com/office/drawing/2014/main" id="{0A604235-34A2-40E9-B094-A2AD37B842AA}"/>
            </a:ext>
          </a:extLst>
        </xdr:cNvPr>
        <xdr:cNvCxnSpPr/>
      </xdr:nvCxnSpPr>
      <xdr:spPr>
        <a:xfrm>
          <a:off x="3797300" y="1776330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4173</xdr:rowOff>
    </xdr:from>
    <xdr:to>
      <xdr:col>15</xdr:col>
      <xdr:colOff>101600</xdr:colOff>
      <xdr:row>102</xdr:row>
      <xdr:rowOff>105773</xdr:rowOff>
    </xdr:to>
    <xdr:sp macro="" textlink="">
      <xdr:nvSpPr>
        <xdr:cNvPr id="419" name="楕円 418">
          <a:extLst>
            <a:ext uri="{FF2B5EF4-FFF2-40B4-BE49-F238E27FC236}">
              <a16:creationId xmlns:a16="http://schemas.microsoft.com/office/drawing/2014/main" id="{38F56229-1A20-488A-B5E8-55EBA314D32C}"/>
            </a:ext>
          </a:extLst>
        </xdr:cNvPr>
        <xdr:cNvSpPr/>
      </xdr:nvSpPr>
      <xdr:spPr>
        <a:xfrm>
          <a:off x="2857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54973</xdr:rowOff>
    </xdr:from>
    <xdr:to>
      <xdr:col>19</xdr:col>
      <xdr:colOff>177800</xdr:colOff>
      <xdr:row>103</xdr:row>
      <xdr:rowOff>103958</xdr:rowOff>
    </xdr:to>
    <xdr:cxnSp macro="">
      <xdr:nvCxnSpPr>
        <xdr:cNvPr id="420" name="直線コネクタ 419">
          <a:extLst>
            <a:ext uri="{FF2B5EF4-FFF2-40B4-BE49-F238E27FC236}">
              <a16:creationId xmlns:a16="http://schemas.microsoft.com/office/drawing/2014/main" id="{5DE37D9F-0057-4E05-81BF-AA3987AEFA14}"/>
            </a:ext>
          </a:extLst>
        </xdr:cNvPr>
        <xdr:cNvCxnSpPr/>
      </xdr:nvCxnSpPr>
      <xdr:spPr>
        <a:xfrm>
          <a:off x="2908300" y="17542873"/>
          <a:ext cx="889000" cy="2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21" name="楕円 420">
          <a:extLst>
            <a:ext uri="{FF2B5EF4-FFF2-40B4-BE49-F238E27FC236}">
              <a16:creationId xmlns:a16="http://schemas.microsoft.com/office/drawing/2014/main" id="{EEA3FC1F-5FED-42FC-8593-51B32C072EA8}"/>
            </a:ext>
          </a:extLst>
        </xdr:cNvPr>
        <xdr:cNvSpPr/>
      </xdr:nvSpPr>
      <xdr:spPr>
        <a:xfrm>
          <a:off x="1968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54973</xdr:rowOff>
    </xdr:from>
    <xdr:to>
      <xdr:col>15</xdr:col>
      <xdr:colOff>50800</xdr:colOff>
      <xdr:row>103</xdr:row>
      <xdr:rowOff>76200</xdr:rowOff>
    </xdr:to>
    <xdr:cxnSp macro="">
      <xdr:nvCxnSpPr>
        <xdr:cNvPr id="422" name="直線コネクタ 421">
          <a:extLst>
            <a:ext uri="{FF2B5EF4-FFF2-40B4-BE49-F238E27FC236}">
              <a16:creationId xmlns:a16="http://schemas.microsoft.com/office/drawing/2014/main" id="{76736A0F-A9A0-4661-9014-15574131EB38}"/>
            </a:ext>
          </a:extLst>
        </xdr:cNvPr>
        <xdr:cNvCxnSpPr/>
      </xdr:nvCxnSpPr>
      <xdr:spPr>
        <a:xfrm flipV="1">
          <a:off x="2019300" y="17542873"/>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160927</xdr:rowOff>
    </xdr:from>
    <xdr:to>
      <xdr:col>6</xdr:col>
      <xdr:colOff>38100</xdr:colOff>
      <xdr:row>103</xdr:row>
      <xdr:rowOff>91077</xdr:rowOff>
    </xdr:to>
    <xdr:sp macro="" textlink="">
      <xdr:nvSpPr>
        <xdr:cNvPr id="423" name="楕円 422">
          <a:extLst>
            <a:ext uri="{FF2B5EF4-FFF2-40B4-BE49-F238E27FC236}">
              <a16:creationId xmlns:a16="http://schemas.microsoft.com/office/drawing/2014/main" id="{3F4A7399-1D54-4F1B-863D-FF3B44FE3620}"/>
            </a:ext>
          </a:extLst>
        </xdr:cNvPr>
        <xdr:cNvSpPr/>
      </xdr:nvSpPr>
      <xdr:spPr>
        <a:xfrm>
          <a:off x="10795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40277</xdr:rowOff>
    </xdr:from>
    <xdr:to>
      <xdr:col>10</xdr:col>
      <xdr:colOff>114300</xdr:colOff>
      <xdr:row>103</xdr:row>
      <xdr:rowOff>76200</xdr:rowOff>
    </xdr:to>
    <xdr:cxnSp macro="">
      <xdr:nvCxnSpPr>
        <xdr:cNvPr id="424" name="直線コネクタ 423">
          <a:extLst>
            <a:ext uri="{FF2B5EF4-FFF2-40B4-BE49-F238E27FC236}">
              <a16:creationId xmlns:a16="http://schemas.microsoft.com/office/drawing/2014/main" id="{6DEE7B82-9F5A-4BE2-A401-9121871761C3}"/>
            </a:ext>
          </a:extLst>
        </xdr:cNvPr>
        <xdr:cNvCxnSpPr/>
      </xdr:nvCxnSpPr>
      <xdr:spPr>
        <a:xfrm>
          <a:off x="1130300" y="176996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137649D9-71FF-437D-80A0-0CE05D2B254D}"/>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3F3E378D-78F8-4513-9579-941FAC005DA5}"/>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27" name="n_3aveValue【市民会館】&#10;有形固定資産減価償却率">
          <a:extLst>
            <a:ext uri="{FF2B5EF4-FFF2-40B4-BE49-F238E27FC236}">
              <a16:creationId xmlns:a16="http://schemas.microsoft.com/office/drawing/2014/main" id="{9F80586C-0B69-4A16-AD10-6E6F011BEB33}"/>
            </a:ext>
          </a:extLst>
        </xdr:cNvPr>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543FE98B-2DB5-4744-AA95-95DBD571B5A4}"/>
            </a:ext>
          </a:extLst>
        </xdr:cNvPr>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171285</xdr:rowOff>
    </xdr:from>
    <xdr:ext cx="405111" cy="259045"/>
    <xdr:sp macro="" textlink="">
      <xdr:nvSpPr>
        <xdr:cNvPr id="429" name="n_1mainValue【市民会館】&#10;有形固定資産減価償却率">
          <a:extLst>
            <a:ext uri="{FF2B5EF4-FFF2-40B4-BE49-F238E27FC236}">
              <a16:creationId xmlns:a16="http://schemas.microsoft.com/office/drawing/2014/main" id="{2CF1608F-6B01-4D6C-AD5E-4A8C6AC99807}"/>
            </a:ext>
          </a:extLst>
        </xdr:cNvPr>
        <xdr:cNvSpPr txBox="1"/>
      </xdr:nvSpPr>
      <xdr:spPr>
        <a:xfrm>
          <a:off x="3582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122300</xdr:rowOff>
    </xdr:from>
    <xdr:ext cx="405111" cy="259045"/>
    <xdr:sp macro="" textlink="">
      <xdr:nvSpPr>
        <xdr:cNvPr id="430" name="n_2mainValue【市民会館】&#10;有形固定資産減価償却率">
          <a:extLst>
            <a:ext uri="{FF2B5EF4-FFF2-40B4-BE49-F238E27FC236}">
              <a16:creationId xmlns:a16="http://schemas.microsoft.com/office/drawing/2014/main" id="{6C2BC0A4-3C6E-477A-BAC1-E2B7269F1ED3}"/>
            </a:ext>
          </a:extLst>
        </xdr:cNvPr>
        <xdr:cNvSpPr txBox="1"/>
      </xdr:nvSpPr>
      <xdr:spPr>
        <a:xfrm>
          <a:off x="27057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31" name="n_3mainValue【市民会館】&#10;有形固定資産減価償却率">
          <a:extLst>
            <a:ext uri="{FF2B5EF4-FFF2-40B4-BE49-F238E27FC236}">
              <a16:creationId xmlns:a16="http://schemas.microsoft.com/office/drawing/2014/main" id="{83A81BE1-A0D6-48F1-8994-1BBC9EC90779}"/>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107604</xdr:rowOff>
    </xdr:from>
    <xdr:ext cx="405111" cy="259045"/>
    <xdr:sp macro="" textlink="">
      <xdr:nvSpPr>
        <xdr:cNvPr id="432" name="n_4mainValue【市民会館】&#10;有形固定資産減価償却率">
          <a:extLst>
            <a:ext uri="{FF2B5EF4-FFF2-40B4-BE49-F238E27FC236}">
              <a16:creationId xmlns:a16="http://schemas.microsoft.com/office/drawing/2014/main" id="{9CF99F36-045D-41C0-9E76-1E3B66432461}"/>
            </a:ext>
          </a:extLst>
        </xdr:cNvPr>
        <xdr:cNvSpPr txBox="1"/>
      </xdr:nvSpPr>
      <xdr:spPr>
        <a:xfrm>
          <a:off x="927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D71EC9B6-61B9-445A-81BA-E8219AE22B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F4A1BEF5-822D-42FD-846F-1C5A2FB2333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B04E2763-4007-4438-8365-C557095BC4B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BEE1732F-4623-45D1-9B58-FD524C6085B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47F96A9E-4B83-4D2E-B360-9AAE3A901C2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E3FDF145-45EF-4D28-8AB2-0522087B1CF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3BB16A1-DF23-46A0-97E6-C19B407FE7D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69888DF8-D289-4F7D-B13D-C79344B1D67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1175A40F-7B98-4C72-BECA-7B2EE2B7294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64151127-202D-44D9-985C-C437083D747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4FF18637-AA9D-42ED-9162-88B61C22ACC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4B3BCFD8-559B-44AB-9DA6-24E69B7ABBDA}"/>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BD1163F5-0E2D-4D50-BD2B-9A3EB2E768C5}"/>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ED3FFFBD-FA5A-4262-833E-CDFED399145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95A0228-F38D-446F-8651-CBE87FF1CF4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4F8BA16C-DE84-4677-A231-E83894996E25}"/>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1B7F8285-7067-48E8-8FA5-1BB803325C4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4DC7290E-0E6B-40FD-A672-56E76F459812}"/>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9CF6B692-8347-4DD4-9569-C86CA30FCED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84CD8EB6-1B32-4B13-91F0-A7F2D733939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C4409DA0-F301-4621-820C-BFA887BD25A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5CA52B6E-DD88-4A9A-9F19-FCE7ACE51F27}"/>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8B1FA91D-9ADD-4FAD-A76C-5F74CFC89D01}"/>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4E06AE20-F868-4976-A151-08397DA75D4A}"/>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671FE3D9-769A-4978-8C45-304ABF006E95}"/>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12828A85-9206-411E-9658-2E05687C186D}"/>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39ED6E94-BD7D-4789-88A3-300C5B53F1E6}"/>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951E218E-1C04-4715-9A7F-9C88150290F8}"/>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790DC610-A865-4E4A-9EBB-F282696B4F72}"/>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44169F58-2FAE-432B-B550-5E457EC86507}"/>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7FC2227E-C425-45BA-A685-C91BC129E2B8}"/>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9CD9112E-0339-41E8-AA26-DBCA947C3370}"/>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A275BBC-A7B0-453F-BF5C-A47B7630316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03FAB42-82A7-4CF5-8202-C6E4B63AEE9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3E67B63-AB91-462C-A7AB-F61725ED782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95D37BE-BD1F-45F6-9DFB-A50A2B44606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8467A91-458C-43A0-A63F-7A67B5193B6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xdr:rowOff>
    </xdr:from>
    <xdr:to>
      <xdr:col>55</xdr:col>
      <xdr:colOff>50800</xdr:colOff>
      <xdr:row>107</xdr:row>
      <xdr:rowOff>106426</xdr:rowOff>
    </xdr:to>
    <xdr:sp macro="" textlink="">
      <xdr:nvSpPr>
        <xdr:cNvPr id="470" name="楕円 469">
          <a:extLst>
            <a:ext uri="{FF2B5EF4-FFF2-40B4-BE49-F238E27FC236}">
              <a16:creationId xmlns:a16="http://schemas.microsoft.com/office/drawing/2014/main" id="{10656132-CC37-4495-A542-9C0F0C8025EE}"/>
            </a:ext>
          </a:extLst>
        </xdr:cNvPr>
        <xdr:cNvSpPr/>
      </xdr:nvSpPr>
      <xdr:spPr>
        <a:xfrm>
          <a:off x="104267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154703</xdr:rowOff>
    </xdr:from>
    <xdr:ext cx="469744" cy="259045"/>
    <xdr:sp macro="" textlink="">
      <xdr:nvSpPr>
        <xdr:cNvPr id="471" name="【市民会館】&#10;一人当たり面積該当値テキスト">
          <a:extLst>
            <a:ext uri="{FF2B5EF4-FFF2-40B4-BE49-F238E27FC236}">
              <a16:creationId xmlns:a16="http://schemas.microsoft.com/office/drawing/2014/main" id="{32D97F14-6DA6-4B9E-9A32-0D1A2DC23F29}"/>
            </a:ext>
          </a:extLst>
        </xdr:cNvPr>
        <xdr:cNvSpPr txBox="1"/>
      </xdr:nvSpPr>
      <xdr:spPr>
        <a:xfrm>
          <a:off x="10515600"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4826</xdr:rowOff>
    </xdr:from>
    <xdr:to>
      <xdr:col>50</xdr:col>
      <xdr:colOff>165100</xdr:colOff>
      <xdr:row>107</xdr:row>
      <xdr:rowOff>106426</xdr:rowOff>
    </xdr:to>
    <xdr:sp macro="" textlink="">
      <xdr:nvSpPr>
        <xdr:cNvPr id="472" name="楕円 471">
          <a:extLst>
            <a:ext uri="{FF2B5EF4-FFF2-40B4-BE49-F238E27FC236}">
              <a16:creationId xmlns:a16="http://schemas.microsoft.com/office/drawing/2014/main" id="{75A46A36-9107-4807-A15A-ED8B08A5F23D}"/>
            </a:ext>
          </a:extLst>
        </xdr:cNvPr>
        <xdr:cNvSpPr/>
      </xdr:nvSpPr>
      <xdr:spPr>
        <a:xfrm>
          <a:off x="9588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55626</xdr:rowOff>
    </xdr:from>
    <xdr:to>
      <xdr:col>55</xdr:col>
      <xdr:colOff>0</xdr:colOff>
      <xdr:row>107</xdr:row>
      <xdr:rowOff>55626</xdr:rowOff>
    </xdr:to>
    <xdr:cxnSp macro="">
      <xdr:nvCxnSpPr>
        <xdr:cNvPr id="473" name="直線コネクタ 472">
          <a:extLst>
            <a:ext uri="{FF2B5EF4-FFF2-40B4-BE49-F238E27FC236}">
              <a16:creationId xmlns:a16="http://schemas.microsoft.com/office/drawing/2014/main" id="{02D62B5D-B179-4804-B563-C83654799619}"/>
            </a:ext>
          </a:extLst>
        </xdr:cNvPr>
        <xdr:cNvCxnSpPr/>
      </xdr:nvCxnSpPr>
      <xdr:spPr>
        <a:xfrm>
          <a:off x="9639300" y="18400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2539</xdr:rowOff>
    </xdr:from>
    <xdr:to>
      <xdr:col>46</xdr:col>
      <xdr:colOff>38100</xdr:colOff>
      <xdr:row>107</xdr:row>
      <xdr:rowOff>104139</xdr:rowOff>
    </xdr:to>
    <xdr:sp macro="" textlink="">
      <xdr:nvSpPr>
        <xdr:cNvPr id="474" name="楕円 473">
          <a:extLst>
            <a:ext uri="{FF2B5EF4-FFF2-40B4-BE49-F238E27FC236}">
              <a16:creationId xmlns:a16="http://schemas.microsoft.com/office/drawing/2014/main" id="{4FE4CBDB-E3F5-4845-A88C-CBCEA4FF002B}"/>
            </a:ext>
          </a:extLst>
        </xdr:cNvPr>
        <xdr:cNvSpPr/>
      </xdr:nvSpPr>
      <xdr:spPr>
        <a:xfrm>
          <a:off x="8699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53339</xdr:rowOff>
    </xdr:from>
    <xdr:to>
      <xdr:col>50</xdr:col>
      <xdr:colOff>114300</xdr:colOff>
      <xdr:row>107</xdr:row>
      <xdr:rowOff>55626</xdr:rowOff>
    </xdr:to>
    <xdr:cxnSp macro="">
      <xdr:nvCxnSpPr>
        <xdr:cNvPr id="475" name="直線コネクタ 474">
          <a:extLst>
            <a:ext uri="{FF2B5EF4-FFF2-40B4-BE49-F238E27FC236}">
              <a16:creationId xmlns:a16="http://schemas.microsoft.com/office/drawing/2014/main" id="{AB9875D4-F4B6-41A1-99B2-3413657DE1BD}"/>
            </a:ext>
          </a:extLst>
        </xdr:cNvPr>
        <xdr:cNvCxnSpPr/>
      </xdr:nvCxnSpPr>
      <xdr:spPr>
        <a:xfrm>
          <a:off x="8750300" y="1839848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2539</xdr:rowOff>
    </xdr:from>
    <xdr:to>
      <xdr:col>41</xdr:col>
      <xdr:colOff>101600</xdr:colOff>
      <xdr:row>107</xdr:row>
      <xdr:rowOff>104139</xdr:rowOff>
    </xdr:to>
    <xdr:sp macro="" textlink="">
      <xdr:nvSpPr>
        <xdr:cNvPr id="476" name="楕円 475">
          <a:extLst>
            <a:ext uri="{FF2B5EF4-FFF2-40B4-BE49-F238E27FC236}">
              <a16:creationId xmlns:a16="http://schemas.microsoft.com/office/drawing/2014/main" id="{8B3303BE-6D88-48FE-A126-F15870387751}"/>
            </a:ext>
          </a:extLst>
        </xdr:cNvPr>
        <xdr:cNvSpPr/>
      </xdr:nvSpPr>
      <xdr:spPr>
        <a:xfrm>
          <a:off x="7810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53339</xdr:rowOff>
    </xdr:from>
    <xdr:to>
      <xdr:col>45</xdr:col>
      <xdr:colOff>177800</xdr:colOff>
      <xdr:row>107</xdr:row>
      <xdr:rowOff>53339</xdr:rowOff>
    </xdr:to>
    <xdr:cxnSp macro="">
      <xdr:nvCxnSpPr>
        <xdr:cNvPr id="477" name="直線コネクタ 476">
          <a:extLst>
            <a:ext uri="{FF2B5EF4-FFF2-40B4-BE49-F238E27FC236}">
              <a16:creationId xmlns:a16="http://schemas.microsoft.com/office/drawing/2014/main" id="{F5EC3B03-EFAD-466D-893B-858DE691332A}"/>
            </a:ext>
          </a:extLst>
        </xdr:cNvPr>
        <xdr:cNvCxnSpPr/>
      </xdr:nvCxnSpPr>
      <xdr:spPr>
        <a:xfrm>
          <a:off x="7861300" y="18398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2539</xdr:rowOff>
    </xdr:from>
    <xdr:to>
      <xdr:col>36</xdr:col>
      <xdr:colOff>165100</xdr:colOff>
      <xdr:row>107</xdr:row>
      <xdr:rowOff>104139</xdr:rowOff>
    </xdr:to>
    <xdr:sp macro="" textlink="">
      <xdr:nvSpPr>
        <xdr:cNvPr id="478" name="楕円 477">
          <a:extLst>
            <a:ext uri="{FF2B5EF4-FFF2-40B4-BE49-F238E27FC236}">
              <a16:creationId xmlns:a16="http://schemas.microsoft.com/office/drawing/2014/main" id="{6917FBD7-D7F3-4FE1-AE3D-DBDAD73E4BD8}"/>
            </a:ext>
          </a:extLst>
        </xdr:cNvPr>
        <xdr:cNvSpPr/>
      </xdr:nvSpPr>
      <xdr:spPr>
        <a:xfrm>
          <a:off x="6921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53339</xdr:rowOff>
    </xdr:from>
    <xdr:to>
      <xdr:col>41</xdr:col>
      <xdr:colOff>50800</xdr:colOff>
      <xdr:row>107</xdr:row>
      <xdr:rowOff>53339</xdr:rowOff>
    </xdr:to>
    <xdr:cxnSp macro="">
      <xdr:nvCxnSpPr>
        <xdr:cNvPr id="479" name="直線コネクタ 478">
          <a:extLst>
            <a:ext uri="{FF2B5EF4-FFF2-40B4-BE49-F238E27FC236}">
              <a16:creationId xmlns:a16="http://schemas.microsoft.com/office/drawing/2014/main" id="{380854CB-AF71-4ADF-8CB6-E309562BACC0}"/>
            </a:ext>
          </a:extLst>
        </xdr:cNvPr>
        <xdr:cNvCxnSpPr/>
      </xdr:nvCxnSpPr>
      <xdr:spPr>
        <a:xfrm>
          <a:off x="6972300" y="18398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8C166BCE-0A12-4B77-8AEA-2EB4B92033F4}"/>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C0FB74C3-A886-4251-BA17-FEF1979E4FFF}"/>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48F3DB51-C33E-4DC2-80A4-D862FE68D927}"/>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4BA205ED-B435-46CB-AF6F-FCB3625C989C}"/>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97553</xdr:rowOff>
    </xdr:from>
    <xdr:ext cx="469744" cy="259045"/>
    <xdr:sp macro="" textlink="">
      <xdr:nvSpPr>
        <xdr:cNvPr id="484" name="n_1mainValue【市民会館】&#10;一人当たり面積">
          <a:extLst>
            <a:ext uri="{FF2B5EF4-FFF2-40B4-BE49-F238E27FC236}">
              <a16:creationId xmlns:a16="http://schemas.microsoft.com/office/drawing/2014/main" id="{EFE86C22-C1A2-476E-8F5B-1FB193F15BB8}"/>
            </a:ext>
          </a:extLst>
        </xdr:cNvPr>
        <xdr:cNvSpPr txBox="1"/>
      </xdr:nvSpPr>
      <xdr:spPr>
        <a:xfrm>
          <a:off x="9391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95266</xdr:rowOff>
    </xdr:from>
    <xdr:ext cx="469744" cy="259045"/>
    <xdr:sp macro="" textlink="">
      <xdr:nvSpPr>
        <xdr:cNvPr id="485" name="n_2mainValue【市民会館】&#10;一人当たり面積">
          <a:extLst>
            <a:ext uri="{FF2B5EF4-FFF2-40B4-BE49-F238E27FC236}">
              <a16:creationId xmlns:a16="http://schemas.microsoft.com/office/drawing/2014/main" id="{A7D25773-B94B-4A19-B1A1-DD6A530E56DB}"/>
            </a:ext>
          </a:extLst>
        </xdr:cNvPr>
        <xdr:cNvSpPr txBox="1"/>
      </xdr:nvSpPr>
      <xdr:spPr>
        <a:xfrm>
          <a:off x="8515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95266</xdr:rowOff>
    </xdr:from>
    <xdr:ext cx="469744" cy="259045"/>
    <xdr:sp macro="" textlink="">
      <xdr:nvSpPr>
        <xdr:cNvPr id="486" name="n_3mainValue【市民会館】&#10;一人当たり面積">
          <a:extLst>
            <a:ext uri="{FF2B5EF4-FFF2-40B4-BE49-F238E27FC236}">
              <a16:creationId xmlns:a16="http://schemas.microsoft.com/office/drawing/2014/main" id="{96DDC403-09F7-4C7E-9809-F512D55D4437}"/>
            </a:ext>
          </a:extLst>
        </xdr:cNvPr>
        <xdr:cNvSpPr txBox="1"/>
      </xdr:nvSpPr>
      <xdr:spPr>
        <a:xfrm>
          <a:off x="7626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95266</xdr:rowOff>
    </xdr:from>
    <xdr:ext cx="469744" cy="259045"/>
    <xdr:sp macro="" textlink="">
      <xdr:nvSpPr>
        <xdr:cNvPr id="487" name="n_4mainValue【市民会館】&#10;一人当たり面積">
          <a:extLst>
            <a:ext uri="{FF2B5EF4-FFF2-40B4-BE49-F238E27FC236}">
              <a16:creationId xmlns:a16="http://schemas.microsoft.com/office/drawing/2014/main" id="{414A09A2-1EF0-471E-A071-12C655CF39BD}"/>
            </a:ext>
          </a:extLst>
        </xdr:cNvPr>
        <xdr:cNvSpPr txBox="1"/>
      </xdr:nvSpPr>
      <xdr:spPr>
        <a:xfrm>
          <a:off x="6737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74A40F1E-CA88-48FE-8FC7-A48A8832179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46AE557D-FB88-438B-971A-E00C0C1D754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3D06BCEF-1C59-4AC0-852D-A336A03D17B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82DF088A-549D-4587-BCB4-CE87907EA15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886B693C-FDFB-402E-ADE7-82E2E6A8700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57425E28-7CBE-45AD-A3E1-777EC63A587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B9140C0C-E122-4FB6-BDD8-EF845B2F0AE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C0AD277D-6CD5-4B63-90FC-E54A49E7DD0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714E6529-61F3-45DD-877E-2441F53EC3B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55ACDC5B-B416-421C-8F46-434B1F0FCF9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50558707-A4CE-4896-871E-E49286AE3BC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ABCF26F0-ED80-418A-B4B7-96C20A42BBE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5CDE14F3-1BE7-4F11-A552-3E2CEF5F98D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FD697FA-EDDD-4C47-BE06-D0852F58CB0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EFA53DB0-5C0F-43E0-97D7-D187D1169B4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2B734965-FE3F-4ACE-AAB9-FE7CB3518BC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5B562C57-76E2-44DC-8237-D0566E1D255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345803E8-416C-49E4-8DB2-F986E3814A8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356FEE4E-B3BF-4341-807B-9685C5551C5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BB843BDF-8550-4642-9547-CAFD2054916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F46F5FDA-EBC1-48FC-901F-E62255F7ED1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E393F223-34FA-49CD-A03E-2A522798D9E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7F3EBF99-9A52-4B8B-A80E-B0003B19A89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107C152F-9D3B-4D43-8F5E-610B1ADFC29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656440C6-9717-43D4-8C51-29711E444F64}"/>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7AA326C0-4097-40A0-9BE2-25AE5AD5831D}"/>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6D35EC6E-5E7F-4DED-AFB0-1BFD536E32C9}"/>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6F925B25-F368-4BE6-AE28-E9392E68D0E2}"/>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E135A089-B39A-45E1-9287-EBB426805EC3}"/>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83BF62AF-1468-47CD-B5B7-47E5C400B8E5}"/>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5082379B-75F8-4C50-872F-D5257D62F345}"/>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3C9EF2E3-61A8-41BA-855D-9F5AA3F5264B}"/>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3C25F5F7-C0DC-4186-BE1F-FE77E5264D6A}"/>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779ACC6A-1E83-4C5E-A329-8FDDBD2DA0F5}"/>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E4A36F82-482F-4406-8143-B618218DCA67}"/>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E420E753-950B-42E9-9667-EE91EFB2C1C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4A60218-FDEF-4E2B-B899-7D9AC33685F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D94C9CB-C060-4B8C-91BC-02C6CA6A038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D7E43EF7-2210-4ACE-BBD6-56D55C543D3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5067262-597F-4877-B2B3-8677B25C2BB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15875</xdr:rowOff>
    </xdr:from>
    <xdr:to>
      <xdr:col>85</xdr:col>
      <xdr:colOff>177800</xdr:colOff>
      <xdr:row>40</xdr:row>
      <xdr:rowOff>117475</xdr:rowOff>
    </xdr:to>
    <xdr:sp macro="" textlink="">
      <xdr:nvSpPr>
        <xdr:cNvPr id="528" name="楕円 527">
          <a:extLst>
            <a:ext uri="{FF2B5EF4-FFF2-40B4-BE49-F238E27FC236}">
              <a16:creationId xmlns:a16="http://schemas.microsoft.com/office/drawing/2014/main" id="{574A190F-D75E-4DDE-86ED-BAE6F383DE09}"/>
            </a:ext>
          </a:extLst>
        </xdr:cNvPr>
        <xdr:cNvSpPr/>
      </xdr:nvSpPr>
      <xdr:spPr>
        <a:xfrm>
          <a:off x="162687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165752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95372405-2A55-4216-911D-93B98E6BBDF9}"/>
            </a:ext>
          </a:extLst>
        </xdr:cNvPr>
        <xdr:cNvSpPr txBox="1"/>
      </xdr:nvSpPr>
      <xdr:spPr>
        <a:xfrm>
          <a:off x="16357600"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530" name="楕円 529">
          <a:extLst>
            <a:ext uri="{FF2B5EF4-FFF2-40B4-BE49-F238E27FC236}">
              <a16:creationId xmlns:a16="http://schemas.microsoft.com/office/drawing/2014/main" id="{A8ADAB24-9A10-4C8E-81B9-4DD44501417A}"/>
            </a:ext>
          </a:extLst>
        </xdr:cNvPr>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66675</xdr:rowOff>
    </xdr:to>
    <xdr:cxnSp macro="">
      <xdr:nvCxnSpPr>
        <xdr:cNvPr id="531" name="直線コネクタ 530">
          <a:extLst>
            <a:ext uri="{FF2B5EF4-FFF2-40B4-BE49-F238E27FC236}">
              <a16:creationId xmlns:a16="http://schemas.microsoft.com/office/drawing/2014/main" id="{2E426037-43D9-4929-99D5-96948B7E205D}"/>
            </a:ext>
          </a:extLst>
        </xdr:cNvPr>
        <xdr:cNvCxnSpPr/>
      </xdr:nvCxnSpPr>
      <xdr:spPr>
        <a:xfrm>
          <a:off x="15481300" y="68884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532" name="楕円 531">
          <a:extLst>
            <a:ext uri="{FF2B5EF4-FFF2-40B4-BE49-F238E27FC236}">
              <a16:creationId xmlns:a16="http://schemas.microsoft.com/office/drawing/2014/main" id="{9974047B-DCB5-4FDD-A36B-F49CE8E06C4B}"/>
            </a:ext>
          </a:extLst>
        </xdr:cNvPr>
        <xdr:cNvSpPr/>
      </xdr:nvSpPr>
      <xdr:spPr>
        <a:xfrm>
          <a:off x="1454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167640</xdr:rowOff>
    </xdr:from>
    <xdr:to>
      <xdr:col>81</xdr:col>
      <xdr:colOff>50800</xdr:colOff>
      <xdr:row>40</xdr:row>
      <xdr:rowOff>30480</xdr:rowOff>
    </xdr:to>
    <xdr:cxnSp macro="">
      <xdr:nvCxnSpPr>
        <xdr:cNvPr id="533" name="直線コネクタ 532">
          <a:extLst>
            <a:ext uri="{FF2B5EF4-FFF2-40B4-BE49-F238E27FC236}">
              <a16:creationId xmlns:a16="http://schemas.microsoft.com/office/drawing/2014/main" id="{B25DE534-8CE7-420F-AB61-F47CD7AFC925}"/>
            </a:ext>
          </a:extLst>
        </xdr:cNvPr>
        <xdr:cNvCxnSpPr/>
      </xdr:nvCxnSpPr>
      <xdr:spPr>
        <a:xfrm>
          <a:off x="14592300" y="68541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macro="" textlink="">
      <xdr:nvSpPr>
        <xdr:cNvPr id="534" name="楕円 533">
          <a:extLst>
            <a:ext uri="{FF2B5EF4-FFF2-40B4-BE49-F238E27FC236}">
              <a16:creationId xmlns:a16="http://schemas.microsoft.com/office/drawing/2014/main" id="{0BA2EE3E-9846-4B69-B7BE-D5A91DEEFBD8}"/>
            </a:ext>
          </a:extLst>
        </xdr:cNvPr>
        <xdr:cNvSpPr/>
      </xdr:nvSpPr>
      <xdr:spPr>
        <a:xfrm>
          <a:off x="13652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131445</xdr:rowOff>
    </xdr:from>
    <xdr:to>
      <xdr:col>76</xdr:col>
      <xdr:colOff>114300</xdr:colOff>
      <xdr:row>39</xdr:row>
      <xdr:rowOff>167640</xdr:rowOff>
    </xdr:to>
    <xdr:cxnSp macro="">
      <xdr:nvCxnSpPr>
        <xdr:cNvPr id="535" name="直線コネクタ 534">
          <a:extLst>
            <a:ext uri="{FF2B5EF4-FFF2-40B4-BE49-F238E27FC236}">
              <a16:creationId xmlns:a16="http://schemas.microsoft.com/office/drawing/2014/main" id="{FDFCA121-45DD-4645-8EA8-B34F55DE654A}"/>
            </a:ext>
          </a:extLst>
        </xdr:cNvPr>
        <xdr:cNvCxnSpPr/>
      </xdr:nvCxnSpPr>
      <xdr:spPr>
        <a:xfrm>
          <a:off x="13703300" y="68179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46355</xdr:rowOff>
    </xdr:from>
    <xdr:to>
      <xdr:col>67</xdr:col>
      <xdr:colOff>101600</xdr:colOff>
      <xdr:row>39</xdr:row>
      <xdr:rowOff>147955</xdr:rowOff>
    </xdr:to>
    <xdr:sp macro="" textlink="">
      <xdr:nvSpPr>
        <xdr:cNvPr id="536" name="楕円 535">
          <a:extLst>
            <a:ext uri="{FF2B5EF4-FFF2-40B4-BE49-F238E27FC236}">
              <a16:creationId xmlns:a16="http://schemas.microsoft.com/office/drawing/2014/main" id="{B5EEE5F0-CB87-4413-BC9E-D3D95F5C39CA}"/>
            </a:ext>
          </a:extLst>
        </xdr:cNvPr>
        <xdr:cNvSpPr/>
      </xdr:nvSpPr>
      <xdr:spPr>
        <a:xfrm>
          <a:off x="12763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97155</xdr:rowOff>
    </xdr:from>
    <xdr:to>
      <xdr:col>71</xdr:col>
      <xdr:colOff>177800</xdr:colOff>
      <xdr:row>39</xdr:row>
      <xdr:rowOff>131445</xdr:rowOff>
    </xdr:to>
    <xdr:cxnSp macro="">
      <xdr:nvCxnSpPr>
        <xdr:cNvPr id="537" name="直線コネクタ 536">
          <a:extLst>
            <a:ext uri="{FF2B5EF4-FFF2-40B4-BE49-F238E27FC236}">
              <a16:creationId xmlns:a16="http://schemas.microsoft.com/office/drawing/2014/main" id="{852D88BE-FBEC-46F9-9687-BBD520681D9A}"/>
            </a:ext>
          </a:extLst>
        </xdr:cNvPr>
        <xdr:cNvCxnSpPr/>
      </xdr:nvCxnSpPr>
      <xdr:spPr>
        <a:xfrm>
          <a:off x="12814300" y="6783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C007343A-E2A5-44E8-92A9-31EBF0D2BD49}"/>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582FE9EB-1533-40F7-9773-47621D3E4967}"/>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14697D0B-D1BC-4B32-8D49-3E71EBE41B43}"/>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27AA4949-6117-4733-95B2-ECA809C3BF9A}"/>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16A72C87-904C-4442-96B7-B379F52EE92E}"/>
            </a:ext>
          </a:extLst>
        </xdr:cNvPr>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B0973B8F-490D-4391-846E-48276219883F}"/>
            </a:ext>
          </a:extLst>
        </xdr:cNvPr>
        <xdr:cNvSpPr txBox="1"/>
      </xdr:nvSpPr>
      <xdr:spPr>
        <a:xfrm>
          <a:off x="14389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1922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DEBE67A9-85D1-4FEC-824D-F9D67438945E}"/>
            </a:ext>
          </a:extLst>
        </xdr:cNvPr>
        <xdr:cNvSpPr txBox="1"/>
      </xdr:nvSpPr>
      <xdr:spPr>
        <a:xfrm>
          <a:off x="13500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139082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59CA7700-BBC2-4153-82FF-15CF9C6FED91}"/>
            </a:ext>
          </a:extLst>
        </xdr:cNvPr>
        <xdr:cNvSpPr txBox="1"/>
      </xdr:nvSpPr>
      <xdr:spPr>
        <a:xfrm>
          <a:off x="126117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AEF2B518-423F-4BF5-ADC9-2F448366C7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90E0496F-DBEE-497E-8D9A-94654EAC4C4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F6084251-7C7C-4AC8-9965-92B53C692EF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C6F4E38D-B3D8-4E8E-B696-D62CE118A96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D4EE2677-27F5-43B1-A344-451ABFA8378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E12BA8DE-D792-4447-82E1-605A2E67BAA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6082539B-6916-4F10-A973-48BF9D0861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C7591AD2-B865-41BB-BBB6-CE550AE8EF3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9B4FAC5A-5033-48D1-96D6-617C2353A67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AB9BC3C7-D4A5-4884-BA5D-C26E8514539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63CD4688-B44A-4287-B4C8-CC292158849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9DA0E099-A03E-4279-9C54-6E8A625F3FC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33554221-E0F6-46FF-AA4F-567A467A359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399EFA8B-A284-4B5E-8A49-5901635FF0B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212B4DCE-C6F6-44B6-9723-2FD512E2084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9A2A3C4A-B191-4308-97BB-D16EA9E5308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7789C3BB-F3C5-498B-8FEA-2E264298883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1906FA59-0699-4D35-A110-13BFFEF9DA0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72F086F-7326-4E2B-8540-5C9EAA67401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7A62FC45-E18E-462C-BC73-C35E6F62063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3EDCB6CE-6672-4A32-965F-2FBE14DCF5C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3E896C1B-89B8-4E33-9E70-A824640EC3A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A874A773-66F6-4575-A89E-7DF6214AAAA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FCA0A7C4-32A3-4830-A2F3-01D480BF4ADE}"/>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C3502E4E-C01A-4EC3-859E-9311F466421D}"/>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99A07C44-69D3-4F40-8689-A10DB3E1F84D}"/>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A7DD8858-8171-4859-B774-F44467BC8B5A}"/>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1FF5A10C-A9B1-44F4-B0CD-74964A37EF6A}"/>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7FAEA409-824C-42AD-A293-C842739E4D8E}"/>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D8C67961-8647-412A-9678-8FC18B50213E}"/>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CA8D1D90-7AEA-46ED-B9FE-24B36955B459}"/>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CA91B44D-CE19-4835-B27F-C21B7AB56882}"/>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E64099B3-BBDA-467B-B508-52AF88CC42CC}"/>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6A40BDD2-AAB1-4D63-B172-0A48B8D02282}"/>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24B7972F-1C00-4D2D-AC21-09ED0DC39E1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D5DAE69-74C6-4FAB-9BED-9ABFA6ABA5B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C2E4C943-5C99-4897-8B63-6068E4C816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2625378-E6EC-4F46-89EF-55A15021354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51780ED-E652-466B-A117-8C9404358A6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62195</xdr:rowOff>
    </xdr:from>
    <xdr:to>
      <xdr:col>116</xdr:col>
      <xdr:colOff>114300</xdr:colOff>
      <xdr:row>41</xdr:row>
      <xdr:rowOff>163795</xdr:rowOff>
    </xdr:to>
    <xdr:sp macro="" textlink="">
      <xdr:nvSpPr>
        <xdr:cNvPr id="585" name="楕円 584">
          <a:extLst>
            <a:ext uri="{FF2B5EF4-FFF2-40B4-BE49-F238E27FC236}">
              <a16:creationId xmlns:a16="http://schemas.microsoft.com/office/drawing/2014/main" id="{2454C5B2-8D72-4DC6-BE4F-8D45D3D62BE4}"/>
            </a:ext>
          </a:extLst>
        </xdr:cNvPr>
        <xdr:cNvSpPr/>
      </xdr:nvSpPr>
      <xdr:spPr>
        <a:xfrm>
          <a:off x="22110700" y="709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148572</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5399CB20-9275-4F5D-A365-A24C0D0B5663}"/>
            </a:ext>
          </a:extLst>
        </xdr:cNvPr>
        <xdr:cNvSpPr txBox="1"/>
      </xdr:nvSpPr>
      <xdr:spPr>
        <a:xfrm>
          <a:off x="22199600" y="700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62226</xdr:rowOff>
    </xdr:from>
    <xdr:to>
      <xdr:col>112</xdr:col>
      <xdr:colOff>38100</xdr:colOff>
      <xdr:row>41</xdr:row>
      <xdr:rowOff>163826</xdr:rowOff>
    </xdr:to>
    <xdr:sp macro="" textlink="">
      <xdr:nvSpPr>
        <xdr:cNvPr id="587" name="楕円 586">
          <a:extLst>
            <a:ext uri="{FF2B5EF4-FFF2-40B4-BE49-F238E27FC236}">
              <a16:creationId xmlns:a16="http://schemas.microsoft.com/office/drawing/2014/main" id="{4FE23607-735B-4F4D-9F26-CC80B4E5FBAA}"/>
            </a:ext>
          </a:extLst>
        </xdr:cNvPr>
        <xdr:cNvSpPr/>
      </xdr:nvSpPr>
      <xdr:spPr>
        <a:xfrm>
          <a:off x="21272500" y="709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112995</xdr:rowOff>
    </xdr:from>
    <xdr:to>
      <xdr:col>116</xdr:col>
      <xdr:colOff>63500</xdr:colOff>
      <xdr:row>41</xdr:row>
      <xdr:rowOff>113026</xdr:rowOff>
    </xdr:to>
    <xdr:cxnSp macro="">
      <xdr:nvCxnSpPr>
        <xdr:cNvPr id="588" name="直線コネクタ 587">
          <a:extLst>
            <a:ext uri="{FF2B5EF4-FFF2-40B4-BE49-F238E27FC236}">
              <a16:creationId xmlns:a16="http://schemas.microsoft.com/office/drawing/2014/main" id="{CFEE752F-8F7B-47B9-A946-3986C49572D9}"/>
            </a:ext>
          </a:extLst>
        </xdr:cNvPr>
        <xdr:cNvCxnSpPr/>
      </xdr:nvCxnSpPr>
      <xdr:spPr>
        <a:xfrm flipV="1">
          <a:off x="21323300" y="7142445"/>
          <a:ext cx="8382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61302</xdr:rowOff>
    </xdr:from>
    <xdr:to>
      <xdr:col>107</xdr:col>
      <xdr:colOff>101600</xdr:colOff>
      <xdr:row>41</xdr:row>
      <xdr:rowOff>162902</xdr:rowOff>
    </xdr:to>
    <xdr:sp macro="" textlink="">
      <xdr:nvSpPr>
        <xdr:cNvPr id="589" name="楕円 588">
          <a:extLst>
            <a:ext uri="{FF2B5EF4-FFF2-40B4-BE49-F238E27FC236}">
              <a16:creationId xmlns:a16="http://schemas.microsoft.com/office/drawing/2014/main" id="{00A4E2D7-E748-4491-904F-7DCD7364AAC7}"/>
            </a:ext>
          </a:extLst>
        </xdr:cNvPr>
        <xdr:cNvSpPr/>
      </xdr:nvSpPr>
      <xdr:spPr>
        <a:xfrm>
          <a:off x="20383500" y="70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112102</xdr:rowOff>
    </xdr:from>
    <xdr:to>
      <xdr:col>111</xdr:col>
      <xdr:colOff>177800</xdr:colOff>
      <xdr:row>41</xdr:row>
      <xdr:rowOff>113026</xdr:rowOff>
    </xdr:to>
    <xdr:cxnSp macro="">
      <xdr:nvCxnSpPr>
        <xdr:cNvPr id="590" name="直線コネクタ 589">
          <a:extLst>
            <a:ext uri="{FF2B5EF4-FFF2-40B4-BE49-F238E27FC236}">
              <a16:creationId xmlns:a16="http://schemas.microsoft.com/office/drawing/2014/main" id="{51DAE9DC-7CB6-42B5-AA80-84C78E82241E}"/>
            </a:ext>
          </a:extLst>
        </xdr:cNvPr>
        <xdr:cNvCxnSpPr/>
      </xdr:nvCxnSpPr>
      <xdr:spPr>
        <a:xfrm>
          <a:off x="20434300" y="7141552"/>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61492</xdr:rowOff>
    </xdr:from>
    <xdr:to>
      <xdr:col>102</xdr:col>
      <xdr:colOff>165100</xdr:colOff>
      <xdr:row>41</xdr:row>
      <xdr:rowOff>163092</xdr:rowOff>
    </xdr:to>
    <xdr:sp macro="" textlink="">
      <xdr:nvSpPr>
        <xdr:cNvPr id="591" name="楕円 590">
          <a:extLst>
            <a:ext uri="{FF2B5EF4-FFF2-40B4-BE49-F238E27FC236}">
              <a16:creationId xmlns:a16="http://schemas.microsoft.com/office/drawing/2014/main" id="{2A95873F-D1F0-47D0-BEF8-0D50D5D950B8}"/>
            </a:ext>
          </a:extLst>
        </xdr:cNvPr>
        <xdr:cNvSpPr/>
      </xdr:nvSpPr>
      <xdr:spPr>
        <a:xfrm>
          <a:off x="19494500" y="709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112102</xdr:rowOff>
    </xdr:from>
    <xdr:to>
      <xdr:col>107</xdr:col>
      <xdr:colOff>50800</xdr:colOff>
      <xdr:row>41</xdr:row>
      <xdr:rowOff>112292</xdr:rowOff>
    </xdr:to>
    <xdr:cxnSp macro="">
      <xdr:nvCxnSpPr>
        <xdr:cNvPr id="592" name="直線コネクタ 591">
          <a:extLst>
            <a:ext uri="{FF2B5EF4-FFF2-40B4-BE49-F238E27FC236}">
              <a16:creationId xmlns:a16="http://schemas.microsoft.com/office/drawing/2014/main" id="{F63CB0F3-96A6-427A-BDEE-790386E07B9F}"/>
            </a:ext>
          </a:extLst>
        </xdr:cNvPr>
        <xdr:cNvCxnSpPr/>
      </xdr:nvCxnSpPr>
      <xdr:spPr>
        <a:xfrm flipV="1">
          <a:off x="19545300" y="7141552"/>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61405</xdr:rowOff>
    </xdr:from>
    <xdr:to>
      <xdr:col>98</xdr:col>
      <xdr:colOff>38100</xdr:colOff>
      <xdr:row>41</xdr:row>
      <xdr:rowOff>163005</xdr:rowOff>
    </xdr:to>
    <xdr:sp macro="" textlink="">
      <xdr:nvSpPr>
        <xdr:cNvPr id="593" name="楕円 592">
          <a:extLst>
            <a:ext uri="{FF2B5EF4-FFF2-40B4-BE49-F238E27FC236}">
              <a16:creationId xmlns:a16="http://schemas.microsoft.com/office/drawing/2014/main" id="{72890EC1-2A04-49A1-BAF8-B33380092FC6}"/>
            </a:ext>
          </a:extLst>
        </xdr:cNvPr>
        <xdr:cNvSpPr/>
      </xdr:nvSpPr>
      <xdr:spPr>
        <a:xfrm>
          <a:off x="18605500" y="70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112205</xdr:rowOff>
    </xdr:from>
    <xdr:to>
      <xdr:col>102</xdr:col>
      <xdr:colOff>114300</xdr:colOff>
      <xdr:row>41</xdr:row>
      <xdr:rowOff>112292</xdr:rowOff>
    </xdr:to>
    <xdr:cxnSp macro="">
      <xdr:nvCxnSpPr>
        <xdr:cNvPr id="594" name="直線コネクタ 593">
          <a:extLst>
            <a:ext uri="{FF2B5EF4-FFF2-40B4-BE49-F238E27FC236}">
              <a16:creationId xmlns:a16="http://schemas.microsoft.com/office/drawing/2014/main" id="{F9DF0683-2421-4C35-A25B-3092D3C92EC3}"/>
            </a:ext>
          </a:extLst>
        </xdr:cNvPr>
        <xdr:cNvCxnSpPr/>
      </xdr:nvCxnSpPr>
      <xdr:spPr>
        <a:xfrm>
          <a:off x="18656300" y="7141655"/>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427682A9-B26A-4CEC-9A7F-843667F37742}"/>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393DC601-5096-4493-A729-5053EA874244}"/>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22C748F9-81AF-4A8D-8816-1B5DD66E90C8}"/>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73FE393C-4286-43AC-946A-B318F342859E}"/>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154953</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5F2063F3-549F-416B-80E2-910BF3206D35}"/>
            </a:ext>
          </a:extLst>
        </xdr:cNvPr>
        <xdr:cNvSpPr txBox="1"/>
      </xdr:nvSpPr>
      <xdr:spPr>
        <a:xfrm>
          <a:off x="21043411" y="718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154029</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E8EBE49C-1413-4067-B35C-0D76939C1BCE}"/>
            </a:ext>
          </a:extLst>
        </xdr:cNvPr>
        <xdr:cNvSpPr txBox="1"/>
      </xdr:nvSpPr>
      <xdr:spPr>
        <a:xfrm>
          <a:off x="20167111" y="71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154219</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F1FEA3EE-CFA2-4799-BACC-609D882C79B4}"/>
            </a:ext>
          </a:extLst>
        </xdr:cNvPr>
        <xdr:cNvSpPr txBox="1"/>
      </xdr:nvSpPr>
      <xdr:spPr>
        <a:xfrm>
          <a:off x="19278111" y="718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154132</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9CF8A795-DD69-4B58-BEBA-7549A13E7B77}"/>
            </a:ext>
          </a:extLst>
        </xdr:cNvPr>
        <xdr:cNvSpPr txBox="1"/>
      </xdr:nvSpPr>
      <xdr:spPr>
        <a:xfrm>
          <a:off x="18389111" y="71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6DF4F6A6-BA39-4AD5-B88B-9AD40B24DF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93452749-C34F-4F0E-9168-251F2E498D9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A8F6E8AC-0706-4221-B62B-8B3E66134E7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4C42B1B2-0811-455D-8E97-3FF12CB4F3B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A4752453-AEC2-48C1-BAA0-ED555E42225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9A15B6BB-9A02-4B83-87FC-D673DEFBC5C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1AAE18-E8BC-47E9-A03D-0B3FDCA0368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7BE8ABF6-F5E8-4DAD-AB00-ACFB73F7D34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430DB1FD-DA8B-4D1B-A1D0-40C500B98E4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10842A57-D468-413C-876C-0A5B66DE4F4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D7A398CC-0116-4B47-849D-D2219C969E3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88307559-D2E8-4443-B371-58ECA6224B1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D939FE8D-E4FB-47AC-BE40-ED810E43DB0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41B4B77C-7AF4-4C19-AD43-9D1772F4188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D79CD249-2486-4B95-A7E7-0148C95AF93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6CBAA8B4-D9B8-4475-8E7A-E8B16F00B27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C364BE5D-BBDF-4140-9533-AF04167B771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5D2C808C-8A91-4FF6-B172-2C7B97A9D2F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12DEE41B-71C4-4F28-90F4-AFD69E48263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61ACF4C1-AC14-4D2A-B812-0D672615B4B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E7F06385-9ADF-448D-978D-372BAE7BDD7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78FA6BEF-E730-499E-845B-62A73E9A13F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88A00C5D-7DB1-4F1D-B068-A7EA1A0C0BF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DFFABBB9-DF8F-4552-8492-F83FD1855F0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9E6816B2-2B79-42A4-A716-297063638C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253296BB-9F4F-4A9E-9A4A-366A42A7EE61}"/>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4930A7EF-848D-4ABF-803B-AA247F9D395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BC1C0EBE-EC74-472F-8CA9-3918A3FFFCA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942A5AA5-327B-4C51-9BB1-9E6D167A118C}"/>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DC41A752-F8DF-4A4D-B3B9-F9B8C2450098}"/>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745EB4F4-DA4C-497D-B309-A92D2505ED98}"/>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6E564EB1-212B-4084-85C0-48DC487621A6}"/>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6BCB9743-A752-403F-A901-C603B14F155C}"/>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A88C6EF7-FBFF-4115-87BB-97ADCAB00062}"/>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B558400E-17D7-404F-9822-CBBD8C14847C}"/>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1BA295E3-F809-49B8-92F4-13B49CDEB7A7}"/>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EBB55415-7161-42C0-906B-F9015F8DB75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F800DE0-EDB4-4494-A08F-09E454CF9EC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7B1C5CBD-70BA-4DEF-892E-C8251C9C52F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7A9AC91-6BE2-4580-AFB5-A05DD6EAFB7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7276464-5F0E-4C2B-BBDB-64E92B266FB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128815</xdr:rowOff>
    </xdr:from>
    <xdr:to>
      <xdr:col>85</xdr:col>
      <xdr:colOff>177800</xdr:colOff>
      <xdr:row>63</xdr:row>
      <xdr:rowOff>58965</xdr:rowOff>
    </xdr:to>
    <xdr:sp macro="" textlink="">
      <xdr:nvSpPr>
        <xdr:cNvPr id="644" name="楕円 643">
          <a:extLst>
            <a:ext uri="{FF2B5EF4-FFF2-40B4-BE49-F238E27FC236}">
              <a16:creationId xmlns:a16="http://schemas.microsoft.com/office/drawing/2014/main" id="{1072F2F5-3B6C-448C-8E60-3D86D136E315}"/>
            </a:ext>
          </a:extLst>
        </xdr:cNvPr>
        <xdr:cNvSpPr/>
      </xdr:nvSpPr>
      <xdr:spPr>
        <a:xfrm>
          <a:off x="16268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107242</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F35D3E2F-46C6-4F2A-98E7-61206656B4A4}"/>
            </a:ext>
          </a:extLst>
        </xdr:cNvPr>
        <xdr:cNvSpPr txBox="1"/>
      </xdr:nvSpPr>
      <xdr:spPr>
        <a:xfrm>
          <a:off x="16357600"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96157</xdr:rowOff>
    </xdr:from>
    <xdr:to>
      <xdr:col>81</xdr:col>
      <xdr:colOff>101600</xdr:colOff>
      <xdr:row>63</xdr:row>
      <xdr:rowOff>26307</xdr:rowOff>
    </xdr:to>
    <xdr:sp macro="" textlink="">
      <xdr:nvSpPr>
        <xdr:cNvPr id="646" name="楕円 645">
          <a:extLst>
            <a:ext uri="{FF2B5EF4-FFF2-40B4-BE49-F238E27FC236}">
              <a16:creationId xmlns:a16="http://schemas.microsoft.com/office/drawing/2014/main" id="{76677B52-A74E-4828-AE80-03ABD1C9B703}"/>
            </a:ext>
          </a:extLst>
        </xdr:cNvPr>
        <xdr:cNvSpPr/>
      </xdr:nvSpPr>
      <xdr:spPr>
        <a:xfrm>
          <a:off x="15430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146957</xdr:rowOff>
    </xdr:from>
    <xdr:to>
      <xdr:col>85</xdr:col>
      <xdr:colOff>127000</xdr:colOff>
      <xdr:row>63</xdr:row>
      <xdr:rowOff>8165</xdr:rowOff>
    </xdr:to>
    <xdr:cxnSp macro="">
      <xdr:nvCxnSpPr>
        <xdr:cNvPr id="647" name="直線コネクタ 646">
          <a:extLst>
            <a:ext uri="{FF2B5EF4-FFF2-40B4-BE49-F238E27FC236}">
              <a16:creationId xmlns:a16="http://schemas.microsoft.com/office/drawing/2014/main" id="{AEA39275-FC7D-47AE-8A9A-442EECD04B33}"/>
            </a:ext>
          </a:extLst>
        </xdr:cNvPr>
        <xdr:cNvCxnSpPr/>
      </xdr:nvCxnSpPr>
      <xdr:spPr>
        <a:xfrm>
          <a:off x="15481300" y="107768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648" name="楕円 647">
          <a:extLst>
            <a:ext uri="{FF2B5EF4-FFF2-40B4-BE49-F238E27FC236}">
              <a16:creationId xmlns:a16="http://schemas.microsoft.com/office/drawing/2014/main" id="{9893AD17-C850-46B1-992A-CD58C4558189}"/>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146957</xdr:rowOff>
    </xdr:to>
    <xdr:cxnSp macro="">
      <xdr:nvCxnSpPr>
        <xdr:cNvPr id="649" name="直線コネクタ 648">
          <a:extLst>
            <a:ext uri="{FF2B5EF4-FFF2-40B4-BE49-F238E27FC236}">
              <a16:creationId xmlns:a16="http://schemas.microsoft.com/office/drawing/2014/main" id="{1CBDB9F9-CCAD-4596-BC9E-33B762561953}"/>
            </a:ext>
          </a:extLst>
        </xdr:cNvPr>
        <xdr:cNvCxnSpPr/>
      </xdr:nvCxnSpPr>
      <xdr:spPr>
        <a:xfrm>
          <a:off x="14592300" y="1074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30843</xdr:rowOff>
    </xdr:from>
    <xdr:to>
      <xdr:col>72</xdr:col>
      <xdr:colOff>38100</xdr:colOff>
      <xdr:row>62</xdr:row>
      <xdr:rowOff>132443</xdr:rowOff>
    </xdr:to>
    <xdr:sp macro="" textlink="">
      <xdr:nvSpPr>
        <xdr:cNvPr id="650" name="楕円 649">
          <a:extLst>
            <a:ext uri="{FF2B5EF4-FFF2-40B4-BE49-F238E27FC236}">
              <a16:creationId xmlns:a16="http://schemas.microsoft.com/office/drawing/2014/main" id="{E877CEFD-2FD0-417E-BA24-765A67DB1BF2}"/>
            </a:ext>
          </a:extLst>
        </xdr:cNvPr>
        <xdr:cNvSpPr/>
      </xdr:nvSpPr>
      <xdr:spPr>
        <a:xfrm>
          <a:off x="1365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81643</xdr:rowOff>
    </xdr:from>
    <xdr:to>
      <xdr:col>76</xdr:col>
      <xdr:colOff>114300</xdr:colOff>
      <xdr:row>62</xdr:row>
      <xdr:rowOff>114300</xdr:rowOff>
    </xdr:to>
    <xdr:cxnSp macro="">
      <xdr:nvCxnSpPr>
        <xdr:cNvPr id="651" name="直線コネクタ 650">
          <a:extLst>
            <a:ext uri="{FF2B5EF4-FFF2-40B4-BE49-F238E27FC236}">
              <a16:creationId xmlns:a16="http://schemas.microsoft.com/office/drawing/2014/main" id="{2D77654F-B029-4BF4-BDDC-CA094A857B3E}"/>
            </a:ext>
          </a:extLst>
        </xdr:cNvPr>
        <xdr:cNvCxnSpPr/>
      </xdr:nvCxnSpPr>
      <xdr:spPr>
        <a:xfrm>
          <a:off x="13703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169635</xdr:rowOff>
    </xdr:from>
    <xdr:to>
      <xdr:col>67</xdr:col>
      <xdr:colOff>101600</xdr:colOff>
      <xdr:row>62</xdr:row>
      <xdr:rowOff>99785</xdr:rowOff>
    </xdr:to>
    <xdr:sp macro="" textlink="">
      <xdr:nvSpPr>
        <xdr:cNvPr id="652" name="楕円 651">
          <a:extLst>
            <a:ext uri="{FF2B5EF4-FFF2-40B4-BE49-F238E27FC236}">
              <a16:creationId xmlns:a16="http://schemas.microsoft.com/office/drawing/2014/main" id="{F62A0B5E-E70E-422C-8DB1-86F62AE2A924}"/>
            </a:ext>
          </a:extLst>
        </xdr:cNvPr>
        <xdr:cNvSpPr/>
      </xdr:nvSpPr>
      <xdr:spPr>
        <a:xfrm>
          <a:off x="12763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48985</xdr:rowOff>
    </xdr:from>
    <xdr:to>
      <xdr:col>71</xdr:col>
      <xdr:colOff>177800</xdr:colOff>
      <xdr:row>62</xdr:row>
      <xdr:rowOff>81643</xdr:rowOff>
    </xdr:to>
    <xdr:cxnSp macro="">
      <xdr:nvCxnSpPr>
        <xdr:cNvPr id="653" name="直線コネクタ 652">
          <a:extLst>
            <a:ext uri="{FF2B5EF4-FFF2-40B4-BE49-F238E27FC236}">
              <a16:creationId xmlns:a16="http://schemas.microsoft.com/office/drawing/2014/main" id="{AF6F6C33-8E46-4A3F-B4E1-2BC781C9CAE8}"/>
            </a:ext>
          </a:extLst>
        </xdr:cNvPr>
        <xdr:cNvCxnSpPr/>
      </xdr:nvCxnSpPr>
      <xdr:spPr>
        <a:xfrm>
          <a:off x="12814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1C07293-F4AE-49E5-9DA9-99DD17637D4A}"/>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D553A1F8-C252-4689-A119-2CC649D516C3}"/>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F0C38480-EC53-4863-9FA2-D30C4E423F6F}"/>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A88E571F-E5CD-4FDC-AB3C-73B5928CCC92}"/>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17434</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28984295-A6BD-421C-9813-DCA6C16F253E}"/>
            </a:ext>
          </a:extLst>
        </xdr:cNvPr>
        <xdr:cNvSpPr txBox="1"/>
      </xdr:nvSpPr>
      <xdr:spPr>
        <a:xfrm>
          <a:off x="152660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3A931272-2DBA-44BD-94EE-C26DF7F533F7}"/>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123570</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B49F0FE4-D861-4006-95A6-F150069F9AE6}"/>
            </a:ext>
          </a:extLst>
        </xdr:cNvPr>
        <xdr:cNvSpPr txBox="1"/>
      </xdr:nvSpPr>
      <xdr:spPr>
        <a:xfrm>
          <a:off x="13500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90912</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60351FA2-7ADB-41FF-96A4-77DA9C637CFE}"/>
            </a:ext>
          </a:extLst>
        </xdr:cNvPr>
        <xdr:cNvSpPr txBox="1"/>
      </xdr:nvSpPr>
      <xdr:spPr>
        <a:xfrm>
          <a:off x="12611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4DA73E69-2C11-4296-8027-2D9B90E3E37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E113469E-9CFE-4826-BEF6-AF75C13663D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2D3539A4-2955-4660-9F0B-5854E8C40EB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752E2967-E2D0-4AE2-8CC5-33E334175FA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41DE70F3-D21E-4068-9364-4A78DB6200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F5A4B35-CC0B-485F-A342-A900035D9FD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1D55F277-2D79-4D20-977B-652D1E4C11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3DFB9B9D-4FCF-433E-879B-395015646EF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B117E5F0-CFFC-4B7A-81F9-99E0CC2E8A5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63590F91-BE0B-42D2-81A7-50F5E5C5E30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7663B70-BFFD-41E6-9C1A-A9BE4EAA909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5A3F5CD7-082F-4BAE-900E-93351D03DED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DABD1B46-D245-46D9-BEBF-3B6150C0FAC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886700A7-EDA6-4B88-BA72-E06BECC3DD5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62986448-959F-4819-9565-13C982B479A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CB9EE551-D7C7-4012-B58F-974B4134C50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78F0BFEE-9AA5-4CDB-9EED-C5B19800A6D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C7B1C6FC-452B-4005-A78A-DA9F41F60D8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E3BBA8E9-B555-4D1A-ADC2-CC06D82254B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D9EA7295-2DB1-42BB-AB91-9F7C6C70E9F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152C5671-A433-4C7C-BD30-CAD114A3C64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E13ED623-F7B5-42F1-AF8E-03673242A67A}"/>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9C793BC9-9A4F-4951-9D99-3C01D11DCE42}"/>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2649E110-EF57-4699-871F-2CC4CBDCAAA4}"/>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5998FB0A-D5D7-43E1-8C17-403C16E07ECA}"/>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A2E1B29A-0AE7-4EAF-A1D2-6330C61AA381}"/>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F6F1D6E3-F93D-440D-A3FD-365CD90082D6}"/>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3C938DD3-856D-4EFD-A216-73C509AE04AA}"/>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1803BA15-6D14-4A00-8545-05583BC91086}"/>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2D3A4033-AF89-464D-8AB2-62F4081899CA}"/>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6FFFE610-0289-4217-BC9D-42FF2FF494B8}"/>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BD389A6D-A50A-4817-A659-9722DE0B8E7F}"/>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2E0BEAA1-6862-4898-9CFF-71075A5DFE2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DED9BD00-5FD2-4277-AA04-19A8122370A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3E97C75D-8F02-47DA-BE20-252A9560129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827879AE-76F9-49E5-A4E5-4FD71D1AA6A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DE8D52EE-73CB-415D-AFD2-70DF273218F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79502</xdr:rowOff>
    </xdr:from>
    <xdr:to>
      <xdr:col>116</xdr:col>
      <xdr:colOff>114300</xdr:colOff>
      <xdr:row>64</xdr:row>
      <xdr:rowOff>9652</xdr:rowOff>
    </xdr:to>
    <xdr:sp macro="" textlink="">
      <xdr:nvSpPr>
        <xdr:cNvPr id="699" name="楕円 698">
          <a:extLst>
            <a:ext uri="{FF2B5EF4-FFF2-40B4-BE49-F238E27FC236}">
              <a16:creationId xmlns:a16="http://schemas.microsoft.com/office/drawing/2014/main" id="{F921558D-4E74-431B-8047-85D564CE04FD}"/>
            </a:ext>
          </a:extLst>
        </xdr:cNvPr>
        <xdr:cNvSpPr/>
      </xdr:nvSpPr>
      <xdr:spPr>
        <a:xfrm>
          <a:off x="221107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165879</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8D379CA4-8ACF-4736-81FC-5BE07FD1B271}"/>
            </a:ext>
          </a:extLst>
        </xdr:cNvPr>
        <xdr:cNvSpPr txBox="1"/>
      </xdr:nvSpPr>
      <xdr:spPr>
        <a:xfrm>
          <a:off x="22199600" y="1079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79502</xdr:rowOff>
    </xdr:from>
    <xdr:to>
      <xdr:col>112</xdr:col>
      <xdr:colOff>38100</xdr:colOff>
      <xdr:row>64</xdr:row>
      <xdr:rowOff>9652</xdr:rowOff>
    </xdr:to>
    <xdr:sp macro="" textlink="">
      <xdr:nvSpPr>
        <xdr:cNvPr id="701" name="楕円 700">
          <a:extLst>
            <a:ext uri="{FF2B5EF4-FFF2-40B4-BE49-F238E27FC236}">
              <a16:creationId xmlns:a16="http://schemas.microsoft.com/office/drawing/2014/main" id="{78D4FD3C-3071-4708-A11D-9EE1287E605A}"/>
            </a:ext>
          </a:extLst>
        </xdr:cNvPr>
        <xdr:cNvSpPr/>
      </xdr:nvSpPr>
      <xdr:spPr>
        <a:xfrm>
          <a:off x="21272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130302</xdr:rowOff>
    </xdr:from>
    <xdr:to>
      <xdr:col>116</xdr:col>
      <xdr:colOff>63500</xdr:colOff>
      <xdr:row>63</xdr:row>
      <xdr:rowOff>130302</xdr:rowOff>
    </xdr:to>
    <xdr:cxnSp macro="">
      <xdr:nvCxnSpPr>
        <xdr:cNvPr id="702" name="直線コネクタ 701">
          <a:extLst>
            <a:ext uri="{FF2B5EF4-FFF2-40B4-BE49-F238E27FC236}">
              <a16:creationId xmlns:a16="http://schemas.microsoft.com/office/drawing/2014/main" id="{0C57D0A7-97C4-4F11-A983-DE093D8768AB}"/>
            </a:ext>
          </a:extLst>
        </xdr:cNvPr>
        <xdr:cNvCxnSpPr/>
      </xdr:nvCxnSpPr>
      <xdr:spPr>
        <a:xfrm>
          <a:off x="21323300" y="1093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79502</xdr:rowOff>
    </xdr:from>
    <xdr:to>
      <xdr:col>107</xdr:col>
      <xdr:colOff>101600</xdr:colOff>
      <xdr:row>64</xdr:row>
      <xdr:rowOff>9652</xdr:rowOff>
    </xdr:to>
    <xdr:sp macro="" textlink="">
      <xdr:nvSpPr>
        <xdr:cNvPr id="703" name="楕円 702">
          <a:extLst>
            <a:ext uri="{FF2B5EF4-FFF2-40B4-BE49-F238E27FC236}">
              <a16:creationId xmlns:a16="http://schemas.microsoft.com/office/drawing/2014/main" id="{FB790AC5-26D5-478D-94B8-8FFDF635ADD5}"/>
            </a:ext>
          </a:extLst>
        </xdr:cNvPr>
        <xdr:cNvSpPr/>
      </xdr:nvSpPr>
      <xdr:spPr>
        <a:xfrm>
          <a:off x="20383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130302</xdr:rowOff>
    </xdr:from>
    <xdr:to>
      <xdr:col>111</xdr:col>
      <xdr:colOff>177800</xdr:colOff>
      <xdr:row>63</xdr:row>
      <xdr:rowOff>130302</xdr:rowOff>
    </xdr:to>
    <xdr:cxnSp macro="">
      <xdr:nvCxnSpPr>
        <xdr:cNvPr id="704" name="直線コネクタ 703">
          <a:extLst>
            <a:ext uri="{FF2B5EF4-FFF2-40B4-BE49-F238E27FC236}">
              <a16:creationId xmlns:a16="http://schemas.microsoft.com/office/drawing/2014/main" id="{5F5D01AA-CCCC-4E70-907A-BDE0FE8D2A7F}"/>
            </a:ext>
          </a:extLst>
        </xdr:cNvPr>
        <xdr:cNvCxnSpPr/>
      </xdr:nvCxnSpPr>
      <xdr:spPr>
        <a:xfrm>
          <a:off x="20434300" y="1093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79502</xdr:rowOff>
    </xdr:from>
    <xdr:to>
      <xdr:col>102</xdr:col>
      <xdr:colOff>165100</xdr:colOff>
      <xdr:row>64</xdr:row>
      <xdr:rowOff>9652</xdr:rowOff>
    </xdr:to>
    <xdr:sp macro="" textlink="">
      <xdr:nvSpPr>
        <xdr:cNvPr id="705" name="楕円 704">
          <a:extLst>
            <a:ext uri="{FF2B5EF4-FFF2-40B4-BE49-F238E27FC236}">
              <a16:creationId xmlns:a16="http://schemas.microsoft.com/office/drawing/2014/main" id="{E987BC1D-FD8D-4C6B-A48A-3B532DD415CC}"/>
            </a:ext>
          </a:extLst>
        </xdr:cNvPr>
        <xdr:cNvSpPr/>
      </xdr:nvSpPr>
      <xdr:spPr>
        <a:xfrm>
          <a:off x="19494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130302</xdr:rowOff>
    </xdr:from>
    <xdr:to>
      <xdr:col>107</xdr:col>
      <xdr:colOff>50800</xdr:colOff>
      <xdr:row>63</xdr:row>
      <xdr:rowOff>130302</xdr:rowOff>
    </xdr:to>
    <xdr:cxnSp macro="">
      <xdr:nvCxnSpPr>
        <xdr:cNvPr id="706" name="直線コネクタ 705">
          <a:extLst>
            <a:ext uri="{FF2B5EF4-FFF2-40B4-BE49-F238E27FC236}">
              <a16:creationId xmlns:a16="http://schemas.microsoft.com/office/drawing/2014/main" id="{60619856-6CD4-4BA7-A051-188EB9D6A503}"/>
            </a:ext>
          </a:extLst>
        </xdr:cNvPr>
        <xdr:cNvCxnSpPr/>
      </xdr:nvCxnSpPr>
      <xdr:spPr>
        <a:xfrm>
          <a:off x="19545300" y="1093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79502</xdr:rowOff>
    </xdr:from>
    <xdr:to>
      <xdr:col>98</xdr:col>
      <xdr:colOff>38100</xdr:colOff>
      <xdr:row>64</xdr:row>
      <xdr:rowOff>9652</xdr:rowOff>
    </xdr:to>
    <xdr:sp macro="" textlink="">
      <xdr:nvSpPr>
        <xdr:cNvPr id="707" name="楕円 706">
          <a:extLst>
            <a:ext uri="{FF2B5EF4-FFF2-40B4-BE49-F238E27FC236}">
              <a16:creationId xmlns:a16="http://schemas.microsoft.com/office/drawing/2014/main" id="{24F1AA58-75B5-4448-9DF9-376011D1BF32}"/>
            </a:ext>
          </a:extLst>
        </xdr:cNvPr>
        <xdr:cNvSpPr/>
      </xdr:nvSpPr>
      <xdr:spPr>
        <a:xfrm>
          <a:off x="18605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130302</xdr:rowOff>
    </xdr:from>
    <xdr:to>
      <xdr:col>102</xdr:col>
      <xdr:colOff>114300</xdr:colOff>
      <xdr:row>63</xdr:row>
      <xdr:rowOff>130302</xdr:rowOff>
    </xdr:to>
    <xdr:cxnSp macro="">
      <xdr:nvCxnSpPr>
        <xdr:cNvPr id="708" name="直線コネクタ 707">
          <a:extLst>
            <a:ext uri="{FF2B5EF4-FFF2-40B4-BE49-F238E27FC236}">
              <a16:creationId xmlns:a16="http://schemas.microsoft.com/office/drawing/2014/main" id="{F59FD461-2DD1-46F5-90D1-96DE4519B5CB}"/>
            </a:ext>
          </a:extLst>
        </xdr:cNvPr>
        <xdr:cNvCxnSpPr/>
      </xdr:nvCxnSpPr>
      <xdr:spPr>
        <a:xfrm>
          <a:off x="18656300" y="1093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1ED6CBAA-7EB9-494D-9B74-5BD5DBF2C36B}"/>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DE5151B6-A56D-4808-9754-0EE0DB8228F4}"/>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EF6282CD-4BDA-453D-9AD6-7A641317C905}"/>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98F64836-841E-4C85-838A-2478F6219395}"/>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779</xdr:rowOff>
    </xdr:from>
    <xdr:ext cx="469744" cy="259045"/>
    <xdr:sp macro="" textlink="">
      <xdr:nvSpPr>
        <xdr:cNvPr id="713" name="n_1mainValue【保健センター・保健所】&#10;一人当たり面積">
          <a:extLst>
            <a:ext uri="{FF2B5EF4-FFF2-40B4-BE49-F238E27FC236}">
              <a16:creationId xmlns:a16="http://schemas.microsoft.com/office/drawing/2014/main" id="{872590B7-BCC5-4032-918D-92CA2E0DD2A6}"/>
            </a:ext>
          </a:extLst>
        </xdr:cNvPr>
        <xdr:cNvSpPr txBox="1"/>
      </xdr:nvSpPr>
      <xdr:spPr>
        <a:xfrm>
          <a:off x="210757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779</xdr:rowOff>
    </xdr:from>
    <xdr:ext cx="469744" cy="259045"/>
    <xdr:sp macro="" textlink="">
      <xdr:nvSpPr>
        <xdr:cNvPr id="714" name="n_2mainValue【保健センター・保健所】&#10;一人当たり面積">
          <a:extLst>
            <a:ext uri="{FF2B5EF4-FFF2-40B4-BE49-F238E27FC236}">
              <a16:creationId xmlns:a16="http://schemas.microsoft.com/office/drawing/2014/main" id="{CF5ECC80-BFEF-44DE-8EEC-50E65FDF554D}"/>
            </a:ext>
          </a:extLst>
        </xdr:cNvPr>
        <xdr:cNvSpPr txBox="1"/>
      </xdr:nvSpPr>
      <xdr:spPr>
        <a:xfrm>
          <a:off x="201994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779</xdr:rowOff>
    </xdr:from>
    <xdr:ext cx="469744" cy="259045"/>
    <xdr:sp macro="" textlink="">
      <xdr:nvSpPr>
        <xdr:cNvPr id="715" name="n_3mainValue【保健センター・保健所】&#10;一人当たり面積">
          <a:extLst>
            <a:ext uri="{FF2B5EF4-FFF2-40B4-BE49-F238E27FC236}">
              <a16:creationId xmlns:a16="http://schemas.microsoft.com/office/drawing/2014/main" id="{8056BCFC-A038-49EB-9135-0EAE46EED59F}"/>
            </a:ext>
          </a:extLst>
        </xdr:cNvPr>
        <xdr:cNvSpPr txBox="1"/>
      </xdr:nvSpPr>
      <xdr:spPr>
        <a:xfrm>
          <a:off x="193104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779</xdr:rowOff>
    </xdr:from>
    <xdr:ext cx="469744" cy="259045"/>
    <xdr:sp macro="" textlink="">
      <xdr:nvSpPr>
        <xdr:cNvPr id="716" name="n_4mainValue【保健センター・保健所】&#10;一人当たり面積">
          <a:extLst>
            <a:ext uri="{FF2B5EF4-FFF2-40B4-BE49-F238E27FC236}">
              <a16:creationId xmlns:a16="http://schemas.microsoft.com/office/drawing/2014/main" id="{F0FE7795-DAD5-4890-A3F1-5F6EE362F694}"/>
            </a:ext>
          </a:extLst>
        </xdr:cNvPr>
        <xdr:cNvSpPr txBox="1"/>
      </xdr:nvSpPr>
      <xdr:spPr>
        <a:xfrm>
          <a:off x="184214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33BC5D0D-F6D0-453D-BC4E-5E8D40748C2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4974CB30-3DB4-4FB2-8BBB-FBFFD337253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BDFBF78E-B6F6-484F-B0AB-EB8C1BDE409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E3982622-935C-4A88-9D41-4B781C25FD6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A4CFC1D5-16E0-4600-BA81-88A09870483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FA28E218-E6F9-4AED-A51B-56975F73D13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1AA5B3AC-0656-483C-A71F-A9B86E25DDF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CB974EAF-A019-4EAE-B64F-83E539E3EBE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4873E5DB-F8A3-4B61-86DC-9B034DF406F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974CE406-01D2-45DE-AA78-75E9B25C94A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ACFF3EC2-2857-4427-8590-1B05F4D6E58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43EB5315-91D6-40E9-91D1-BE5021ABC39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19EB037D-F661-4351-BD24-C944CD2FE69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7EF0826D-3A1B-4F28-84C6-279F223B317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7BCBF6BD-B982-4E4C-9355-394A4693858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6ECEAC41-9FFF-46DB-A561-C2207E6BE28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6E60AB92-EF84-494D-B39C-CA71CFD128F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F76CD4F6-7B19-49AE-AB58-FDDFF8D2918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F3B9B59D-6FE2-401F-9508-3FD601D8F50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4A836DA9-E535-44D6-A2DE-8502B8AB1ED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F1794D3-B147-478F-A414-7FC43010086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1DA827D6-525F-456F-B123-2BAF70CA82C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B4D6A47B-0B2C-4D0C-8E32-AFC50148195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69C41687-1BDF-4DCF-B953-5322BE64F70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F0C37E7E-6D3F-4A99-810A-8EB0888D724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BF248F9C-1E97-40C1-B081-6FAD1056C2DA}"/>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51173386-BF52-4CD2-AF73-F5F0CD916B0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5DC0CFED-3849-4A0F-8D68-0FD6483A5A1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72040885-A0F7-4598-BC8C-B9BA8D1ECFA1}"/>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2A799C2B-4FE4-4010-934C-872473483841}"/>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C060FA7-95DB-439C-83C0-F4C57334416C}"/>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B8AC5387-D241-42C7-8673-677D2A172EF6}"/>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6F6AB6C0-CB5B-4529-B9C9-9CCE1851E59E}"/>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6BFF8FB6-3CE4-4190-BC58-3FE95BECF1C4}"/>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29AB1CA5-DC8C-44C2-A3ED-5A8711938438}"/>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3B55DA15-9805-49BA-98F7-406FDA58BB65}"/>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5EDFD3C-C7FB-4F82-A6B5-6AB9FE3F678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3AF67C3F-42E2-4ADD-9183-7640A573505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75B0398F-4BCF-43B9-AA6E-30EDEAC11CC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9A8D9E6-CF8F-4A5F-94C4-E078AFF1FAF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15949AA0-9D98-4FD6-BFB1-D271400586C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117929</xdr:rowOff>
    </xdr:from>
    <xdr:to>
      <xdr:col>85</xdr:col>
      <xdr:colOff>177800</xdr:colOff>
      <xdr:row>81</xdr:row>
      <xdr:rowOff>48079</xdr:rowOff>
    </xdr:to>
    <xdr:sp macro="" textlink="">
      <xdr:nvSpPr>
        <xdr:cNvPr id="758" name="楕円 757">
          <a:extLst>
            <a:ext uri="{FF2B5EF4-FFF2-40B4-BE49-F238E27FC236}">
              <a16:creationId xmlns:a16="http://schemas.microsoft.com/office/drawing/2014/main" id="{659ED048-1C7B-4CE7-861B-9FA210F4C205}"/>
            </a:ext>
          </a:extLst>
        </xdr:cNvPr>
        <xdr:cNvSpPr/>
      </xdr:nvSpPr>
      <xdr:spPr>
        <a:xfrm>
          <a:off x="162687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140806</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E714FAB5-BB32-4F85-A11F-73E2A3443598}"/>
            </a:ext>
          </a:extLst>
        </xdr:cNvPr>
        <xdr:cNvSpPr txBox="1"/>
      </xdr:nvSpPr>
      <xdr:spPr>
        <a:xfrm>
          <a:off x="16357600" y="1368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73842</xdr:rowOff>
    </xdr:from>
    <xdr:to>
      <xdr:col>81</xdr:col>
      <xdr:colOff>101600</xdr:colOff>
      <xdr:row>81</xdr:row>
      <xdr:rowOff>3992</xdr:rowOff>
    </xdr:to>
    <xdr:sp macro="" textlink="">
      <xdr:nvSpPr>
        <xdr:cNvPr id="760" name="楕円 759">
          <a:extLst>
            <a:ext uri="{FF2B5EF4-FFF2-40B4-BE49-F238E27FC236}">
              <a16:creationId xmlns:a16="http://schemas.microsoft.com/office/drawing/2014/main" id="{1220EDB2-BABE-4EBB-9DAD-07E61CD77211}"/>
            </a:ext>
          </a:extLst>
        </xdr:cNvPr>
        <xdr:cNvSpPr/>
      </xdr:nvSpPr>
      <xdr:spPr>
        <a:xfrm>
          <a:off x="15430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124642</xdr:rowOff>
    </xdr:from>
    <xdr:to>
      <xdr:col>85</xdr:col>
      <xdr:colOff>127000</xdr:colOff>
      <xdr:row>80</xdr:row>
      <xdr:rowOff>168729</xdr:rowOff>
    </xdr:to>
    <xdr:cxnSp macro="">
      <xdr:nvCxnSpPr>
        <xdr:cNvPr id="761" name="直線コネクタ 760">
          <a:extLst>
            <a:ext uri="{FF2B5EF4-FFF2-40B4-BE49-F238E27FC236}">
              <a16:creationId xmlns:a16="http://schemas.microsoft.com/office/drawing/2014/main" id="{EF7E5141-FAB2-4159-BCE0-11A26C9BE565}"/>
            </a:ext>
          </a:extLst>
        </xdr:cNvPr>
        <xdr:cNvCxnSpPr/>
      </xdr:nvCxnSpPr>
      <xdr:spPr>
        <a:xfrm>
          <a:off x="15481300" y="1384064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28121</xdr:rowOff>
    </xdr:from>
    <xdr:to>
      <xdr:col>76</xdr:col>
      <xdr:colOff>165100</xdr:colOff>
      <xdr:row>80</xdr:row>
      <xdr:rowOff>129721</xdr:rowOff>
    </xdr:to>
    <xdr:sp macro="" textlink="">
      <xdr:nvSpPr>
        <xdr:cNvPr id="762" name="楕円 761">
          <a:extLst>
            <a:ext uri="{FF2B5EF4-FFF2-40B4-BE49-F238E27FC236}">
              <a16:creationId xmlns:a16="http://schemas.microsoft.com/office/drawing/2014/main" id="{62DCC160-B587-46C1-A86B-7483EB072F54}"/>
            </a:ext>
          </a:extLst>
        </xdr:cNvPr>
        <xdr:cNvSpPr/>
      </xdr:nvSpPr>
      <xdr:spPr>
        <a:xfrm>
          <a:off x="145415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78921</xdr:rowOff>
    </xdr:from>
    <xdr:to>
      <xdr:col>81</xdr:col>
      <xdr:colOff>50800</xdr:colOff>
      <xdr:row>80</xdr:row>
      <xdr:rowOff>124642</xdr:rowOff>
    </xdr:to>
    <xdr:cxnSp macro="">
      <xdr:nvCxnSpPr>
        <xdr:cNvPr id="763" name="直線コネクタ 762">
          <a:extLst>
            <a:ext uri="{FF2B5EF4-FFF2-40B4-BE49-F238E27FC236}">
              <a16:creationId xmlns:a16="http://schemas.microsoft.com/office/drawing/2014/main" id="{BF12E800-CDCD-409C-B140-F7AE7CFDD934}"/>
            </a:ext>
          </a:extLst>
        </xdr:cNvPr>
        <xdr:cNvCxnSpPr/>
      </xdr:nvCxnSpPr>
      <xdr:spPr>
        <a:xfrm>
          <a:off x="14592300" y="1379492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132624</xdr:rowOff>
    </xdr:from>
    <xdr:to>
      <xdr:col>72</xdr:col>
      <xdr:colOff>38100</xdr:colOff>
      <xdr:row>82</xdr:row>
      <xdr:rowOff>62774</xdr:rowOff>
    </xdr:to>
    <xdr:sp macro="" textlink="">
      <xdr:nvSpPr>
        <xdr:cNvPr id="764" name="楕円 763">
          <a:extLst>
            <a:ext uri="{FF2B5EF4-FFF2-40B4-BE49-F238E27FC236}">
              <a16:creationId xmlns:a16="http://schemas.microsoft.com/office/drawing/2014/main" id="{3DCF6C19-CAD1-4253-85EA-1CF059641601}"/>
            </a:ext>
          </a:extLst>
        </xdr:cNvPr>
        <xdr:cNvSpPr/>
      </xdr:nvSpPr>
      <xdr:spPr>
        <a:xfrm>
          <a:off x="13652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78921</xdr:rowOff>
    </xdr:from>
    <xdr:to>
      <xdr:col>76</xdr:col>
      <xdr:colOff>114300</xdr:colOff>
      <xdr:row>82</xdr:row>
      <xdr:rowOff>11974</xdr:rowOff>
    </xdr:to>
    <xdr:cxnSp macro="">
      <xdr:nvCxnSpPr>
        <xdr:cNvPr id="765" name="直線コネクタ 764">
          <a:extLst>
            <a:ext uri="{FF2B5EF4-FFF2-40B4-BE49-F238E27FC236}">
              <a16:creationId xmlns:a16="http://schemas.microsoft.com/office/drawing/2014/main" id="{3A614DF2-2ED2-4DF4-AB39-012A188D4349}"/>
            </a:ext>
          </a:extLst>
        </xdr:cNvPr>
        <xdr:cNvCxnSpPr/>
      </xdr:nvCxnSpPr>
      <xdr:spPr>
        <a:xfrm flipV="1">
          <a:off x="13703300" y="13794921"/>
          <a:ext cx="889000" cy="27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96701</xdr:rowOff>
    </xdr:from>
    <xdr:to>
      <xdr:col>67</xdr:col>
      <xdr:colOff>101600</xdr:colOff>
      <xdr:row>82</xdr:row>
      <xdr:rowOff>26851</xdr:rowOff>
    </xdr:to>
    <xdr:sp macro="" textlink="">
      <xdr:nvSpPr>
        <xdr:cNvPr id="766" name="楕円 765">
          <a:extLst>
            <a:ext uri="{FF2B5EF4-FFF2-40B4-BE49-F238E27FC236}">
              <a16:creationId xmlns:a16="http://schemas.microsoft.com/office/drawing/2014/main" id="{E20FAE2A-3278-4D49-AAB4-228AA2021CEE}"/>
            </a:ext>
          </a:extLst>
        </xdr:cNvPr>
        <xdr:cNvSpPr/>
      </xdr:nvSpPr>
      <xdr:spPr>
        <a:xfrm>
          <a:off x="12763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147501</xdr:rowOff>
    </xdr:from>
    <xdr:to>
      <xdr:col>71</xdr:col>
      <xdr:colOff>177800</xdr:colOff>
      <xdr:row>82</xdr:row>
      <xdr:rowOff>11974</xdr:rowOff>
    </xdr:to>
    <xdr:cxnSp macro="">
      <xdr:nvCxnSpPr>
        <xdr:cNvPr id="767" name="直線コネクタ 766">
          <a:extLst>
            <a:ext uri="{FF2B5EF4-FFF2-40B4-BE49-F238E27FC236}">
              <a16:creationId xmlns:a16="http://schemas.microsoft.com/office/drawing/2014/main" id="{2B90D825-D5AD-41B7-9D50-03B0C51CD4BE}"/>
            </a:ext>
          </a:extLst>
        </xdr:cNvPr>
        <xdr:cNvCxnSpPr/>
      </xdr:nvCxnSpPr>
      <xdr:spPr>
        <a:xfrm>
          <a:off x="12814300" y="1403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EF67A804-4539-4BB1-9AEB-3DCE0A52DA59}"/>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DDB74172-98EB-4274-992F-56DD383EB9BE}"/>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4F647E4D-DEEC-4B84-9B39-030B0E5F757D}"/>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a:extLst>
            <a:ext uri="{FF2B5EF4-FFF2-40B4-BE49-F238E27FC236}">
              <a16:creationId xmlns:a16="http://schemas.microsoft.com/office/drawing/2014/main" id="{3579AA0C-D1C9-4BF4-A5E2-02C54A99610F}"/>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20519</xdr:rowOff>
    </xdr:from>
    <xdr:ext cx="405111" cy="259045"/>
    <xdr:sp macro="" textlink="">
      <xdr:nvSpPr>
        <xdr:cNvPr id="772" name="n_1mainValue【消防施設】&#10;有形固定資産減価償却率">
          <a:extLst>
            <a:ext uri="{FF2B5EF4-FFF2-40B4-BE49-F238E27FC236}">
              <a16:creationId xmlns:a16="http://schemas.microsoft.com/office/drawing/2014/main" id="{2BA29C60-7EAF-4BD0-8A17-735D19BFBEC0}"/>
            </a:ext>
          </a:extLst>
        </xdr:cNvPr>
        <xdr:cNvSpPr txBox="1"/>
      </xdr:nvSpPr>
      <xdr:spPr>
        <a:xfrm>
          <a:off x="15266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146248</xdr:rowOff>
    </xdr:from>
    <xdr:ext cx="405111" cy="259045"/>
    <xdr:sp macro="" textlink="">
      <xdr:nvSpPr>
        <xdr:cNvPr id="773" name="n_2mainValue【消防施設】&#10;有形固定資産減価償却率">
          <a:extLst>
            <a:ext uri="{FF2B5EF4-FFF2-40B4-BE49-F238E27FC236}">
              <a16:creationId xmlns:a16="http://schemas.microsoft.com/office/drawing/2014/main" id="{C20EA4C3-8061-47C6-BB7B-D62D7673204B}"/>
            </a:ext>
          </a:extLst>
        </xdr:cNvPr>
        <xdr:cNvSpPr txBox="1"/>
      </xdr:nvSpPr>
      <xdr:spPr>
        <a:xfrm>
          <a:off x="14389744" y="1351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79301</xdr:rowOff>
    </xdr:from>
    <xdr:ext cx="405111" cy="259045"/>
    <xdr:sp macro="" textlink="">
      <xdr:nvSpPr>
        <xdr:cNvPr id="774" name="n_3mainValue【消防施設】&#10;有形固定資産減価償却率">
          <a:extLst>
            <a:ext uri="{FF2B5EF4-FFF2-40B4-BE49-F238E27FC236}">
              <a16:creationId xmlns:a16="http://schemas.microsoft.com/office/drawing/2014/main" id="{928DC37F-0394-48D7-90D7-584CA6FB0D56}"/>
            </a:ext>
          </a:extLst>
        </xdr:cNvPr>
        <xdr:cNvSpPr txBox="1"/>
      </xdr:nvSpPr>
      <xdr:spPr>
        <a:xfrm>
          <a:off x="135007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43378</xdr:rowOff>
    </xdr:from>
    <xdr:ext cx="405111" cy="259045"/>
    <xdr:sp macro="" textlink="">
      <xdr:nvSpPr>
        <xdr:cNvPr id="775" name="n_4mainValue【消防施設】&#10;有形固定資産減価償却率">
          <a:extLst>
            <a:ext uri="{FF2B5EF4-FFF2-40B4-BE49-F238E27FC236}">
              <a16:creationId xmlns:a16="http://schemas.microsoft.com/office/drawing/2014/main" id="{2B53661A-68CF-4AB3-A6BE-95863637EF0A}"/>
            </a:ext>
          </a:extLst>
        </xdr:cNvPr>
        <xdr:cNvSpPr txBox="1"/>
      </xdr:nvSpPr>
      <xdr:spPr>
        <a:xfrm>
          <a:off x="126117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85855444-89F3-402D-A8A1-F88E729CF7C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176CB306-A729-4DAE-9D36-744220F80B9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94970181-FB56-43AB-B535-F794B8B65FA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72F31FC0-D7B8-451A-9660-F2D4DFE386B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32BCDD28-A413-4A7A-839E-868A477E9DA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1BA848A8-AF10-4FD9-9CEC-D10A98D80B2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E77A4C6F-FB5F-4A81-A18A-4F7F29BC983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E1D9A268-FF0B-4608-B636-E5A201B32F8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578D17DD-AED6-49D6-8136-7B79B6EFF49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75DCC0A8-5003-41F9-9372-E0580AB48F5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367416B-B0AB-4659-A2BB-8201B6739D3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68F43B1E-5E23-4728-B25A-9216362C2F3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86C9ED27-05C9-43F5-9C40-9123D8AD517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905C4E9E-EF62-4154-B686-A41C95A6FC0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8010FCF9-6DA7-461B-AC66-2FD337599B7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92915362-A488-4A33-B013-A45D4370878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15A7C136-32FA-494C-BBCC-E913BFCB515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DDB05B61-71CD-40BF-805A-6031098F282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5619F8E0-2FD1-44BD-8AF3-B9A494AA1A2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3612DD0E-CE31-4568-9C64-DCB6AE8F916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F92A6209-1249-4130-AAAA-072D384A34E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4644713D-12AD-4478-97CA-2BF118DB3BAD}"/>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CE242D38-6E33-4FF4-9CF8-BCDA608F978A}"/>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AA76373A-1A7D-42B0-B050-DE6375796AF4}"/>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AB606F9A-1286-4927-8B87-FE86015F8807}"/>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C9561106-C254-428D-9D8F-95C38D2E62CF}"/>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802" name="【消防施設】&#10;一人当たり面積平均値テキスト">
          <a:extLst>
            <a:ext uri="{FF2B5EF4-FFF2-40B4-BE49-F238E27FC236}">
              <a16:creationId xmlns:a16="http://schemas.microsoft.com/office/drawing/2014/main" id="{D85BB0E0-335F-4EAB-8F91-B4AFFB978761}"/>
            </a:ext>
          </a:extLst>
        </xdr:cNvPr>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BBF8FAFF-1FDE-4D33-B22B-EB368BBF24C4}"/>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7C7D5B46-B282-42B0-BF4C-0596F72236A2}"/>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E05A32B8-D0E7-4936-A374-4FB77B4DAC6C}"/>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FBD5ECBA-FB07-4D4C-8E93-DABF56E3EABA}"/>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C0E24327-A52D-4FC2-9C7A-930F23007331}"/>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5B419D2C-6918-4B4F-A239-D8DB916EAE3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86CDED7B-DD34-4683-9A34-7EAD4727B4A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C25B19D0-F177-4631-A8DD-9C21FE52298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55D37565-0DD3-440C-9297-CD743716C58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388E1774-EADB-4D37-8632-EF24911265E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813" name="楕円 812">
          <a:extLst>
            <a:ext uri="{FF2B5EF4-FFF2-40B4-BE49-F238E27FC236}">
              <a16:creationId xmlns:a16="http://schemas.microsoft.com/office/drawing/2014/main" id="{EE30D031-E2B4-416E-BA84-B6378861E335}"/>
            </a:ext>
          </a:extLst>
        </xdr:cNvPr>
        <xdr:cNvSpPr/>
      </xdr:nvSpPr>
      <xdr:spPr>
        <a:xfrm>
          <a:off x="221107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117619</xdr:rowOff>
    </xdr:from>
    <xdr:ext cx="469744" cy="259045"/>
    <xdr:sp macro="" textlink="">
      <xdr:nvSpPr>
        <xdr:cNvPr id="814" name="【消防施設】&#10;一人当たり面積該当値テキスト">
          <a:extLst>
            <a:ext uri="{FF2B5EF4-FFF2-40B4-BE49-F238E27FC236}">
              <a16:creationId xmlns:a16="http://schemas.microsoft.com/office/drawing/2014/main" id="{CABFE733-A317-4B4E-997D-D1D958F9C8D9}"/>
            </a:ext>
          </a:extLst>
        </xdr:cNvPr>
        <xdr:cNvSpPr txBox="1"/>
      </xdr:nvSpPr>
      <xdr:spPr>
        <a:xfrm>
          <a:off x="22199600"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815" name="楕円 814">
          <a:extLst>
            <a:ext uri="{FF2B5EF4-FFF2-40B4-BE49-F238E27FC236}">
              <a16:creationId xmlns:a16="http://schemas.microsoft.com/office/drawing/2014/main" id="{565CABD9-CC33-4BF3-AF7A-393ADF9A9B22}"/>
            </a:ext>
          </a:extLst>
        </xdr:cNvPr>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145542</xdr:rowOff>
    </xdr:to>
    <xdr:cxnSp macro="">
      <xdr:nvCxnSpPr>
        <xdr:cNvPr id="816" name="直線コネクタ 815">
          <a:extLst>
            <a:ext uri="{FF2B5EF4-FFF2-40B4-BE49-F238E27FC236}">
              <a16:creationId xmlns:a16="http://schemas.microsoft.com/office/drawing/2014/main" id="{204B3D67-345F-4DEA-B7F5-DC02283EBFD9}"/>
            </a:ext>
          </a:extLst>
        </xdr:cNvPr>
        <xdr:cNvCxnSpPr/>
      </xdr:nvCxnSpPr>
      <xdr:spPr>
        <a:xfrm>
          <a:off x="21323300" y="143713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817" name="楕円 816">
          <a:extLst>
            <a:ext uri="{FF2B5EF4-FFF2-40B4-BE49-F238E27FC236}">
              <a16:creationId xmlns:a16="http://schemas.microsoft.com/office/drawing/2014/main" id="{0DF5C5E9-E352-4B28-B96A-08C32EB57F06}"/>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140970</xdr:rowOff>
    </xdr:to>
    <xdr:cxnSp macro="">
      <xdr:nvCxnSpPr>
        <xdr:cNvPr id="818" name="直線コネクタ 817">
          <a:extLst>
            <a:ext uri="{FF2B5EF4-FFF2-40B4-BE49-F238E27FC236}">
              <a16:creationId xmlns:a16="http://schemas.microsoft.com/office/drawing/2014/main" id="{C917D78B-1A12-4567-893A-054306822608}"/>
            </a:ext>
          </a:extLst>
        </xdr:cNvPr>
        <xdr:cNvCxnSpPr/>
      </xdr:nvCxnSpPr>
      <xdr:spPr>
        <a:xfrm>
          <a:off x="20434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76454</xdr:rowOff>
    </xdr:from>
    <xdr:to>
      <xdr:col>102</xdr:col>
      <xdr:colOff>165100</xdr:colOff>
      <xdr:row>84</xdr:row>
      <xdr:rowOff>6604</xdr:rowOff>
    </xdr:to>
    <xdr:sp macro="" textlink="">
      <xdr:nvSpPr>
        <xdr:cNvPr id="819" name="楕円 818">
          <a:extLst>
            <a:ext uri="{FF2B5EF4-FFF2-40B4-BE49-F238E27FC236}">
              <a16:creationId xmlns:a16="http://schemas.microsoft.com/office/drawing/2014/main" id="{D1175103-7A8D-4EC7-A2DE-8A12EB2C8194}"/>
            </a:ext>
          </a:extLst>
        </xdr:cNvPr>
        <xdr:cNvSpPr/>
      </xdr:nvSpPr>
      <xdr:spPr>
        <a:xfrm>
          <a:off x="19494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127254</xdr:rowOff>
    </xdr:from>
    <xdr:to>
      <xdr:col>107</xdr:col>
      <xdr:colOff>50800</xdr:colOff>
      <xdr:row>83</xdr:row>
      <xdr:rowOff>140970</xdr:rowOff>
    </xdr:to>
    <xdr:cxnSp macro="">
      <xdr:nvCxnSpPr>
        <xdr:cNvPr id="820" name="直線コネクタ 819">
          <a:extLst>
            <a:ext uri="{FF2B5EF4-FFF2-40B4-BE49-F238E27FC236}">
              <a16:creationId xmlns:a16="http://schemas.microsoft.com/office/drawing/2014/main" id="{3AC01134-30F3-48B4-B7C5-C86B6CFE1128}"/>
            </a:ext>
          </a:extLst>
        </xdr:cNvPr>
        <xdr:cNvCxnSpPr/>
      </xdr:nvCxnSpPr>
      <xdr:spPr>
        <a:xfrm>
          <a:off x="19545300" y="143576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76454</xdr:rowOff>
    </xdr:from>
    <xdr:to>
      <xdr:col>98</xdr:col>
      <xdr:colOff>38100</xdr:colOff>
      <xdr:row>84</xdr:row>
      <xdr:rowOff>6604</xdr:rowOff>
    </xdr:to>
    <xdr:sp macro="" textlink="">
      <xdr:nvSpPr>
        <xdr:cNvPr id="821" name="楕円 820">
          <a:extLst>
            <a:ext uri="{FF2B5EF4-FFF2-40B4-BE49-F238E27FC236}">
              <a16:creationId xmlns:a16="http://schemas.microsoft.com/office/drawing/2014/main" id="{563EEFA5-0045-4A36-B3FD-AD041E53956A}"/>
            </a:ext>
          </a:extLst>
        </xdr:cNvPr>
        <xdr:cNvSpPr/>
      </xdr:nvSpPr>
      <xdr:spPr>
        <a:xfrm>
          <a:off x="18605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127254</xdr:rowOff>
    </xdr:from>
    <xdr:to>
      <xdr:col>102</xdr:col>
      <xdr:colOff>114300</xdr:colOff>
      <xdr:row>83</xdr:row>
      <xdr:rowOff>127254</xdr:rowOff>
    </xdr:to>
    <xdr:cxnSp macro="">
      <xdr:nvCxnSpPr>
        <xdr:cNvPr id="822" name="直線コネクタ 821">
          <a:extLst>
            <a:ext uri="{FF2B5EF4-FFF2-40B4-BE49-F238E27FC236}">
              <a16:creationId xmlns:a16="http://schemas.microsoft.com/office/drawing/2014/main" id="{AA9D5BAD-50D6-4267-88E8-934947F9B8E8}"/>
            </a:ext>
          </a:extLst>
        </xdr:cNvPr>
        <xdr:cNvCxnSpPr/>
      </xdr:nvCxnSpPr>
      <xdr:spPr>
        <a:xfrm>
          <a:off x="18656300" y="14357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23" name="n_1aveValue【消防施設】&#10;一人当たり面積">
          <a:extLst>
            <a:ext uri="{FF2B5EF4-FFF2-40B4-BE49-F238E27FC236}">
              <a16:creationId xmlns:a16="http://schemas.microsoft.com/office/drawing/2014/main" id="{42093E79-EEA5-41D9-99D3-BA9F06286790}"/>
            </a:ext>
          </a:extLst>
        </xdr:cNvPr>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24" name="n_2aveValue【消防施設】&#10;一人当たり面積">
          <a:extLst>
            <a:ext uri="{FF2B5EF4-FFF2-40B4-BE49-F238E27FC236}">
              <a16:creationId xmlns:a16="http://schemas.microsoft.com/office/drawing/2014/main" id="{E1462A85-3D58-4C66-A189-41333F9F4C59}"/>
            </a:ext>
          </a:extLst>
        </xdr:cNvPr>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25" name="n_3aveValue【消防施設】&#10;一人当たり面積">
          <a:extLst>
            <a:ext uri="{FF2B5EF4-FFF2-40B4-BE49-F238E27FC236}">
              <a16:creationId xmlns:a16="http://schemas.microsoft.com/office/drawing/2014/main" id="{33DDB107-B730-4E8F-93D5-3BAD6E0DF30C}"/>
            </a:ext>
          </a:extLst>
        </xdr:cNvPr>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26" name="n_4aveValue【消防施設】&#10;一人当たり面積">
          <a:extLst>
            <a:ext uri="{FF2B5EF4-FFF2-40B4-BE49-F238E27FC236}">
              <a16:creationId xmlns:a16="http://schemas.microsoft.com/office/drawing/2014/main" id="{729D1C87-C0BA-4E29-9BBC-B36BC4721F01}"/>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36847</xdr:rowOff>
    </xdr:from>
    <xdr:ext cx="469744" cy="259045"/>
    <xdr:sp macro="" textlink="">
      <xdr:nvSpPr>
        <xdr:cNvPr id="827" name="n_1mainValue【消防施設】&#10;一人当たり面積">
          <a:extLst>
            <a:ext uri="{FF2B5EF4-FFF2-40B4-BE49-F238E27FC236}">
              <a16:creationId xmlns:a16="http://schemas.microsoft.com/office/drawing/2014/main" id="{3C288B92-BAB7-4D06-99D1-0655CF132DAA}"/>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28" name="n_2mainValue【消防施設】&#10;一人当たり面積">
          <a:extLst>
            <a:ext uri="{FF2B5EF4-FFF2-40B4-BE49-F238E27FC236}">
              <a16:creationId xmlns:a16="http://schemas.microsoft.com/office/drawing/2014/main" id="{6948DA69-BBD8-408A-A46C-D113EEBCE4FB}"/>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23131</xdr:rowOff>
    </xdr:from>
    <xdr:ext cx="469744" cy="259045"/>
    <xdr:sp macro="" textlink="">
      <xdr:nvSpPr>
        <xdr:cNvPr id="829" name="n_3mainValue【消防施設】&#10;一人当たり面積">
          <a:extLst>
            <a:ext uri="{FF2B5EF4-FFF2-40B4-BE49-F238E27FC236}">
              <a16:creationId xmlns:a16="http://schemas.microsoft.com/office/drawing/2014/main" id="{64912DCE-ED8F-4A5F-ACBD-99E7039F80B7}"/>
            </a:ext>
          </a:extLst>
        </xdr:cNvPr>
        <xdr:cNvSpPr txBox="1"/>
      </xdr:nvSpPr>
      <xdr:spPr>
        <a:xfrm>
          <a:off x="19310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23131</xdr:rowOff>
    </xdr:from>
    <xdr:ext cx="469744" cy="259045"/>
    <xdr:sp macro="" textlink="">
      <xdr:nvSpPr>
        <xdr:cNvPr id="830" name="n_4mainValue【消防施設】&#10;一人当たり面積">
          <a:extLst>
            <a:ext uri="{FF2B5EF4-FFF2-40B4-BE49-F238E27FC236}">
              <a16:creationId xmlns:a16="http://schemas.microsoft.com/office/drawing/2014/main" id="{D033F029-17CB-45BD-80C2-EBEA47F4C62A}"/>
            </a:ext>
          </a:extLst>
        </xdr:cNvPr>
        <xdr:cNvSpPr txBox="1"/>
      </xdr:nvSpPr>
      <xdr:spPr>
        <a:xfrm>
          <a:off x="18421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C4C1096C-C924-4E27-845D-8E79B5F0213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538767EF-526F-449F-9BE6-925E5AA84B3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FF1BBB1C-FD9A-446C-B2B1-CD1A444323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1A981600-AAC7-40C9-99EB-22F5E2E9346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358BB9B3-5B54-44F5-82D8-A3356441BEF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44BE626D-7D3E-4822-BCE8-46B53AE25A3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D2B094A1-2F55-419D-8A3B-2B7FEF9F2AC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33E364FB-1DCD-4821-8042-B8F5D22E4CE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9F81332D-E2FD-4206-B13C-D46125115E8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66EC70E1-5DE8-4684-9A7D-90297C3A395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C289B072-D109-47B3-A142-C6BEFAD8FA9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4181C69-A630-41B6-AEAA-DA1214195EC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34A310A-6CEA-4654-9434-6AC2ABD8373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23027B78-A81D-44F5-BAD5-4DB0F41725B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3956893E-D58F-4E61-8AA3-478C9D42C08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AEF25756-FD88-41E8-814A-FDFC9592B76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D92D6F59-87F8-4461-AFA5-64593E19D0F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E4148B37-CDDE-451F-9B11-B9A6909C8D4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CD10157-BDBD-4E8B-900C-4186EEFA28A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5B43D330-FE51-446C-A5C1-2A37043D20B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B76086FE-C277-4611-9361-7D1662E54D6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62687FB2-1D72-4A50-8C1C-284B2D7FD89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4343A28A-2011-4C4E-ABE4-919256DCC82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580BC631-1036-48F6-90A3-C86CD3B4802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E39F8363-29B2-4FBB-B824-862813D508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4E7CB3CB-EBF2-486C-923D-FDA3C272B4DE}"/>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4B9095A9-49F9-4D95-98A4-AC6255167B1E}"/>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6BBF369A-76F7-4C3A-9633-15E93E0442A8}"/>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62A2FA0C-D243-4799-A9FD-B553852FD425}"/>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CA158289-559E-4C47-AA27-FB78FC265C58}"/>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5D6717A9-D68E-43CB-95D6-B64A0AF672D3}"/>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1F129FB8-6216-4C6C-ABCB-E50BA8AF6B88}"/>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9678ED15-4A73-43F2-B85C-6678646CA6CD}"/>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A3B8BE3E-3C03-42FB-A167-7F9D7C81B195}"/>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F669AA76-020B-4491-8076-1D0F8C4CC875}"/>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9F4AABF1-B5F6-441E-9FFB-2E2D55104354}"/>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18A51BDB-D25F-4A95-A383-2E258195058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A4E59E0A-DD01-46E6-B44D-BC74C6BCF90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8B685A31-BB75-4F65-BC36-C3FAC5AE754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E105270A-21C9-49ED-88C6-17DEC4529FA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1ED996E3-646D-48F8-8953-4D91697ABF3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151130</xdr:rowOff>
    </xdr:from>
    <xdr:to>
      <xdr:col>85</xdr:col>
      <xdr:colOff>177800</xdr:colOff>
      <xdr:row>108</xdr:row>
      <xdr:rowOff>81280</xdr:rowOff>
    </xdr:to>
    <xdr:sp macro="" textlink="">
      <xdr:nvSpPr>
        <xdr:cNvPr id="872" name="楕円 871">
          <a:extLst>
            <a:ext uri="{FF2B5EF4-FFF2-40B4-BE49-F238E27FC236}">
              <a16:creationId xmlns:a16="http://schemas.microsoft.com/office/drawing/2014/main" id="{3B185B87-43D8-44EA-A56D-525BE3EBF9A4}"/>
            </a:ext>
          </a:extLst>
        </xdr:cNvPr>
        <xdr:cNvSpPr/>
      </xdr:nvSpPr>
      <xdr:spPr>
        <a:xfrm>
          <a:off x="16268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66057</xdr:rowOff>
    </xdr:from>
    <xdr:ext cx="405111" cy="259045"/>
    <xdr:sp macro="" textlink="">
      <xdr:nvSpPr>
        <xdr:cNvPr id="873" name="【庁舎】&#10;有形固定資産減価償却率該当値テキスト">
          <a:extLst>
            <a:ext uri="{FF2B5EF4-FFF2-40B4-BE49-F238E27FC236}">
              <a16:creationId xmlns:a16="http://schemas.microsoft.com/office/drawing/2014/main" id="{82B50344-1F20-474C-A315-32B36F66D209}"/>
            </a:ext>
          </a:extLst>
        </xdr:cNvPr>
        <xdr:cNvSpPr txBox="1"/>
      </xdr:nvSpPr>
      <xdr:spPr>
        <a:xfrm>
          <a:off x="16357600" y="184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31931</xdr:rowOff>
    </xdr:from>
    <xdr:to>
      <xdr:col>81</xdr:col>
      <xdr:colOff>101600</xdr:colOff>
      <xdr:row>108</xdr:row>
      <xdr:rowOff>133531</xdr:rowOff>
    </xdr:to>
    <xdr:sp macro="" textlink="">
      <xdr:nvSpPr>
        <xdr:cNvPr id="874" name="楕円 873">
          <a:extLst>
            <a:ext uri="{FF2B5EF4-FFF2-40B4-BE49-F238E27FC236}">
              <a16:creationId xmlns:a16="http://schemas.microsoft.com/office/drawing/2014/main" id="{FC24AAE7-DC97-43BE-ADAB-FB7EB5D8FB8D}"/>
            </a:ext>
          </a:extLst>
        </xdr:cNvPr>
        <xdr:cNvSpPr/>
      </xdr:nvSpPr>
      <xdr:spPr>
        <a:xfrm>
          <a:off x="15430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30480</xdr:rowOff>
    </xdr:from>
    <xdr:to>
      <xdr:col>85</xdr:col>
      <xdr:colOff>127000</xdr:colOff>
      <xdr:row>108</xdr:row>
      <xdr:rowOff>82731</xdr:rowOff>
    </xdr:to>
    <xdr:cxnSp macro="">
      <xdr:nvCxnSpPr>
        <xdr:cNvPr id="875" name="直線コネクタ 874">
          <a:extLst>
            <a:ext uri="{FF2B5EF4-FFF2-40B4-BE49-F238E27FC236}">
              <a16:creationId xmlns:a16="http://schemas.microsoft.com/office/drawing/2014/main" id="{738281A3-9467-4DB1-BA9B-62E6317D470A}"/>
            </a:ext>
          </a:extLst>
        </xdr:cNvPr>
        <xdr:cNvCxnSpPr/>
      </xdr:nvCxnSpPr>
      <xdr:spPr>
        <a:xfrm flipV="1">
          <a:off x="15481300" y="1854708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48261</xdr:rowOff>
    </xdr:from>
    <xdr:to>
      <xdr:col>76</xdr:col>
      <xdr:colOff>165100</xdr:colOff>
      <xdr:row>108</xdr:row>
      <xdr:rowOff>149861</xdr:rowOff>
    </xdr:to>
    <xdr:sp macro="" textlink="">
      <xdr:nvSpPr>
        <xdr:cNvPr id="876" name="楕円 875">
          <a:extLst>
            <a:ext uri="{FF2B5EF4-FFF2-40B4-BE49-F238E27FC236}">
              <a16:creationId xmlns:a16="http://schemas.microsoft.com/office/drawing/2014/main" id="{E5010BF9-FB33-4F1D-A5B8-264DB5DFDF6A}"/>
            </a:ext>
          </a:extLst>
        </xdr:cNvPr>
        <xdr:cNvSpPr/>
      </xdr:nvSpPr>
      <xdr:spPr>
        <a:xfrm>
          <a:off x="14541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82731</xdr:rowOff>
    </xdr:from>
    <xdr:to>
      <xdr:col>81</xdr:col>
      <xdr:colOff>50800</xdr:colOff>
      <xdr:row>108</xdr:row>
      <xdr:rowOff>99061</xdr:rowOff>
    </xdr:to>
    <xdr:cxnSp macro="">
      <xdr:nvCxnSpPr>
        <xdr:cNvPr id="877" name="直線コネクタ 876">
          <a:extLst>
            <a:ext uri="{FF2B5EF4-FFF2-40B4-BE49-F238E27FC236}">
              <a16:creationId xmlns:a16="http://schemas.microsoft.com/office/drawing/2014/main" id="{20E47AC7-C848-4149-839F-59067B65287E}"/>
            </a:ext>
          </a:extLst>
        </xdr:cNvPr>
        <xdr:cNvCxnSpPr/>
      </xdr:nvCxnSpPr>
      <xdr:spPr>
        <a:xfrm flipV="1">
          <a:off x="14592300" y="1859933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28666</xdr:rowOff>
    </xdr:from>
    <xdr:to>
      <xdr:col>72</xdr:col>
      <xdr:colOff>38100</xdr:colOff>
      <xdr:row>108</xdr:row>
      <xdr:rowOff>130266</xdr:rowOff>
    </xdr:to>
    <xdr:sp macro="" textlink="">
      <xdr:nvSpPr>
        <xdr:cNvPr id="878" name="楕円 877">
          <a:extLst>
            <a:ext uri="{FF2B5EF4-FFF2-40B4-BE49-F238E27FC236}">
              <a16:creationId xmlns:a16="http://schemas.microsoft.com/office/drawing/2014/main" id="{E51318AC-E596-4334-9674-F8A8012D4C0B}"/>
            </a:ext>
          </a:extLst>
        </xdr:cNvPr>
        <xdr:cNvSpPr/>
      </xdr:nvSpPr>
      <xdr:spPr>
        <a:xfrm>
          <a:off x="13652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79466</xdr:rowOff>
    </xdr:from>
    <xdr:to>
      <xdr:col>76</xdr:col>
      <xdr:colOff>114300</xdr:colOff>
      <xdr:row>108</xdr:row>
      <xdr:rowOff>99061</xdr:rowOff>
    </xdr:to>
    <xdr:cxnSp macro="">
      <xdr:nvCxnSpPr>
        <xdr:cNvPr id="879" name="直線コネクタ 878">
          <a:extLst>
            <a:ext uri="{FF2B5EF4-FFF2-40B4-BE49-F238E27FC236}">
              <a16:creationId xmlns:a16="http://schemas.microsoft.com/office/drawing/2014/main" id="{B66F54B6-2670-4EEC-9EFB-962B917C59A0}"/>
            </a:ext>
          </a:extLst>
        </xdr:cNvPr>
        <xdr:cNvCxnSpPr/>
      </xdr:nvCxnSpPr>
      <xdr:spPr>
        <a:xfrm>
          <a:off x="13703300" y="185960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907</xdr:rowOff>
    </xdr:from>
    <xdr:to>
      <xdr:col>67</xdr:col>
      <xdr:colOff>101600</xdr:colOff>
      <xdr:row>108</xdr:row>
      <xdr:rowOff>102507</xdr:rowOff>
    </xdr:to>
    <xdr:sp macro="" textlink="">
      <xdr:nvSpPr>
        <xdr:cNvPr id="880" name="楕円 879">
          <a:extLst>
            <a:ext uri="{FF2B5EF4-FFF2-40B4-BE49-F238E27FC236}">
              <a16:creationId xmlns:a16="http://schemas.microsoft.com/office/drawing/2014/main" id="{78B3BF75-EE8D-4B67-8DBF-079D43C5DFB1}"/>
            </a:ext>
          </a:extLst>
        </xdr:cNvPr>
        <xdr:cNvSpPr/>
      </xdr:nvSpPr>
      <xdr:spPr>
        <a:xfrm>
          <a:off x="12763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51707</xdr:rowOff>
    </xdr:from>
    <xdr:to>
      <xdr:col>71</xdr:col>
      <xdr:colOff>177800</xdr:colOff>
      <xdr:row>108</xdr:row>
      <xdr:rowOff>79466</xdr:rowOff>
    </xdr:to>
    <xdr:cxnSp macro="">
      <xdr:nvCxnSpPr>
        <xdr:cNvPr id="881" name="直線コネクタ 880">
          <a:extLst>
            <a:ext uri="{FF2B5EF4-FFF2-40B4-BE49-F238E27FC236}">
              <a16:creationId xmlns:a16="http://schemas.microsoft.com/office/drawing/2014/main" id="{AAFE4D78-6336-4A74-8C73-89A73E3F8BC8}"/>
            </a:ext>
          </a:extLst>
        </xdr:cNvPr>
        <xdr:cNvCxnSpPr/>
      </xdr:nvCxnSpPr>
      <xdr:spPr>
        <a:xfrm>
          <a:off x="12814300" y="185683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EDC24089-5BF3-47B1-882F-56448285DA84}"/>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7E096F2E-9E57-4ECF-94EE-E88C98F7CFEB}"/>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D11C6059-40DE-4879-B6C9-ED4174A0EF18}"/>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0248B24A-0D47-449F-8857-F9C456B03668}"/>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124658</xdr:rowOff>
    </xdr:from>
    <xdr:ext cx="405111" cy="259045"/>
    <xdr:sp macro="" textlink="">
      <xdr:nvSpPr>
        <xdr:cNvPr id="886" name="n_1mainValue【庁舎】&#10;有形固定資産減価償却率">
          <a:extLst>
            <a:ext uri="{FF2B5EF4-FFF2-40B4-BE49-F238E27FC236}">
              <a16:creationId xmlns:a16="http://schemas.microsoft.com/office/drawing/2014/main" id="{5E2E6F82-500C-4F7A-9DD1-557CB753408A}"/>
            </a:ext>
          </a:extLst>
        </xdr:cNvPr>
        <xdr:cNvSpPr txBox="1"/>
      </xdr:nvSpPr>
      <xdr:spPr>
        <a:xfrm>
          <a:off x="152660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140988</xdr:rowOff>
    </xdr:from>
    <xdr:ext cx="405111" cy="259045"/>
    <xdr:sp macro="" textlink="">
      <xdr:nvSpPr>
        <xdr:cNvPr id="887" name="n_2mainValue【庁舎】&#10;有形固定資産減価償却率">
          <a:extLst>
            <a:ext uri="{FF2B5EF4-FFF2-40B4-BE49-F238E27FC236}">
              <a16:creationId xmlns:a16="http://schemas.microsoft.com/office/drawing/2014/main" id="{217DB04F-82FA-46BE-8C14-B2571E6E354B}"/>
            </a:ext>
          </a:extLst>
        </xdr:cNvPr>
        <xdr:cNvSpPr txBox="1"/>
      </xdr:nvSpPr>
      <xdr:spPr>
        <a:xfrm>
          <a:off x="14389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121393</xdr:rowOff>
    </xdr:from>
    <xdr:ext cx="405111" cy="259045"/>
    <xdr:sp macro="" textlink="">
      <xdr:nvSpPr>
        <xdr:cNvPr id="888" name="n_3mainValue【庁舎】&#10;有形固定資産減価償却率">
          <a:extLst>
            <a:ext uri="{FF2B5EF4-FFF2-40B4-BE49-F238E27FC236}">
              <a16:creationId xmlns:a16="http://schemas.microsoft.com/office/drawing/2014/main" id="{51378C04-AF54-4257-BC1D-C9D19103B73E}"/>
            </a:ext>
          </a:extLst>
        </xdr:cNvPr>
        <xdr:cNvSpPr txBox="1"/>
      </xdr:nvSpPr>
      <xdr:spPr>
        <a:xfrm>
          <a:off x="13500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93634</xdr:rowOff>
    </xdr:from>
    <xdr:ext cx="405111" cy="259045"/>
    <xdr:sp macro="" textlink="">
      <xdr:nvSpPr>
        <xdr:cNvPr id="889" name="n_4mainValue【庁舎】&#10;有形固定資産減価償却率">
          <a:extLst>
            <a:ext uri="{FF2B5EF4-FFF2-40B4-BE49-F238E27FC236}">
              <a16:creationId xmlns:a16="http://schemas.microsoft.com/office/drawing/2014/main" id="{97100504-D8A9-4AFB-BB57-A82212A94CFC}"/>
            </a:ext>
          </a:extLst>
        </xdr:cNvPr>
        <xdr:cNvSpPr txBox="1"/>
      </xdr:nvSpPr>
      <xdr:spPr>
        <a:xfrm>
          <a:off x="12611744" y="186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9D8A365-79CD-42EF-B8B0-853C3A939CF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E6D18E9E-C836-4531-AED2-B92BD4C628E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F51A8BC9-6109-4AD0-8B57-F4370344812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F4AB26AF-A618-4E9C-93B5-BA6322D16C5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696D3E3C-0F9E-4A1E-BE96-2CF702EB3E3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848C6416-2926-4E72-8AD9-4FC7B79745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1703E2F8-F7B1-4C3E-A5FA-7467221DCCC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F30ED15D-16F4-4CE3-93DF-AFD53AD6425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8FFC8A9C-89B5-4AF6-BEB3-57EA99044CF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77A1C373-3C98-4466-A76A-A668B603331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D8FD0C40-CA63-49EE-B9D5-079E055EA18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118EEC7A-3DEA-4005-85E2-D1A40586063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F91AA0D0-DB79-4150-B289-450B0C230EC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E7A6E5C0-9C2C-4522-9F32-F1258D1E2A6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ACEC1341-F10F-4319-B54D-FD31FA2231E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1DEC0D83-63B0-48CE-ABBD-9DE006D6C7E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DFE12815-7FA6-44F4-9266-5C252B47234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DDB4BFCD-B5A1-4BB5-9541-4A59BC424D7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52785576-4DDE-46AD-AF3B-D7FA3937CC4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F95E463F-0518-471E-96FE-7EAF22F1B87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723BD360-B264-4F76-A5D6-B6583E7FBFB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66E6EA59-DC8D-465C-B99A-9711FBFC825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79F78D54-D4A7-4436-9734-F8C32667846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53377D7B-78F9-4ED2-A700-D37252316B2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7513949-BAF0-4331-8CB7-E09F424EDB6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DA047751-413E-4C52-829F-EA8A6FBBE10F}"/>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C093E5AA-A2BE-48DA-A1AC-767E341A693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FBA1E08D-AE8B-4F6D-8C29-1B0A6349999B}"/>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8BAF3778-0F19-4A98-ACAE-19A04602656C}"/>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5CF221A6-E266-4091-A580-2623BB2D3F3F}"/>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2614F8ED-72DE-4E48-B614-CC819B2AF430}"/>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F07AAAA9-9964-4107-9709-D298F459C1B2}"/>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A070B956-4893-4840-8344-E7B62D7F1E7F}"/>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9578C1B6-89F5-42E9-A8F1-CA2BE642ADBF}"/>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3ADC953C-0665-490A-8112-BA5E240632D7}"/>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1F286B07-D04C-4AB0-BF4D-0AB73FAC205A}"/>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9E45C52D-F759-417A-963C-0759414BF3B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F904C366-B3AD-4E02-9685-46EF26657D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B3604D5E-88D6-417B-BA3B-56BB4C2D59B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CD6CFC9-2A51-423A-A444-BCD95FB9159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94C1956-3E62-431B-BF8B-40D299AE24F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118473</xdr:rowOff>
    </xdr:from>
    <xdr:to>
      <xdr:col>116</xdr:col>
      <xdr:colOff>114300</xdr:colOff>
      <xdr:row>108</xdr:row>
      <xdr:rowOff>48623</xdr:rowOff>
    </xdr:to>
    <xdr:sp macro="" textlink="">
      <xdr:nvSpPr>
        <xdr:cNvPr id="931" name="楕円 930">
          <a:extLst>
            <a:ext uri="{FF2B5EF4-FFF2-40B4-BE49-F238E27FC236}">
              <a16:creationId xmlns:a16="http://schemas.microsoft.com/office/drawing/2014/main" id="{A4229EC6-B3CF-4143-93C6-3932C7FE89CE}"/>
            </a:ext>
          </a:extLst>
        </xdr:cNvPr>
        <xdr:cNvSpPr/>
      </xdr:nvSpPr>
      <xdr:spPr>
        <a:xfrm>
          <a:off x="221107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33400</xdr:rowOff>
    </xdr:from>
    <xdr:ext cx="469744" cy="259045"/>
    <xdr:sp macro="" textlink="">
      <xdr:nvSpPr>
        <xdr:cNvPr id="932" name="【庁舎】&#10;一人当たり面積該当値テキスト">
          <a:extLst>
            <a:ext uri="{FF2B5EF4-FFF2-40B4-BE49-F238E27FC236}">
              <a16:creationId xmlns:a16="http://schemas.microsoft.com/office/drawing/2014/main" id="{7AD37571-7462-4E42-BB49-3A145B5E4D4B}"/>
            </a:ext>
          </a:extLst>
        </xdr:cNvPr>
        <xdr:cNvSpPr txBox="1"/>
      </xdr:nvSpPr>
      <xdr:spPr>
        <a:xfrm>
          <a:off x="22199600" y="1837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103777</xdr:rowOff>
    </xdr:from>
    <xdr:to>
      <xdr:col>112</xdr:col>
      <xdr:colOff>38100</xdr:colOff>
      <xdr:row>107</xdr:row>
      <xdr:rowOff>33927</xdr:rowOff>
    </xdr:to>
    <xdr:sp macro="" textlink="">
      <xdr:nvSpPr>
        <xdr:cNvPr id="933" name="楕円 932">
          <a:extLst>
            <a:ext uri="{FF2B5EF4-FFF2-40B4-BE49-F238E27FC236}">
              <a16:creationId xmlns:a16="http://schemas.microsoft.com/office/drawing/2014/main" id="{415478C6-F8B4-4F7F-B658-B0F4FA4446E0}"/>
            </a:ext>
          </a:extLst>
        </xdr:cNvPr>
        <xdr:cNvSpPr/>
      </xdr:nvSpPr>
      <xdr:spPr>
        <a:xfrm>
          <a:off x="21272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154577</xdr:rowOff>
    </xdr:from>
    <xdr:to>
      <xdr:col>116</xdr:col>
      <xdr:colOff>63500</xdr:colOff>
      <xdr:row>107</xdr:row>
      <xdr:rowOff>169273</xdr:rowOff>
    </xdr:to>
    <xdr:cxnSp macro="">
      <xdr:nvCxnSpPr>
        <xdr:cNvPr id="934" name="直線コネクタ 933">
          <a:extLst>
            <a:ext uri="{FF2B5EF4-FFF2-40B4-BE49-F238E27FC236}">
              <a16:creationId xmlns:a16="http://schemas.microsoft.com/office/drawing/2014/main" id="{E52C13A6-C747-4E81-9507-FEE49BA89F3B}"/>
            </a:ext>
          </a:extLst>
        </xdr:cNvPr>
        <xdr:cNvCxnSpPr/>
      </xdr:nvCxnSpPr>
      <xdr:spPr>
        <a:xfrm>
          <a:off x="21323300" y="18328277"/>
          <a:ext cx="8382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935" name="楕円 934">
          <a:extLst>
            <a:ext uri="{FF2B5EF4-FFF2-40B4-BE49-F238E27FC236}">
              <a16:creationId xmlns:a16="http://schemas.microsoft.com/office/drawing/2014/main" id="{DBF8F566-8FB4-414B-9694-45945FAF7F6B}"/>
            </a:ext>
          </a:extLst>
        </xdr:cNvPr>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154577</xdr:rowOff>
    </xdr:to>
    <xdr:cxnSp macro="">
      <xdr:nvCxnSpPr>
        <xdr:cNvPr id="936" name="直線コネクタ 935">
          <a:extLst>
            <a:ext uri="{FF2B5EF4-FFF2-40B4-BE49-F238E27FC236}">
              <a16:creationId xmlns:a16="http://schemas.microsoft.com/office/drawing/2014/main" id="{4D58A341-E844-4747-B666-9F7216321092}"/>
            </a:ext>
          </a:extLst>
        </xdr:cNvPr>
        <xdr:cNvCxnSpPr/>
      </xdr:nvCxnSpPr>
      <xdr:spPr>
        <a:xfrm>
          <a:off x="20434300" y="183184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37" name="楕円 936">
          <a:extLst>
            <a:ext uri="{FF2B5EF4-FFF2-40B4-BE49-F238E27FC236}">
              <a16:creationId xmlns:a16="http://schemas.microsoft.com/office/drawing/2014/main" id="{E195C646-25DC-4C19-B550-308BFAAC5812}"/>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144780</xdr:rowOff>
    </xdr:to>
    <xdr:cxnSp macro="">
      <xdr:nvCxnSpPr>
        <xdr:cNvPr id="938" name="直線コネクタ 937">
          <a:extLst>
            <a:ext uri="{FF2B5EF4-FFF2-40B4-BE49-F238E27FC236}">
              <a16:creationId xmlns:a16="http://schemas.microsoft.com/office/drawing/2014/main" id="{DA8DD02E-4343-42B1-9B51-A97DE136B8B7}"/>
            </a:ext>
          </a:extLst>
        </xdr:cNvPr>
        <xdr:cNvCxnSpPr/>
      </xdr:nvCxnSpPr>
      <xdr:spPr>
        <a:xfrm>
          <a:off x="19545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9" name="楕円 938">
          <a:extLst>
            <a:ext uri="{FF2B5EF4-FFF2-40B4-BE49-F238E27FC236}">
              <a16:creationId xmlns:a16="http://schemas.microsoft.com/office/drawing/2014/main" id="{5E83319C-21F1-44FD-86A2-D69098CDEFC9}"/>
            </a:ext>
          </a:extLst>
        </xdr:cNvPr>
        <xdr:cNvSpPr/>
      </xdr:nvSpPr>
      <xdr:spPr>
        <a:xfrm>
          <a:off x="18605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138249</xdr:rowOff>
    </xdr:from>
    <xdr:to>
      <xdr:col>102</xdr:col>
      <xdr:colOff>114300</xdr:colOff>
      <xdr:row>106</xdr:row>
      <xdr:rowOff>144780</xdr:rowOff>
    </xdr:to>
    <xdr:cxnSp macro="">
      <xdr:nvCxnSpPr>
        <xdr:cNvPr id="940" name="直線コネクタ 939">
          <a:extLst>
            <a:ext uri="{FF2B5EF4-FFF2-40B4-BE49-F238E27FC236}">
              <a16:creationId xmlns:a16="http://schemas.microsoft.com/office/drawing/2014/main" id="{0BF9CE9C-DD25-405E-B0F4-9A9AF03F104A}"/>
            </a:ext>
          </a:extLst>
        </xdr:cNvPr>
        <xdr:cNvCxnSpPr/>
      </xdr:nvCxnSpPr>
      <xdr:spPr>
        <a:xfrm>
          <a:off x="18656300" y="183119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67B9CBF1-A471-446C-BCCA-A67E1E4D5DE3}"/>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4A652B79-B3C7-458B-A5CA-5C94B528544F}"/>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43" name="n_3aveValue【庁舎】&#10;一人当たり面積">
          <a:extLst>
            <a:ext uri="{FF2B5EF4-FFF2-40B4-BE49-F238E27FC236}">
              <a16:creationId xmlns:a16="http://schemas.microsoft.com/office/drawing/2014/main" id="{9F185400-52E1-4CEA-922F-2A6C6864E630}"/>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4" name="n_4aveValue【庁舎】&#10;一人当たり面積">
          <a:extLst>
            <a:ext uri="{FF2B5EF4-FFF2-40B4-BE49-F238E27FC236}">
              <a16:creationId xmlns:a16="http://schemas.microsoft.com/office/drawing/2014/main" id="{C44AA4C7-5A9B-4AC3-A663-1C274C10E54E}"/>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25054</xdr:rowOff>
    </xdr:from>
    <xdr:ext cx="469744" cy="259045"/>
    <xdr:sp macro="" textlink="">
      <xdr:nvSpPr>
        <xdr:cNvPr id="945" name="n_1mainValue【庁舎】&#10;一人当たり面積">
          <a:extLst>
            <a:ext uri="{FF2B5EF4-FFF2-40B4-BE49-F238E27FC236}">
              <a16:creationId xmlns:a16="http://schemas.microsoft.com/office/drawing/2014/main" id="{5693E746-44FA-41F6-8E34-37A9F8B0A7EB}"/>
            </a:ext>
          </a:extLst>
        </xdr:cNvPr>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946" name="n_2mainValue【庁舎】&#10;一人当たり面積">
          <a:extLst>
            <a:ext uri="{FF2B5EF4-FFF2-40B4-BE49-F238E27FC236}">
              <a16:creationId xmlns:a16="http://schemas.microsoft.com/office/drawing/2014/main" id="{1BBE8B07-EA4E-4C3B-A6E3-2D9DCCA87748}"/>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947" name="n_3mainValue【庁舎】&#10;一人当たり面積">
          <a:extLst>
            <a:ext uri="{FF2B5EF4-FFF2-40B4-BE49-F238E27FC236}">
              <a16:creationId xmlns:a16="http://schemas.microsoft.com/office/drawing/2014/main" id="{1F9A097A-6FDA-432D-ACA3-A446213B0C27}"/>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48" name="n_4mainValue【庁舎】&#10;一人当たり面積">
          <a:extLst>
            <a:ext uri="{FF2B5EF4-FFF2-40B4-BE49-F238E27FC236}">
              <a16:creationId xmlns:a16="http://schemas.microsoft.com/office/drawing/2014/main" id="{C6C9F2F0-9212-4E48-8F2D-2A641652C4ED}"/>
            </a:ext>
          </a:extLst>
        </xdr:cNvPr>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DA01E410-3A89-48E9-B36C-3454448F43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7E11284B-6548-4A3E-8123-BE3020DC585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468DC235-07E0-4B63-A71D-DE4BDEA016C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市民会館、消防施設を除き、類似団体と比較して、有形固定資産減価償却率が高くなっている。庁舎については、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年度に１期庁舎が完成し、２期庁舎完成に向けて整備を進めている。</a:t>
          </a:r>
          <a:endParaRPr lang="ja-JP" altLang="ja-JP" sz="1400">
            <a:effectLst/>
          </a:endParaRPr>
        </a:p>
        <a:p>
          <a:r>
            <a:rPr kumimoji="1" lang="ja-JP" altLang="ja-JP" sz="1100">
              <a:solidFill>
                <a:schemeClr val="dk1"/>
              </a:solidFill>
              <a:effectLst/>
              <a:latin typeface="+mn-lt"/>
              <a:ea typeface="+mn-ea"/>
              <a:cs typeface="+mn-cs"/>
            </a:rPr>
            <a:t>庁舎は老朽化が進んでいるだけでなく、事務スペースや来客者が利用される場所も狭小なため、建替えにより一人当たりの面積の上昇を見込んでいる。保健センターや福祉施設についても、公共施設等総合管理計画に基づき対応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82,308
81,327
19.17
38,190,867
36,499,925
1,448,312
18,605,978
36,729,870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ポイント低下したものの、類似団体と比較して高い数値を維持している。基幹収入である税の徴収強化等、引き続き安定的な歳入の確保に努める。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147108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ポイント増加している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や公債費など分子である経常経費充当一般財源が増加し、市税や地方交付税、臨時財政対策債など分母である経常一般財源が減少したことが比率増加の要因である。新たな市民ニーズに応えていくためには、引き続き行革の視点での既存事業の見直しや、新たな財源の確保に努め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51816</xdr:rowOff>
    </xdr:from>
    <xdr:to>
      <xdr:col>23</xdr:col>
      <xdr:colOff>133350</xdr:colOff>
      <xdr:row>63</xdr:row>
      <xdr:rowOff>75692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10266"/>
          <a:ext cx="8382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51816</xdr:rowOff>
    </xdr:from>
    <xdr:to>
      <xdr:col>19</xdr:col>
      <xdr:colOff>133350</xdr:colOff>
      <xdr:row>61</xdr:row>
      <xdr:rowOff>104902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51026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62</xdr:row>
      <xdr:rowOff>136144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63352"/>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73406</xdr:rowOff>
    </xdr:from>
    <xdr:to>
      <xdr:col>11</xdr:col>
      <xdr:colOff>31750</xdr:colOff>
      <xdr:row>62</xdr:row>
      <xdr:rowOff>136144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0330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168419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9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1016</xdr:rowOff>
    </xdr:from>
    <xdr:to>
      <xdr:col>19</xdr:col>
      <xdr:colOff>184150</xdr:colOff>
      <xdr:row>61</xdr:row>
      <xdr:rowOff>102616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112793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28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54102</xdr:rowOff>
    </xdr:from>
    <xdr:to>
      <xdr:col>15</xdr:col>
      <xdr:colOff>133350</xdr:colOff>
      <xdr:row>61</xdr:row>
      <xdr:rowOff>155702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140479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85344</xdr:rowOff>
    </xdr:from>
    <xdr:to>
      <xdr:col>11</xdr:col>
      <xdr:colOff>82550</xdr:colOff>
      <xdr:row>63</xdr:row>
      <xdr:rowOff>15494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22606</xdr:rowOff>
    </xdr:from>
    <xdr:to>
      <xdr:col>7</xdr:col>
      <xdr:colOff>31750</xdr:colOff>
      <xdr:row>62</xdr:row>
      <xdr:rowOff>124206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134383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して人件費・物件費等の決算額が低くなっている要因として、ゴミ処理、消防及び福祉といった事務を一部事務組合で行っていることが挙げられる。一部事務組合を含めた連結決算も視野に入れた財政運営が求められ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148758</xdr:rowOff>
    </xdr:from>
    <xdr:to>
      <xdr:col>23</xdr:col>
      <xdr:colOff>133350</xdr:colOff>
      <xdr:row>81</xdr:row>
      <xdr:rowOff>165041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36208"/>
          <a:ext cx="838200" cy="1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128112</xdr:rowOff>
    </xdr:from>
    <xdr:to>
      <xdr:col>19</xdr:col>
      <xdr:colOff>133350</xdr:colOff>
      <xdr:row>81</xdr:row>
      <xdr:rowOff>165041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15562"/>
          <a:ext cx="889000" cy="3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100729</xdr:rowOff>
    </xdr:from>
    <xdr:to>
      <xdr:col>15</xdr:col>
      <xdr:colOff>82550</xdr:colOff>
      <xdr:row>81</xdr:row>
      <xdr:rowOff>128112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88179"/>
          <a:ext cx="889000" cy="2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151327</xdr:rowOff>
    </xdr:from>
    <xdr:to>
      <xdr:col>11</xdr:col>
      <xdr:colOff>31750</xdr:colOff>
      <xdr:row>81</xdr:row>
      <xdr:rowOff>100729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67327"/>
          <a:ext cx="889000" cy="12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97958</xdr:rowOff>
    </xdr:from>
    <xdr:to>
      <xdr:col>23</xdr:col>
      <xdr:colOff>184150</xdr:colOff>
      <xdr:row>82</xdr:row>
      <xdr:rowOff>28108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114485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3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114241</xdr:rowOff>
    </xdr:from>
    <xdr:to>
      <xdr:col>19</xdr:col>
      <xdr:colOff>184150</xdr:colOff>
      <xdr:row>82</xdr:row>
      <xdr:rowOff>44391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0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54568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70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77312</xdr:rowOff>
    </xdr:from>
    <xdr:to>
      <xdr:col>15</xdr:col>
      <xdr:colOff>133350</xdr:colOff>
      <xdr:row>82</xdr:row>
      <xdr:rowOff>7462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6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17639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33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49929</xdr:rowOff>
    </xdr:from>
    <xdr:to>
      <xdr:col>11</xdr:col>
      <xdr:colOff>82550</xdr:colOff>
      <xdr:row>81</xdr:row>
      <xdr:rowOff>151529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3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161706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100527</xdr:rowOff>
    </xdr:from>
    <xdr:to>
      <xdr:col>7</xdr:col>
      <xdr:colOff>31750</xdr:colOff>
      <xdr:row>81</xdr:row>
      <xdr:rowOff>30677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1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40854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8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ポイント、全国市平均と比べ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ポイント上回っている。指数が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を上回っているが、地域間での給与水準に配慮して支給されている地域手当については、国の基準では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％のところを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％に抑制している。結果、地域手当抑制後のラスパイレス指数は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140759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20825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140759</xdr:rowOff>
    </xdr:from>
    <xdr:to>
      <xdr:col>77</xdr:col>
      <xdr:colOff>44450</xdr:colOff>
      <xdr:row>88</xdr:row>
      <xdr:rowOff>160866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2283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160866</xdr:rowOff>
    </xdr:from>
    <xdr:to>
      <xdr:col>72</xdr:col>
      <xdr:colOff>203200</xdr:colOff>
      <xdr:row>89</xdr:row>
      <xdr:rowOff>9525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2484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140759</xdr:rowOff>
    </xdr:from>
    <xdr:to>
      <xdr:col>68</xdr:col>
      <xdr:colOff>152400</xdr:colOff>
      <xdr:row>89</xdr:row>
      <xdr:rowOff>9525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2283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89959</xdr:rowOff>
    </xdr:from>
    <xdr:to>
      <xdr:col>77</xdr:col>
      <xdr:colOff>95250</xdr:colOff>
      <xdr:row>89</xdr:row>
      <xdr:rowOff>20109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4886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6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130175</xdr:rowOff>
    </xdr:from>
    <xdr:to>
      <xdr:col>68</xdr:col>
      <xdr:colOff>203200</xdr:colOff>
      <xdr:row>89</xdr:row>
      <xdr:rowOff>60325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45102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89959</xdr:rowOff>
    </xdr:from>
    <xdr:to>
      <xdr:col>64</xdr:col>
      <xdr:colOff>152400</xdr:colOff>
      <xdr:row>89</xdr:row>
      <xdr:rowOff>20109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4886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次定員管理計画（令和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基づき適正化に努めている。福祉や教育分野での行政需要、地方分権の進展への対応や多種多様な行政課題への対応が求められる一方、職員数を削減することで市民サービスの低下や職員の過重な負担を招かないようにする必要がある。こうした状況を踏まえ、人員削減を前提にするのではなく、限られた人的資源で業務効率を最大限に高め、事務事業の内容や業務量、担い手等を考慮しながら、職員数の最終目標を定める必要があ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140018</xdr:rowOff>
    </xdr:from>
    <xdr:to>
      <xdr:col>81</xdr:col>
      <xdr:colOff>44450</xdr:colOff>
      <xdr:row>60</xdr:row>
      <xdr:rowOff>152082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27018"/>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140018</xdr:rowOff>
    </xdr:from>
    <xdr:to>
      <xdr:col>77</xdr:col>
      <xdr:colOff>44450</xdr:colOff>
      <xdr:row>60</xdr:row>
      <xdr:rowOff>152082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2701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152082</xdr:rowOff>
    </xdr:from>
    <xdr:to>
      <xdr:col>72</xdr:col>
      <xdr:colOff>203200</xdr:colOff>
      <xdr:row>60</xdr:row>
      <xdr:rowOff>154094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43908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135996</xdr:rowOff>
    </xdr:from>
    <xdr:to>
      <xdr:col>68</xdr:col>
      <xdr:colOff>152400</xdr:colOff>
      <xdr:row>60</xdr:row>
      <xdr:rowOff>154094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2299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117809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3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89218</xdr:rowOff>
    </xdr:from>
    <xdr:to>
      <xdr:col>77</xdr:col>
      <xdr:colOff>95250</xdr:colOff>
      <xdr:row>61</xdr:row>
      <xdr:rowOff>19368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29545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4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101282</xdr:rowOff>
    </xdr:from>
    <xdr:to>
      <xdr:col>73</xdr:col>
      <xdr:colOff>44450</xdr:colOff>
      <xdr:row>61</xdr:row>
      <xdr:rowOff>31432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41609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103294</xdr:rowOff>
    </xdr:from>
    <xdr:to>
      <xdr:col>68</xdr:col>
      <xdr:colOff>203200</xdr:colOff>
      <xdr:row>61</xdr:row>
      <xdr:rowOff>33444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85196</xdr:rowOff>
    </xdr:from>
    <xdr:to>
      <xdr:col>64</xdr:col>
      <xdr:colOff>152400</xdr:colOff>
      <xdr:row>61</xdr:row>
      <xdr:rowOff>15346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25523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4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標準財政規模の増により分母が前年度より大きくなった結果、単年度では前年度より比率が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カ年平均では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今後、新庁舎等建設事業などに係る地方債の償還が始まることで比率の上昇が見込まれるため、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113454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79196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113454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7919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41063</xdr:rowOff>
    </xdr:from>
    <xdr:to>
      <xdr:col>72</xdr:col>
      <xdr:colOff>203200</xdr:colOff>
      <xdr:row>39</xdr:row>
      <xdr:rowOff>105410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7276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140123</xdr:rowOff>
    </xdr:from>
    <xdr:to>
      <xdr:col>68</xdr:col>
      <xdr:colOff>152400</xdr:colOff>
      <xdr:row>39</xdr:row>
      <xdr:rowOff>41063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65522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62654</xdr:rowOff>
    </xdr:from>
    <xdr:to>
      <xdr:col>77</xdr:col>
      <xdr:colOff>95250</xdr:colOff>
      <xdr:row>39</xdr:row>
      <xdr:rowOff>164254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2981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51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161713</xdr:rowOff>
    </xdr:from>
    <xdr:to>
      <xdr:col>68</xdr:col>
      <xdr:colOff>203200</xdr:colOff>
      <xdr:row>39</xdr:row>
      <xdr:rowOff>91863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102040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29650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一般会計等の地方債残高の増加及び基準財政需要額算入見込額の減少等の要因により、前年度より分子が大きくなったため、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年度までの継続費事業である新庁舎等建設事業等の影響により、基金の減少や地方債残高の増加により比率が上昇することが見込まれることから、今後も事業実施の適正化を図り、財政の健全化に努める。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5987</xdr:rowOff>
    </xdr:from>
    <xdr:to>
      <xdr:col>81</xdr:col>
      <xdr:colOff>44450</xdr:colOff>
      <xdr:row>14</xdr:row>
      <xdr:rowOff>112849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406287"/>
          <a:ext cx="8382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100451</xdr:rowOff>
    </xdr:from>
    <xdr:to>
      <xdr:col>77</xdr:col>
      <xdr:colOff>44450</xdr:colOff>
      <xdr:row>14</xdr:row>
      <xdr:rowOff>5987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329301"/>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100451</xdr:rowOff>
    </xdr:from>
    <xdr:to>
      <xdr:col>72</xdr:col>
      <xdr:colOff>203200</xdr:colOff>
      <xdr:row>14</xdr:row>
      <xdr:rowOff>10583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329301"/>
          <a:ext cx="889000" cy="8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77185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5987</xdr:rowOff>
    </xdr:from>
    <xdr:to>
      <xdr:col>68</xdr:col>
      <xdr:colOff>152400</xdr:colOff>
      <xdr:row>14</xdr:row>
      <xdr:rowOff>10583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40628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30981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0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62049</xdr:rowOff>
    </xdr:from>
    <xdr:to>
      <xdr:col>81</xdr:col>
      <xdr:colOff>95250</xdr:colOff>
      <xdr:row>14</xdr:row>
      <xdr:rowOff>163649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6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34126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3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126637</xdr:rowOff>
    </xdr:from>
    <xdr:to>
      <xdr:col>77</xdr:col>
      <xdr:colOff>95250</xdr:colOff>
      <xdr:row>14</xdr:row>
      <xdr:rowOff>56787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41564</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441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49651</xdr:rowOff>
    </xdr:from>
    <xdr:to>
      <xdr:col>73</xdr:col>
      <xdr:colOff>44450</xdr:colOff>
      <xdr:row>13</xdr:row>
      <xdr:rowOff>151251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2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161428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04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82,308
81,327
19.17
38,190,867
36,499,925
1,448,312
18,605,978
36,729,870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は、議員等への報酬も含まれるが多くは職員人件費である。職員数は、定員管理計画に基づき管理を行っている。また、定年退職を迎える職員数がピークを過ぎつつあることや年齢構成が平準化されてきていることにより、人件費は概ね横ばいで推移する見込み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112304</xdr:rowOff>
    </xdr:from>
    <xdr:to>
      <xdr:col>24</xdr:col>
      <xdr:colOff>25400</xdr:colOff>
      <xdr:row>36</xdr:row>
      <xdr:rowOff>97608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13054"/>
          <a:ext cx="8382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112304</xdr:rowOff>
    </xdr:from>
    <xdr:to>
      <xdr:col>19</xdr:col>
      <xdr:colOff>187325</xdr:colOff>
      <xdr:row>36</xdr:row>
      <xdr:rowOff>51889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1305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51889</xdr:rowOff>
    </xdr:from>
    <xdr:to>
      <xdr:col>15</xdr:col>
      <xdr:colOff>98425</xdr:colOff>
      <xdr:row>36</xdr:row>
      <xdr:rowOff>156392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24089"/>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78014</xdr:rowOff>
    </xdr:from>
    <xdr:to>
      <xdr:col>11</xdr:col>
      <xdr:colOff>9525</xdr:colOff>
      <xdr:row>36</xdr:row>
      <xdr:rowOff>156392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5021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46808</xdr:rowOff>
    </xdr:from>
    <xdr:to>
      <xdr:col>24</xdr:col>
      <xdr:colOff>76200</xdr:colOff>
      <xdr:row>36</xdr:row>
      <xdr:rowOff>148408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18885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9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61504</xdr:rowOff>
    </xdr:from>
    <xdr:to>
      <xdr:col>20</xdr:col>
      <xdr:colOff>38100</xdr:colOff>
      <xdr:row>35</xdr:row>
      <xdr:rowOff>163104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1089</xdr:rowOff>
    </xdr:from>
    <xdr:to>
      <xdr:col>15</xdr:col>
      <xdr:colOff>149225</xdr:colOff>
      <xdr:row>36</xdr:row>
      <xdr:rowOff>102689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87466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105592</xdr:rowOff>
    </xdr:from>
    <xdr:to>
      <xdr:col>11</xdr:col>
      <xdr:colOff>60325</xdr:colOff>
      <xdr:row>37</xdr:row>
      <xdr:rowOff>35742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20519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おり、引き続き類似団体平均を下回っている。ただし、今後民間委託や事務の効率化を進めていくと、委託料及び電算機器の更新費などの物件費が上昇していくことが予想されるため、そのような状況下でいかに抑制していくかが課題とな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145288</xdr:rowOff>
    </xdr:from>
    <xdr:to>
      <xdr:col>82</xdr:col>
      <xdr:colOff>107950</xdr:colOff>
      <xdr:row>15</xdr:row>
      <xdr:rowOff>110998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4558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145288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815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154432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815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136144</xdr:rowOff>
    </xdr:from>
    <xdr:to>
      <xdr:col>69</xdr:col>
      <xdr:colOff>92075</xdr:colOff>
      <xdr:row>14</xdr:row>
      <xdr:rowOff>154432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364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60198</xdr:rowOff>
    </xdr:from>
    <xdr:to>
      <xdr:col>82</xdr:col>
      <xdr:colOff>158750</xdr:colOff>
      <xdr:row>15</xdr:row>
      <xdr:rowOff>161798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76725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94488</xdr:rowOff>
    </xdr:from>
    <xdr:to>
      <xdr:col>78</xdr:col>
      <xdr:colOff>120650</xdr:colOff>
      <xdr:row>15</xdr:row>
      <xdr:rowOff>24638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34815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6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103632</xdr:rowOff>
    </xdr:from>
    <xdr:to>
      <xdr:col>69</xdr:col>
      <xdr:colOff>142875</xdr:colOff>
      <xdr:row>15</xdr:row>
      <xdr:rowOff>33782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43959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85344</xdr:rowOff>
    </xdr:from>
    <xdr:to>
      <xdr:col>65</xdr:col>
      <xdr:colOff>53975</xdr:colOff>
      <xdr:row>15</xdr:row>
      <xdr:rowOff>15494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25671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類似団体平均を下回っているが、扶助費は法令に基づき支出する経費が多く、任意に削減することが困難である。市の単独事業の見直しなど、給付水準や給付と負担の関係について、引き続き幅広い議論が必要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20320</xdr:rowOff>
    </xdr:from>
    <xdr:to>
      <xdr:col>24</xdr:col>
      <xdr:colOff>25400</xdr:colOff>
      <xdr:row>56</xdr:row>
      <xdr:rowOff>73660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15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168910</xdr:rowOff>
    </xdr:from>
    <xdr:to>
      <xdr:col>19</xdr:col>
      <xdr:colOff>187325</xdr:colOff>
      <xdr:row>56</xdr:row>
      <xdr:rowOff>20320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8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168910</xdr:rowOff>
    </xdr:from>
    <xdr:to>
      <xdr:col>15</xdr:col>
      <xdr:colOff>98425</xdr:colOff>
      <xdr:row>56</xdr:row>
      <xdr:rowOff>5080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9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xdr:rowOff>
    </xdr:from>
    <xdr:to>
      <xdr:col>11</xdr:col>
      <xdr:colOff>9525</xdr:colOff>
      <xdr:row>56</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0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22860</xdr:rowOff>
    </xdr:from>
    <xdr:to>
      <xdr:col>24</xdr:col>
      <xdr:colOff>76200</xdr:colOff>
      <xdr:row>56</xdr:row>
      <xdr:rowOff>124460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39387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140970</xdr:rowOff>
    </xdr:from>
    <xdr:to>
      <xdr:col>20</xdr:col>
      <xdr:colOff>38100</xdr:colOff>
      <xdr:row>56</xdr:row>
      <xdr:rowOff>71120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81297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118110</xdr:rowOff>
    </xdr:from>
    <xdr:to>
      <xdr:col>15</xdr:col>
      <xdr:colOff>149225</xdr:colOff>
      <xdr:row>56</xdr:row>
      <xdr:rowOff>48260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58437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125730</xdr:rowOff>
    </xdr:from>
    <xdr:to>
      <xdr:col>11</xdr:col>
      <xdr:colOff>60325</xdr:colOff>
      <xdr:row>56</xdr:row>
      <xdr:rowOff>55880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66057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5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56</xdr:row>
      <xdr:rowOff>132443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574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56</xdr:row>
      <xdr:rowOff>132443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68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上回っているのは、ごみ処理、消防、福祉等の事務を一部事務組合で行っており、負担金の割合が高いことが主要因である。一部事務組合の運営も視野に入れた財政運営が求めら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54610</xdr:rowOff>
    </xdr:from>
    <xdr:to>
      <xdr:col>82</xdr:col>
      <xdr:colOff>107950</xdr:colOff>
      <xdr:row>39</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7411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54610</xdr:rowOff>
    </xdr:from>
    <xdr:to>
      <xdr:col>78</xdr:col>
      <xdr:colOff>69850</xdr:colOff>
      <xdr:row>39</xdr:row>
      <xdr:rowOff>130810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741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130810</xdr:rowOff>
    </xdr:from>
    <xdr:to>
      <xdr:col>73</xdr:col>
      <xdr:colOff>180975</xdr:colOff>
      <xdr:row>40</xdr:row>
      <xdr:rowOff>27940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817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27940</xdr:rowOff>
    </xdr:from>
    <xdr:to>
      <xdr:col>69</xdr:col>
      <xdr:colOff>92075</xdr:colOff>
      <xdr:row>40</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885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64770</xdr:rowOff>
    </xdr:from>
    <xdr:to>
      <xdr:col>82</xdr:col>
      <xdr:colOff>158750</xdr:colOff>
      <xdr:row>39</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36847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3810</xdr:rowOff>
    </xdr:from>
    <xdr:to>
      <xdr:col>78</xdr:col>
      <xdr:colOff>120650</xdr:colOff>
      <xdr:row>39</xdr:row>
      <xdr:rowOff>105410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90187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7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80010</xdr:rowOff>
    </xdr:from>
    <xdr:to>
      <xdr:col>74</xdr:col>
      <xdr:colOff>31750</xdr:colOff>
      <xdr:row>40</xdr:row>
      <xdr:rowOff>10160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166387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148590</xdr:rowOff>
    </xdr:from>
    <xdr:to>
      <xdr:col>69</xdr:col>
      <xdr:colOff>142875</xdr:colOff>
      <xdr:row>40</xdr:row>
      <xdr:rowOff>78740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63517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30480</xdr:rowOff>
    </xdr:from>
    <xdr:to>
      <xdr:col>65</xdr:col>
      <xdr:colOff>53975</xdr:colOff>
      <xdr:row>40</xdr:row>
      <xdr:rowOff>132080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116857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公債費に係る経常収支比率は、前年度より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小学校給食室整備や保育所改築工事などに係る借入の本格償還が始まったことにより分子である経常経費充当一般財源が増加したことが比率増加の要因である。今後は新庁舎等建設事業などに係る地方債の償還が本格化する見通しであることから、普通建設事業を行う場合は、特定財源の確保などを行い、地方債の新規発行を抑制する必要が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715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54611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48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54611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10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115588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人件費や物件費など分子である経常経費充当一般財源の増加に加え、市税や地方交付税など分母である経常一般財源が減少したことが比率増加の要因である。今後、引き続き扶助費の伸びが見込まれる中、各性質別歳出をいかに抑制していくかが重要とな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75565</xdr:rowOff>
    </xdr:from>
    <xdr:to>
      <xdr:col>82</xdr:col>
      <xdr:colOff>107950</xdr:colOff>
      <xdr:row>77</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34315"/>
          <a:ext cx="838200" cy="37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75565</xdr:rowOff>
    </xdr:from>
    <xdr:to>
      <xdr:col>78</xdr:col>
      <xdr:colOff>69850</xdr:colOff>
      <xdr:row>75</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93431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155575</xdr:rowOff>
    </xdr:from>
    <xdr:to>
      <xdr:col>73</xdr:col>
      <xdr:colOff>180975</xdr:colOff>
      <xdr:row>77</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14325"/>
          <a:ext cx="889000" cy="23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6986</xdr:rowOff>
    </xdr:from>
    <xdr:to>
      <xdr:col>69</xdr:col>
      <xdr:colOff>92075</xdr:colOff>
      <xdr:row>77</xdr:row>
      <xdr:rowOff>46989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086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53339</xdr:rowOff>
    </xdr:from>
    <xdr:to>
      <xdr:col>82</xdr:col>
      <xdr:colOff>158750</xdr:colOff>
      <xdr:row>77</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25416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24765</xdr:rowOff>
    </xdr:from>
    <xdr:to>
      <xdr:col>78</xdr:col>
      <xdr:colOff>120650</xdr:colOff>
      <xdr:row>75</xdr:row>
      <xdr:rowOff>126365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136542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5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104775</xdr:rowOff>
    </xdr:from>
    <xdr:to>
      <xdr:col>74</xdr:col>
      <xdr:colOff>31750</xdr:colOff>
      <xdr:row>76</xdr:row>
      <xdr:rowOff>34925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19702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4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127636</xdr:rowOff>
    </xdr:from>
    <xdr:to>
      <xdr:col>65</xdr:col>
      <xdr:colOff>53975</xdr:colOff>
      <xdr:row>77</xdr:row>
      <xdr:rowOff>57786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42563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4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15735</xdr:rowOff>
    </xdr:from>
    <xdr:to>
      <xdr:col>29</xdr:col>
      <xdr:colOff>127000</xdr:colOff>
      <xdr:row>17</xdr:row>
      <xdr:rowOff>39002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8010"/>
          <a:ext cx="647700" cy="23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627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19914</xdr:rowOff>
    </xdr:from>
    <xdr:to>
      <xdr:col>26</xdr:col>
      <xdr:colOff>50800</xdr:colOff>
      <xdr:row>17</xdr:row>
      <xdr:rowOff>39002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82189"/>
          <a:ext cx="698500" cy="1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19914</xdr:rowOff>
    </xdr:from>
    <xdr:to>
      <xdr:col>22</xdr:col>
      <xdr:colOff>114300</xdr:colOff>
      <xdr:row>17</xdr:row>
      <xdr:rowOff>36576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2189"/>
          <a:ext cx="698500" cy="16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36576</xdr:rowOff>
    </xdr:from>
    <xdr:to>
      <xdr:col>18</xdr:col>
      <xdr:colOff>177800</xdr:colOff>
      <xdr:row>17</xdr:row>
      <xdr:rowOff>79705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98851"/>
          <a:ext cx="698500" cy="4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136385</xdr:rowOff>
    </xdr:from>
    <xdr:to>
      <xdr:col>29</xdr:col>
      <xdr:colOff>177800</xdr:colOff>
      <xdr:row>17</xdr:row>
      <xdr:rowOff>66535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7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152912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159652</xdr:rowOff>
    </xdr:from>
    <xdr:to>
      <xdr:col>26</xdr:col>
      <xdr:colOff>101600</xdr:colOff>
      <xdr:row>17</xdr:row>
      <xdr:rowOff>89802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50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140564</xdr:rowOff>
    </xdr:from>
    <xdr:to>
      <xdr:col>22</xdr:col>
      <xdr:colOff>165100</xdr:colOff>
      <xdr:row>17</xdr:row>
      <xdr:rowOff>70714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1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80891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0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157226</xdr:rowOff>
    </xdr:from>
    <xdr:to>
      <xdr:col>19</xdr:col>
      <xdr:colOff>38100</xdr:colOff>
      <xdr:row>17</xdr:row>
      <xdr:rowOff>87376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48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97553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1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28905</xdr:rowOff>
    </xdr:from>
    <xdr:to>
      <xdr:col>15</xdr:col>
      <xdr:colOff>101600</xdr:colOff>
      <xdr:row>17</xdr:row>
      <xdr:rowOff>130505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1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140682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158645</xdr:rowOff>
    </xdr:from>
    <xdr:to>
      <xdr:col>29</xdr:col>
      <xdr:colOff>127000</xdr:colOff>
      <xdr:row>36</xdr:row>
      <xdr:rowOff>161813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11895"/>
          <a:ext cx="647700" cy="3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158645</xdr:rowOff>
    </xdr:from>
    <xdr:to>
      <xdr:col>26</xdr:col>
      <xdr:colOff>50800</xdr:colOff>
      <xdr:row>36</xdr:row>
      <xdr:rowOff>163772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11895"/>
          <a:ext cx="698500" cy="5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156881</xdr:rowOff>
    </xdr:from>
    <xdr:to>
      <xdr:col>22</xdr:col>
      <xdr:colOff>114300</xdr:colOff>
      <xdr:row>36</xdr:row>
      <xdr:rowOff>163772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10131"/>
          <a:ext cx="698500" cy="6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156881</xdr:rowOff>
    </xdr:from>
    <xdr:to>
      <xdr:col>18</xdr:col>
      <xdr:colOff>177800</xdr:colOff>
      <xdr:row>37</xdr:row>
      <xdr:rowOff>17468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10131"/>
          <a:ext cx="698500" cy="32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111013</xdr:rowOff>
    </xdr:from>
    <xdr:to>
      <xdr:col>29</xdr:col>
      <xdr:colOff>177800</xdr:colOff>
      <xdr:row>37</xdr:row>
      <xdr:rowOff>41163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64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83090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3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107845</xdr:rowOff>
    </xdr:from>
    <xdr:to>
      <xdr:col>26</xdr:col>
      <xdr:colOff>101600</xdr:colOff>
      <xdr:row>37</xdr:row>
      <xdr:rowOff>37995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61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22772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47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112972</xdr:rowOff>
    </xdr:from>
    <xdr:to>
      <xdr:col>22</xdr:col>
      <xdr:colOff>165100</xdr:colOff>
      <xdr:row>37</xdr:row>
      <xdr:rowOff>43122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66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27899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5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106081</xdr:rowOff>
    </xdr:from>
    <xdr:to>
      <xdr:col>19</xdr:col>
      <xdr:colOff>38100</xdr:colOff>
      <xdr:row>37</xdr:row>
      <xdr:rowOff>36231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5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21008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4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138118</xdr:rowOff>
    </xdr:from>
    <xdr:to>
      <xdr:col>15</xdr:col>
      <xdr:colOff>101600</xdr:colOff>
      <xdr:row>37</xdr:row>
      <xdr:rowOff>68268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91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53045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7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82,308
81,327
19.17
38,190,867
36,499,925
1,448,312
18,605,978
36,729,870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137966</xdr:rowOff>
    </xdr:from>
    <xdr:to>
      <xdr:col>24</xdr:col>
      <xdr:colOff>63500</xdr:colOff>
      <xdr:row>36</xdr:row>
      <xdr:rowOff>160636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0166"/>
          <a:ext cx="8382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111068</xdr:rowOff>
    </xdr:from>
    <xdr:to>
      <xdr:col>19</xdr:col>
      <xdr:colOff>177800</xdr:colOff>
      <xdr:row>36</xdr:row>
      <xdr:rowOff>160636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83268"/>
          <a:ext cx="8890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111068</xdr:rowOff>
    </xdr:from>
    <xdr:to>
      <xdr:col>15</xdr:col>
      <xdr:colOff>50800</xdr:colOff>
      <xdr:row>36</xdr:row>
      <xdr:rowOff>116745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3268"/>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116745</xdr:rowOff>
    </xdr:from>
    <xdr:to>
      <xdr:col>10</xdr:col>
      <xdr:colOff>114300</xdr:colOff>
      <xdr:row>37</xdr:row>
      <xdr:rowOff>5055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88945"/>
          <a:ext cx="889000" cy="5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87166</xdr:rowOff>
    </xdr:from>
    <xdr:to>
      <xdr:col>24</xdr:col>
      <xdr:colOff>114300</xdr:colOff>
      <xdr:row>37</xdr:row>
      <xdr:rowOff>17316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65593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109836</xdr:rowOff>
    </xdr:from>
    <xdr:to>
      <xdr:col>20</xdr:col>
      <xdr:colOff>38100</xdr:colOff>
      <xdr:row>37</xdr:row>
      <xdr:rowOff>39986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31113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60268</xdr:rowOff>
    </xdr:from>
    <xdr:to>
      <xdr:col>15</xdr:col>
      <xdr:colOff>101600</xdr:colOff>
      <xdr:row>36</xdr:row>
      <xdr:rowOff>161868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152995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2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65945</xdr:rowOff>
    </xdr:from>
    <xdr:to>
      <xdr:col>10</xdr:col>
      <xdr:colOff>165100</xdr:colOff>
      <xdr:row>36</xdr:row>
      <xdr:rowOff>167545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158672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125705</xdr:rowOff>
    </xdr:from>
    <xdr:to>
      <xdr:col>6</xdr:col>
      <xdr:colOff>38100</xdr:colOff>
      <xdr:row>37</xdr:row>
      <xdr:rowOff>55855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72382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7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66764</xdr:rowOff>
    </xdr:from>
    <xdr:to>
      <xdr:col>24</xdr:col>
      <xdr:colOff>63500</xdr:colOff>
      <xdr:row>57</xdr:row>
      <xdr:rowOff>100940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39414"/>
          <a:ext cx="8382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66764</xdr:rowOff>
    </xdr:from>
    <xdr:to>
      <xdr:col>19</xdr:col>
      <xdr:colOff>177800</xdr:colOff>
      <xdr:row>57</xdr:row>
      <xdr:rowOff>121158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39414"/>
          <a:ext cx="889000" cy="5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121158</xdr:rowOff>
    </xdr:from>
    <xdr:to>
      <xdr:col>15</xdr:col>
      <xdr:colOff>50800</xdr:colOff>
      <xdr:row>57</xdr:row>
      <xdr:rowOff>144767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3808"/>
          <a:ext cx="889000" cy="2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144767</xdr:rowOff>
    </xdr:from>
    <xdr:to>
      <xdr:col>10</xdr:col>
      <xdr:colOff>114300</xdr:colOff>
      <xdr:row>58</xdr:row>
      <xdr:rowOff>65837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7417"/>
          <a:ext cx="889000" cy="9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50140</xdr:rowOff>
    </xdr:from>
    <xdr:to>
      <xdr:col>24</xdr:col>
      <xdr:colOff>114300</xdr:colOff>
      <xdr:row>57</xdr:row>
      <xdr:rowOff>151740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136517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3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15964</xdr:rowOff>
    </xdr:from>
    <xdr:to>
      <xdr:col>20</xdr:col>
      <xdr:colOff>38100</xdr:colOff>
      <xdr:row>57</xdr:row>
      <xdr:rowOff>117564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8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108691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8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70358</xdr:rowOff>
    </xdr:from>
    <xdr:to>
      <xdr:col>15</xdr:col>
      <xdr:colOff>101600</xdr:colOff>
      <xdr:row>58</xdr:row>
      <xdr:rowOff>508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163085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93967</xdr:rowOff>
    </xdr:from>
    <xdr:to>
      <xdr:col>10</xdr:col>
      <xdr:colOff>165100</xdr:colOff>
      <xdr:row>58</xdr:row>
      <xdr:rowOff>24117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5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15037</xdr:rowOff>
    </xdr:from>
    <xdr:to>
      <xdr:col>6</xdr:col>
      <xdr:colOff>38100</xdr:colOff>
      <xdr:row>58</xdr:row>
      <xdr:rowOff>116637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107764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141263</xdr:rowOff>
    </xdr:from>
    <xdr:to>
      <xdr:col>24</xdr:col>
      <xdr:colOff>63500</xdr:colOff>
      <xdr:row>78</xdr:row>
      <xdr:rowOff>148540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14363"/>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148540</xdr:rowOff>
    </xdr:from>
    <xdr:to>
      <xdr:col>19</xdr:col>
      <xdr:colOff>177800</xdr:colOff>
      <xdr:row>78</xdr:row>
      <xdr:rowOff>153493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2164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144614</xdr:rowOff>
    </xdr:from>
    <xdr:to>
      <xdr:col>15</xdr:col>
      <xdr:colOff>50800</xdr:colOff>
      <xdr:row>78</xdr:row>
      <xdr:rowOff>153493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17714"/>
          <a:ext cx="889000" cy="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144614</xdr:rowOff>
    </xdr:from>
    <xdr:to>
      <xdr:col>10</xdr:col>
      <xdr:colOff>114300</xdr:colOff>
      <xdr:row>78</xdr:row>
      <xdr:rowOff>163361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7714"/>
          <a:ext cx="889000" cy="1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90463</xdr:rowOff>
    </xdr:from>
    <xdr:to>
      <xdr:col>24</xdr:col>
      <xdr:colOff>114300</xdr:colOff>
      <xdr:row>79</xdr:row>
      <xdr:rowOff>20613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5390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97740</xdr:rowOff>
    </xdr:from>
    <xdr:to>
      <xdr:col>20</xdr:col>
      <xdr:colOff>38100</xdr:colOff>
      <xdr:row>79</xdr:row>
      <xdr:rowOff>27890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19017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6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102693</xdr:rowOff>
    </xdr:from>
    <xdr:to>
      <xdr:col>15</xdr:col>
      <xdr:colOff>101600</xdr:colOff>
      <xdr:row>79</xdr:row>
      <xdr:rowOff>32843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23970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93814</xdr:rowOff>
    </xdr:from>
    <xdr:to>
      <xdr:col>10</xdr:col>
      <xdr:colOff>165100</xdr:colOff>
      <xdr:row>79</xdr:row>
      <xdr:rowOff>23964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15091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112561</xdr:rowOff>
    </xdr:from>
    <xdr:to>
      <xdr:col>6</xdr:col>
      <xdr:colOff>38100</xdr:colOff>
      <xdr:row>79</xdr:row>
      <xdr:rowOff>42711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33838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89266</xdr:rowOff>
    </xdr:from>
    <xdr:to>
      <xdr:col>24</xdr:col>
      <xdr:colOff>63500</xdr:colOff>
      <xdr:row>95</xdr:row>
      <xdr:rowOff>126605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77016"/>
          <a:ext cx="838200" cy="3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61682</xdr:rowOff>
    </xdr:from>
    <xdr:to>
      <xdr:col>19</xdr:col>
      <xdr:colOff>177800</xdr:colOff>
      <xdr:row>95</xdr:row>
      <xdr:rowOff>126605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49432"/>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61682</xdr:rowOff>
    </xdr:from>
    <xdr:to>
      <xdr:col>15</xdr:col>
      <xdr:colOff>50800</xdr:colOff>
      <xdr:row>97</xdr:row>
      <xdr:rowOff>3378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49432"/>
          <a:ext cx="889000" cy="28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3378</xdr:rowOff>
    </xdr:from>
    <xdr:to>
      <xdr:col>10</xdr:col>
      <xdr:colOff>114300</xdr:colOff>
      <xdr:row>97</xdr:row>
      <xdr:rowOff>60257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34028"/>
          <a:ext cx="889000" cy="5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38466</xdr:rowOff>
    </xdr:from>
    <xdr:to>
      <xdr:col>24</xdr:col>
      <xdr:colOff>114300</xdr:colOff>
      <xdr:row>95</xdr:row>
      <xdr:rowOff>140066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2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61343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7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75805</xdr:rowOff>
    </xdr:from>
    <xdr:to>
      <xdr:col>20</xdr:col>
      <xdr:colOff>38100</xdr:colOff>
      <xdr:row>96</xdr:row>
      <xdr:rowOff>5955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22482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3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10882</xdr:rowOff>
    </xdr:from>
    <xdr:to>
      <xdr:col>15</xdr:col>
      <xdr:colOff>101600</xdr:colOff>
      <xdr:row>95</xdr:row>
      <xdr:rowOff>112482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103609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9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124028</xdr:rowOff>
    </xdr:from>
    <xdr:to>
      <xdr:col>10</xdr:col>
      <xdr:colOff>165100</xdr:colOff>
      <xdr:row>97</xdr:row>
      <xdr:rowOff>54178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8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45305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7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9457</xdr:rowOff>
    </xdr:from>
    <xdr:to>
      <xdr:col>6</xdr:col>
      <xdr:colOff>38100</xdr:colOff>
      <xdr:row>97</xdr:row>
      <xdr:rowOff>111057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4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102184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3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107696</xdr:rowOff>
    </xdr:from>
    <xdr:to>
      <xdr:col>55</xdr:col>
      <xdr:colOff>0</xdr:colOff>
      <xdr:row>36</xdr:row>
      <xdr:rowOff>119240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79896"/>
          <a:ext cx="8382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107696</xdr:rowOff>
    </xdr:from>
    <xdr:to>
      <xdr:col>50</xdr:col>
      <xdr:colOff>114300</xdr:colOff>
      <xdr:row>36</xdr:row>
      <xdr:rowOff>157866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79896"/>
          <a:ext cx="889000" cy="5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68346</xdr:rowOff>
    </xdr:from>
    <xdr:to>
      <xdr:col>45</xdr:col>
      <xdr:colOff>177800</xdr:colOff>
      <xdr:row>36</xdr:row>
      <xdr:rowOff>157866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54746"/>
          <a:ext cx="889000" cy="77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68346</xdr:rowOff>
    </xdr:from>
    <xdr:to>
      <xdr:col>41</xdr:col>
      <xdr:colOff>50800</xdr:colOff>
      <xdr:row>37</xdr:row>
      <xdr:rowOff>8057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54746"/>
          <a:ext cx="889000" cy="79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68440</xdr:rowOff>
    </xdr:from>
    <xdr:to>
      <xdr:col>55</xdr:col>
      <xdr:colOff>50800</xdr:colOff>
      <xdr:row>36</xdr:row>
      <xdr:rowOff>170040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91317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9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56896</xdr:rowOff>
    </xdr:from>
    <xdr:to>
      <xdr:col>50</xdr:col>
      <xdr:colOff>165100</xdr:colOff>
      <xdr:row>36</xdr:row>
      <xdr:rowOff>158496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3573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0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107066</xdr:rowOff>
    </xdr:from>
    <xdr:to>
      <xdr:col>46</xdr:col>
      <xdr:colOff>38100</xdr:colOff>
      <xdr:row>37</xdr:row>
      <xdr:rowOff>37216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53743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17546</xdr:rowOff>
    </xdr:from>
    <xdr:to>
      <xdr:col>41</xdr:col>
      <xdr:colOff>101600</xdr:colOff>
      <xdr:row>32</xdr:row>
      <xdr:rowOff>119146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0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110273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9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128707</xdr:rowOff>
    </xdr:from>
    <xdr:to>
      <xdr:col>36</xdr:col>
      <xdr:colOff>165100</xdr:colOff>
      <xdr:row>37</xdr:row>
      <xdr:rowOff>58857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75384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7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140639</xdr:rowOff>
    </xdr:from>
    <xdr:to>
      <xdr:col>55</xdr:col>
      <xdr:colOff>0</xdr:colOff>
      <xdr:row>54</xdr:row>
      <xdr:rowOff>42900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056039"/>
          <a:ext cx="838200" cy="2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140639</xdr:rowOff>
    </xdr:from>
    <xdr:to>
      <xdr:col>50</xdr:col>
      <xdr:colOff>114300</xdr:colOff>
      <xdr:row>54</xdr:row>
      <xdr:rowOff>143878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056039"/>
          <a:ext cx="889000" cy="3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143878</xdr:rowOff>
    </xdr:from>
    <xdr:to>
      <xdr:col>45</xdr:col>
      <xdr:colOff>177800</xdr:colOff>
      <xdr:row>56</xdr:row>
      <xdr:rowOff>75311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02178"/>
          <a:ext cx="889000" cy="27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145021</xdr:rowOff>
    </xdr:from>
    <xdr:to>
      <xdr:col>41</xdr:col>
      <xdr:colOff>50800</xdr:colOff>
      <xdr:row>56</xdr:row>
      <xdr:rowOff>75311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74771"/>
          <a:ext cx="889000" cy="10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163550</xdr:rowOff>
    </xdr:from>
    <xdr:to>
      <xdr:col>55</xdr:col>
      <xdr:colOff>50800</xdr:colOff>
      <xdr:row>54</xdr:row>
      <xdr:rowOff>93700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14977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0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89839</xdr:rowOff>
    </xdr:from>
    <xdr:to>
      <xdr:col>50</xdr:col>
      <xdr:colOff>165100</xdr:colOff>
      <xdr:row>53</xdr:row>
      <xdr:rowOff>19989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0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36516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78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93078</xdr:rowOff>
    </xdr:from>
    <xdr:to>
      <xdr:col>46</xdr:col>
      <xdr:colOff>38100</xdr:colOff>
      <xdr:row>55</xdr:row>
      <xdr:rowOff>23228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5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39755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12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24511</xdr:rowOff>
    </xdr:from>
    <xdr:to>
      <xdr:col>41</xdr:col>
      <xdr:colOff>101600</xdr:colOff>
      <xdr:row>56</xdr:row>
      <xdr:rowOff>126111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117238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1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94221</xdr:rowOff>
    </xdr:from>
    <xdr:to>
      <xdr:col>36</xdr:col>
      <xdr:colOff>165100</xdr:colOff>
      <xdr:row>56</xdr:row>
      <xdr:rowOff>24371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2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40898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9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120021</xdr:rowOff>
    </xdr:from>
    <xdr:to>
      <xdr:col>55</xdr:col>
      <xdr:colOff>0</xdr:colOff>
      <xdr:row>78</xdr:row>
      <xdr:rowOff>160007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93121"/>
          <a:ext cx="838200" cy="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160007</xdr:rowOff>
    </xdr:from>
    <xdr:to>
      <xdr:col>50</xdr:col>
      <xdr:colOff>114300</xdr:colOff>
      <xdr:row>79</xdr:row>
      <xdr:rowOff>18351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33107"/>
          <a:ext cx="8890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158674</xdr:rowOff>
    </xdr:from>
    <xdr:to>
      <xdr:col>45</xdr:col>
      <xdr:colOff>177800</xdr:colOff>
      <xdr:row>79</xdr:row>
      <xdr:rowOff>18351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31774"/>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80454</xdr:rowOff>
    </xdr:from>
    <xdr:to>
      <xdr:col>41</xdr:col>
      <xdr:colOff>50800</xdr:colOff>
      <xdr:row>78</xdr:row>
      <xdr:rowOff>158674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110654"/>
          <a:ext cx="889000" cy="4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69221</xdr:rowOff>
    </xdr:from>
    <xdr:to>
      <xdr:col>55</xdr:col>
      <xdr:colOff>50800</xdr:colOff>
      <xdr:row>78</xdr:row>
      <xdr:rowOff>170821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155598</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5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109207</xdr:rowOff>
    </xdr:from>
    <xdr:to>
      <xdr:col>50</xdr:col>
      <xdr:colOff>165100</xdr:colOff>
      <xdr:row>79</xdr:row>
      <xdr:rowOff>39357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30484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7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139001</xdr:rowOff>
    </xdr:from>
    <xdr:to>
      <xdr:col>46</xdr:col>
      <xdr:colOff>38100</xdr:colOff>
      <xdr:row>79</xdr:row>
      <xdr:rowOff>69151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60278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0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107874</xdr:rowOff>
    </xdr:from>
    <xdr:to>
      <xdr:col>41</xdr:col>
      <xdr:colOff>101600</xdr:colOff>
      <xdr:row>79</xdr:row>
      <xdr:rowOff>38024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29151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7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29654</xdr:rowOff>
    </xdr:from>
    <xdr:to>
      <xdr:col>36</xdr:col>
      <xdr:colOff>165100</xdr:colOff>
      <xdr:row>76</xdr:row>
      <xdr:rowOff>131254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5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147782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75464</xdr:rowOff>
    </xdr:from>
    <xdr:to>
      <xdr:col>55</xdr:col>
      <xdr:colOff>0</xdr:colOff>
      <xdr:row>93</xdr:row>
      <xdr:rowOff>154053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020314"/>
          <a:ext cx="838200" cy="7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75464</xdr:rowOff>
    </xdr:from>
    <xdr:to>
      <xdr:col>50</xdr:col>
      <xdr:colOff>114300</xdr:colOff>
      <xdr:row>97</xdr:row>
      <xdr:rowOff>34741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020314"/>
          <a:ext cx="889000" cy="64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34741</xdr:rowOff>
    </xdr:from>
    <xdr:to>
      <xdr:col>45</xdr:col>
      <xdr:colOff>177800</xdr:colOff>
      <xdr:row>98</xdr:row>
      <xdr:rowOff>59609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65391"/>
          <a:ext cx="889000" cy="19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59609</xdr:rowOff>
    </xdr:from>
    <xdr:to>
      <xdr:col>41</xdr:col>
      <xdr:colOff>50800</xdr:colOff>
      <xdr:row>98</xdr:row>
      <xdr:rowOff>102994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61709"/>
          <a:ext cx="889000" cy="4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103253</xdr:rowOff>
    </xdr:from>
    <xdr:to>
      <xdr:col>55</xdr:col>
      <xdr:colOff>50800</xdr:colOff>
      <xdr:row>94</xdr:row>
      <xdr:rowOff>33403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0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126130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89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24664</xdr:rowOff>
    </xdr:from>
    <xdr:to>
      <xdr:col>50</xdr:col>
      <xdr:colOff>165100</xdr:colOff>
      <xdr:row>93</xdr:row>
      <xdr:rowOff>126264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9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142791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74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155391</xdr:rowOff>
    </xdr:from>
    <xdr:to>
      <xdr:col>46</xdr:col>
      <xdr:colOff>38100</xdr:colOff>
      <xdr:row>97</xdr:row>
      <xdr:rowOff>85541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1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76668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0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8809</xdr:rowOff>
    </xdr:from>
    <xdr:to>
      <xdr:col>41</xdr:col>
      <xdr:colOff>101600</xdr:colOff>
      <xdr:row>98</xdr:row>
      <xdr:rowOff>110409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1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101536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90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52194</xdr:rowOff>
    </xdr:from>
    <xdr:to>
      <xdr:col>36</xdr:col>
      <xdr:colOff>165100</xdr:colOff>
      <xdr:row>98</xdr:row>
      <xdr:rowOff>153794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5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144921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4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96495</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11595"/>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45695</xdr:rowOff>
    </xdr:from>
    <xdr:to>
      <xdr:col>67</xdr:col>
      <xdr:colOff>101600</xdr:colOff>
      <xdr:row>38</xdr:row>
      <xdr:rowOff>147295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138422</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98337</xdr:rowOff>
    </xdr:from>
    <xdr:to>
      <xdr:col>85</xdr:col>
      <xdr:colOff>127000</xdr:colOff>
      <xdr:row>76</xdr:row>
      <xdr:rowOff>110782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28537"/>
          <a:ext cx="8382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110782</xdr:rowOff>
    </xdr:from>
    <xdr:to>
      <xdr:col>81</xdr:col>
      <xdr:colOff>50800</xdr:colOff>
      <xdr:row>76</xdr:row>
      <xdr:rowOff>126327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4098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126327</xdr:rowOff>
    </xdr:from>
    <xdr:to>
      <xdr:col>76</xdr:col>
      <xdr:colOff>114300</xdr:colOff>
      <xdr:row>76</xdr:row>
      <xdr:rowOff>150330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5652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150330</xdr:rowOff>
    </xdr:from>
    <xdr:to>
      <xdr:col>71</xdr:col>
      <xdr:colOff>177800</xdr:colOff>
      <xdr:row>76</xdr:row>
      <xdr:rowOff>160286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80530"/>
          <a:ext cx="889000" cy="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47537</xdr:rowOff>
    </xdr:from>
    <xdr:to>
      <xdr:col>85</xdr:col>
      <xdr:colOff>177800</xdr:colOff>
      <xdr:row>76</xdr:row>
      <xdr:rowOff>149137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70413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2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59982</xdr:rowOff>
    </xdr:from>
    <xdr:to>
      <xdr:col>81</xdr:col>
      <xdr:colOff>101600</xdr:colOff>
      <xdr:row>76</xdr:row>
      <xdr:rowOff>161582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9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152709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8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75527</xdr:rowOff>
    </xdr:from>
    <xdr:to>
      <xdr:col>76</xdr:col>
      <xdr:colOff>165100</xdr:colOff>
      <xdr:row>77</xdr:row>
      <xdr:rowOff>5677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168254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9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99530</xdr:rowOff>
    </xdr:from>
    <xdr:to>
      <xdr:col>72</xdr:col>
      <xdr:colOff>38100</xdr:colOff>
      <xdr:row>77</xdr:row>
      <xdr:rowOff>29680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20807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2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109486</xdr:rowOff>
    </xdr:from>
    <xdr:to>
      <xdr:col>67</xdr:col>
      <xdr:colOff>101600</xdr:colOff>
      <xdr:row>77</xdr:row>
      <xdr:rowOff>39636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3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30763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3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8429</xdr:rowOff>
    </xdr:from>
    <xdr:to>
      <xdr:col>85</xdr:col>
      <xdr:colOff>127000</xdr:colOff>
      <xdr:row>98</xdr:row>
      <xdr:rowOff>83409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10529"/>
          <a:ext cx="8382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148121</xdr:rowOff>
    </xdr:from>
    <xdr:to>
      <xdr:col>81</xdr:col>
      <xdr:colOff>50800</xdr:colOff>
      <xdr:row>98</xdr:row>
      <xdr:rowOff>8429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78771"/>
          <a:ext cx="889000" cy="3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148121</xdr:rowOff>
    </xdr:from>
    <xdr:to>
      <xdr:col>76</xdr:col>
      <xdr:colOff>114300</xdr:colOff>
      <xdr:row>98</xdr:row>
      <xdr:rowOff>85311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78771"/>
          <a:ext cx="889000" cy="10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9928</xdr:rowOff>
    </xdr:from>
    <xdr:to>
      <xdr:col>71</xdr:col>
      <xdr:colOff>177800</xdr:colOff>
      <xdr:row>98</xdr:row>
      <xdr:rowOff>85311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12028"/>
          <a:ext cx="889000" cy="7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32609</xdr:rowOff>
    </xdr:from>
    <xdr:to>
      <xdr:col>85</xdr:col>
      <xdr:colOff>177800</xdr:colOff>
      <xdr:row>98</xdr:row>
      <xdr:rowOff>134209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118986</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4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129079</xdr:rowOff>
    </xdr:from>
    <xdr:to>
      <xdr:col>81</xdr:col>
      <xdr:colOff>101600</xdr:colOff>
      <xdr:row>98</xdr:row>
      <xdr:rowOff>59229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50356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97321</xdr:rowOff>
    </xdr:from>
    <xdr:to>
      <xdr:col>76</xdr:col>
      <xdr:colOff>165100</xdr:colOff>
      <xdr:row>98</xdr:row>
      <xdr:rowOff>27471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18598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34511</xdr:rowOff>
    </xdr:from>
    <xdr:to>
      <xdr:col>72</xdr:col>
      <xdr:colOff>38100</xdr:colOff>
      <xdr:row>98</xdr:row>
      <xdr:rowOff>136111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3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127238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2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130578</xdr:rowOff>
    </xdr:from>
    <xdr:to>
      <xdr:col>67</xdr:col>
      <xdr:colOff>101600</xdr:colOff>
      <xdr:row>98</xdr:row>
      <xdr:rowOff>60728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77255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3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3810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518910"/>
          <a:ext cx="889000" cy="2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169545</xdr:rowOff>
    </xdr:from>
    <xdr:to>
      <xdr:col>107</xdr:col>
      <xdr:colOff>50800</xdr:colOff>
      <xdr:row>38</xdr:row>
      <xdr:rowOff>3810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34174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157607</xdr:rowOff>
    </xdr:from>
    <xdr:to>
      <xdr:col>102</xdr:col>
      <xdr:colOff>114300</xdr:colOff>
      <xdr:row>36</xdr:row>
      <xdr:rowOff>169545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329807"/>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124460</xdr:rowOff>
    </xdr:from>
    <xdr:to>
      <xdr:col>107</xdr:col>
      <xdr:colOff>101600</xdr:colOff>
      <xdr:row>38</xdr:row>
      <xdr:rowOff>54610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71137</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118745</xdr:rowOff>
    </xdr:from>
    <xdr:to>
      <xdr:col>102</xdr:col>
      <xdr:colOff>165100</xdr:colOff>
      <xdr:row>37</xdr:row>
      <xdr:rowOff>48895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65422</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06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106807</xdr:rowOff>
    </xdr:from>
    <xdr:to>
      <xdr:col>98</xdr:col>
      <xdr:colOff>38100</xdr:colOff>
      <xdr:row>37</xdr:row>
      <xdr:rowOff>36957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53484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05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4293</xdr:rowOff>
    </xdr:from>
    <xdr:to>
      <xdr:col>116</xdr:col>
      <xdr:colOff>63500</xdr:colOff>
      <xdr:row>59</xdr:row>
      <xdr:rowOff>4331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19843"/>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3721</xdr:rowOff>
    </xdr:from>
    <xdr:to>
      <xdr:col>111</xdr:col>
      <xdr:colOff>177800</xdr:colOff>
      <xdr:row>59</xdr:row>
      <xdr:rowOff>4293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19271"/>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165913</xdr:rowOff>
    </xdr:from>
    <xdr:to>
      <xdr:col>107</xdr:col>
      <xdr:colOff>50800</xdr:colOff>
      <xdr:row>59</xdr:row>
      <xdr:rowOff>3721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10013"/>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165151</xdr:rowOff>
    </xdr:from>
    <xdr:to>
      <xdr:col>102</xdr:col>
      <xdr:colOff>114300</xdr:colOff>
      <xdr:row>58</xdr:row>
      <xdr:rowOff>165913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0925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124981</xdr:rowOff>
    </xdr:from>
    <xdr:to>
      <xdr:col>116</xdr:col>
      <xdr:colOff>114300</xdr:colOff>
      <xdr:row>59</xdr:row>
      <xdr:rowOff>55131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61727</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124943</xdr:rowOff>
    </xdr:from>
    <xdr:to>
      <xdr:col>112</xdr:col>
      <xdr:colOff>38100</xdr:colOff>
      <xdr:row>59</xdr:row>
      <xdr:rowOff>55093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46220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6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124371</xdr:rowOff>
    </xdr:from>
    <xdr:to>
      <xdr:col>107</xdr:col>
      <xdr:colOff>101600</xdr:colOff>
      <xdr:row>59</xdr:row>
      <xdr:rowOff>54521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45648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115113</xdr:rowOff>
    </xdr:from>
    <xdr:to>
      <xdr:col>102</xdr:col>
      <xdr:colOff>165100</xdr:colOff>
      <xdr:row>59</xdr:row>
      <xdr:rowOff>45263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36390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5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114351</xdr:rowOff>
    </xdr:from>
    <xdr:to>
      <xdr:col>98</xdr:col>
      <xdr:colOff>38100</xdr:colOff>
      <xdr:row>59</xdr:row>
      <xdr:rowOff>44501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35628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5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149596</xdr:rowOff>
    </xdr:from>
    <xdr:to>
      <xdr:col>116</xdr:col>
      <xdr:colOff>63500</xdr:colOff>
      <xdr:row>77</xdr:row>
      <xdr:rowOff>16876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79796"/>
          <a:ext cx="838200" cy="3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16876</xdr:rowOff>
    </xdr:from>
    <xdr:to>
      <xdr:col>111</xdr:col>
      <xdr:colOff>177800</xdr:colOff>
      <xdr:row>77</xdr:row>
      <xdr:rowOff>55085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18526"/>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55085</xdr:rowOff>
    </xdr:from>
    <xdr:to>
      <xdr:col>107</xdr:col>
      <xdr:colOff>50800</xdr:colOff>
      <xdr:row>77</xdr:row>
      <xdr:rowOff>58776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256735"/>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58776</xdr:rowOff>
    </xdr:from>
    <xdr:to>
      <xdr:col>102</xdr:col>
      <xdr:colOff>114300</xdr:colOff>
      <xdr:row>77</xdr:row>
      <xdr:rowOff>102339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260426"/>
          <a:ext cx="889000" cy="4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98796</xdr:rowOff>
    </xdr:from>
    <xdr:to>
      <xdr:col>116</xdr:col>
      <xdr:colOff>114300</xdr:colOff>
      <xdr:row>77</xdr:row>
      <xdr:rowOff>28946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77223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0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137526</xdr:rowOff>
    </xdr:from>
    <xdr:to>
      <xdr:col>112</xdr:col>
      <xdr:colOff>38100</xdr:colOff>
      <xdr:row>77</xdr:row>
      <xdr:rowOff>67676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6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58803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4285</xdr:rowOff>
    </xdr:from>
    <xdr:to>
      <xdr:col>107</xdr:col>
      <xdr:colOff>101600</xdr:colOff>
      <xdr:row>77</xdr:row>
      <xdr:rowOff>105885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97012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9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7976</xdr:rowOff>
    </xdr:from>
    <xdr:to>
      <xdr:col>102</xdr:col>
      <xdr:colOff>165100</xdr:colOff>
      <xdr:row>77</xdr:row>
      <xdr:rowOff>109576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0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100703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0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51539</xdr:rowOff>
    </xdr:from>
    <xdr:to>
      <xdr:col>98</xdr:col>
      <xdr:colOff>38100</xdr:colOff>
      <xdr:row>77</xdr:row>
      <xdr:rowOff>153139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5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144266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4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物件費の住民一人当たりのコストは</a:t>
          </a:r>
          <a:r>
            <a:rPr kumimoji="1" lang="en-US" altLang="ja-JP" sz="1300">
              <a:latin typeface="ＭＳ Ｐゴシック" panose="020B0600070205080204" pitchFamily="50" charset="-128"/>
              <a:ea typeface="ＭＳ Ｐゴシック" panose="020B0600070205080204" pitchFamily="50" charset="-128"/>
            </a:rPr>
            <a:t>52,552</a:t>
          </a:r>
          <a:r>
            <a:rPr kumimoji="1" lang="ja-JP" altLang="en-US" sz="1300">
              <a:latin typeface="ＭＳ Ｐゴシック" panose="020B0600070205080204" pitchFamily="50" charset="-128"/>
              <a:ea typeface="ＭＳ Ｐゴシック" panose="020B0600070205080204" pitchFamily="50" charset="-128"/>
            </a:rPr>
            <a:t>円となり、類似団体と比較して低くなっている。要因として、ごみ処理業務や消防業務を一部事務組合で実施していることが挙げられる。公債費については、小学校給食室整備や保育所改築工事などの大規模な事業の影響により、類似団体平均を上回った。今後は新庁舎等建設事業などに係る地方債の償還が本格化するため、適切な水準を保っていく必要がある。普通建設事業費が前年度と比べて大きく減少しているのは、新庁舎等建設事業における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期庁舎の整備が令和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年度に完了したためである。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82,308
81,327
19.17
38,190,867
36,499,925
1,448,312
18,605,978
36,729,870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35916</xdr:rowOff>
    </xdr:from>
    <xdr:to>
      <xdr:col>24</xdr:col>
      <xdr:colOff>63500</xdr:colOff>
      <xdr:row>35</xdr:row>
      <xdr:rowOff>5740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65216"/>
          <a:ext cx="838200" cy="14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125069</xdr:rowOff>
    </xdr:from>
    <xdr:to>
      <xdr:col>19</xdr:col>
      <xdr:colOff>177800</xdr:colOff>
      <xdr:row>35</xdr:row>
      <xdr:rowOff>5740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54369"/>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79349</xdr:rowOff>
    </xdr:from>
    <xdr:to>
      <xdr:col>15</xdr:col>
      <xdr:colOff>50800</xdr:colOff>
      <xdr:row>34</xdr:row>
      <xdr:rowOff>125069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086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135585</xdr:rowOff>
    </xdr:from>
    <xdr:to>
      <xdr:col>10</xdr:col>
      <xdr:colOff>114300</xdr:colOff>
      <xdr:row>34</xdr:row>
      <xdr:rowOff>79349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93435"/>
          <a:ext cx="8890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156566</xdr:rowOff>
    </xdr:from>
    <xdr:to>
      <xdr:col>24</xdr:col>
      <xdr:colOff>114300</xdr:colOff>
      <xdr:row>34</xdr:row>
      <xdr:rowOff>86716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7993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126390</xdr:rowOff>
    </xdr:from>
    <xdr:to>
      <xdr:col>20</xdr:col>
      <xdr:colOff>38100</xdr:colOff>
      <xdr:row>35</xdr:row>
      <xdr:rowOff>56540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73067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74269</xdr:rowOff>
    </xdr:from>
    <xdr:to>
      <xdr:col>15</xdr:col>
      <xdr:colOff>101600</xdr:colOff>
      <xdr:row>35</xdr:row>
      <xdr:rowOff>4419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20946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7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28549</xdr:rowOff>
    </xdr:from>
    <xdr:to>
      <xdr:col>10</xdr:col>
      <xdr:colOff>165100</xdr:colOff>
      <xdr:row>34</xdr:row>
      <xdr:rowOff>130149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5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146676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3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84785</xdr:rowOff>
    </xdr:from>
    <xdr:to>
      <xdr:col>6</xdr:col>
      <xdr:colOff>38100</xdr:colOff>
      <xdr:row>34</xdr:row>
      <xdr:rowOff>14935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31462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143243</xdr:rowOff>
    </xdr:from>
    <xdr:to>
      <xdr:col>24</xdr:col>
      <xdr:colOff>63500</xdr:colOff>
      <xdr:row>56</xdr:row>
      <xdr:rowOff>166865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401543"/>
          <a:ext cx="838200" cy="3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143243</xdr:rowOff>
    </xdr:from>
    <xdr:to>
      <xdr:col>19</xdr:col>
      <xdr:colOff>177800</xdr:colOff>
      <xdr:row>56</xdr:row>
      <xdr:rowOff>60558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01543"/>
          <a:ext cx="889000" cy="26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131653</xdr:rowOff>
    </xdr:from>
    <xdr:to>
      <xdr:col>15</xdr:col>
      <xdr:colOff>50800</xdr:colOff>
      <xdr:row>56</xdr:row>
      <xdr:rowOff>60558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47053"/>
          <a:ext cx="889000" cy="61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131653</xdr:rowOff>
    </xdr:from>
    <xdr:to>
      <xdr:col>10</xdr:col>
      <xdr:colOff>114300</xdr:colOff>
      <xdr:row>56</xdr:row>
      <xdr:rowOff>170493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47053"/>
          <a:ext cx="889000" cy="72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116065</xdr:rowOff>
    </xdr:from>
    <xdr:to>
      <xdr:col>24</xdr:col>
      <xdr:colOff>114300</xdr:colOff>
      <xdr:row>57</xdr:row>
      <xdr:rowOff>46215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94492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92443</xdr:rowOff>
    </xdr:from>
    <xdr:to>
      <xdr:col>20</xdr:col>
      <xdr:colOff>38100</xdr:colOff>
      <xdr:row>55</xdr:row>
      <xdr:rowOff>22593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39120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1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9758</xdr:rowOff>
    </xdr:from>
    <xdr:to>
      <xdr:col>15</xdr:col>
      <xdr:colOff>101600</xdr:colOff>
      <xdr:row>56</xdr:row>
      <xdr:rowOff>111358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102485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0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80853</xdr:rowOff>
    </xdr:from>
    <xdr:to>
      <xdr:col>10</xdr:col>
      <xdr:colOff>165100</xdr:colOff>
      <xdr:row>53</xdr:row>
      <xdr:rowOff>11003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9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2130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8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119693</xdr:rowOff>
    </xdr:from>
    <xdr:to>
      <xdr:col>6</xdr:col>
      <xdr:colOff>38100</xdr:colOff>
      <xdr:row>57</xdr:row>
      <xdr:rowOff>49843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2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66370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9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128251</xdr:rowOff>
    </xdr:from>
    <xdr:to>
      <xdr:col>24</xdr:col>
      <xdr:colOff>63500</xdr:colOff>
      <xdr:row>76</xdr:row>
      <xdr:rowOff>7331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87001"/>
          <a:ext cx="838200" cy="5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128804</xdr:rowOff>
    </xdr:from>
    <xdr:to>
      <xdr:col>19</xdr:col>
      <xdr:colOff>177800</xdr:colOff>
      <xdr:row>76</xdr:row>
      <xdr:rowOff>7331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87554"/>
          <a:ext cx="889000" cy="4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128804</xdr:rowOff>
    </xdr:from>
    <xdr:to>
      <xdr:col>15</xdr:col>
      <xdr:colOff>50800</xdr:colOff>
      <xdr:row>77</xdr:row>
      <xdr:rowOff>93314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87554"/>
          <a:ext cx="889000" cy="30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63633</xdr:rowOff>
    </xdr:from>
    <xdr:to>
      <xdr:col>10</xdr:col>
      <xdr:colOff>114300</xdr:colOff>
      <xdr:row>77</xdr:row>
      <xdr:rowOff>93314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65283"/>
          <a:ext cx="889000" cy="2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77451</xdr:rowOff>
    </xdr:from>
    <xdr:to>
      <xdr:col>24</xdr:col>
      <xdr:colOff>114300</xdr:colOff>
      <xdr:row>76</xdr:row>
      <xdr:rowOff>7601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3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100328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8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127981</xdr:rowOff>
    </xdr:from>
    <xdr:to>
      <xdr:col>20</xdr:col>
      <xdr:colOff>38100</xdr:colOff>
      <xdr:row>76</xdr:row>
      <xdr:rowOff>58131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8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74658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6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78004</xdr:rowOff>
    </xdr:from>
    <xdr:to>
      <xdr:col>15</xdr:col>
      <xdr:colOff>101600</xdr:colOff>
      <xdr:row>76</xdr:row>
      <xdr:rowOff>8155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367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24681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1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42514</xdr:rowOff>
    </xdr:from>
    <xdr:to>
      <xdr:col>10</xdr:col>
      <xdr:colOff>165100</xdr:colOff>
      <xdr:row>77</xdr:row>
      <xdr:rowOff>144114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160641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1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12833</xdr:rowOff>
    </xdr:from>
    <xdr:to>
      <xdr:col>6</xdr:col>
      <xdr:colOff>38100</xdr:colOff>
      <xdr:row>77</xdr:row>
      <xdr:rowOff>114433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130960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13512</xdr:rowOff>
    </xdr:from>
    <xdr:to>
      <xdr:col>24</xdr:col>
      <xdr:colOff>63500</xdr:colOff>
      <xdr:row>99</xdr:row>
      <xdr:rowOff>49501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87062"/>
          <a:ext cx="8382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14928</xdr:rowOff>
    </xdr:from>
    <xdr:to>
      <xdr:col>19</xdr:col>
      <xdr:colOff>177800</xdr:colOff>
      <xdr:row>99</xdr:row>
      <xdr:rowOff>13512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17028"/>
          <a:ext cx="889000" cy="17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14928</xdr:rowOff>
    </xdr:from>
    <xdr:to>
      <xdr:col>15</xdr:col>
      <xdr:colOff>50800</xdr:colOff>
      <xdr:row>98</xdr:row>
      <xdr:rowOff>164716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17028"/>
          <a:ext cx="889000" cy="14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164716</xdr:rowOff>
    </xdr:from>
    <xdr:to>
      <xdr:col>10</xdr:col>
      <xdr:colOff>114300</xdr:colOff>
      <xdr:row>99</xdr:row>
      <xdr:rowOff>137305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66816"/>
          <a:ext cx="889000" cy="14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170151</xdr:rowOff>
    </xdr:from>
    <xdr:to>
      <xdr:col>24</xdr:col>
      <xdr:colOff>114300</xdr:colOff>
      <xdr:row>99</xdr:row>
      <xdr:rowOff>100301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7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85078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8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134162</xdr:rowOff>
    </xdr:from>
    <xdr:to>
      <xdr:col>20</xdr:col>
      <xdr:colOff>38100</xdr:colOff>
      <xdr:row>99</xdr:row>
      <xdr:rowOff>64312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55439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2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135578</xdr:rowOff>
    </xdr:from>
    <xdr:to>
      <xdr:col>15</xdr:col>
      <xdr:colOff>101600</xdr:colOff>
      <xdr:row>98</xdr:row>
      <xdr:rowOff>65728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6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82255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4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113916</xdr:rowOff>
    </xdr:from>
    <xdr:to>
      <xdr:col>10</xdr:col>
      <xdr:colOff>165100</xdr:colOff>
      <xdr:row>99</xdr:row>
      <xdr:rowOff>44066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1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60593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9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86505</xdr:rowOff>
    </xdr:from>
    <xdr:to>
      <xdr:col>6</xdr:col>
      <xdr:colOff>38100</xdr:colOff>
      <xdr:row>100</xdr:row>
      <xdr:rowOff>16655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7782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5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28992</xdr:rowOff>
    </xdr:from>
    <xdr:to>
      <xdr:col>55</xdr:col>
      <xdr:colOff>0</xdr:colOff>
      <xdr:row>36</xdr:row>
      <xdr:rowOff>57731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201192"/>
          <a:ext cx="838200" cy="2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57731</xdr:rowOff>
    </xdr:from>
    <xdr:to>
      <xdr:col>50</xdr:col>
      <xdr:colOff>114300</xdr:colOff>
      <xdr:row>36</xdr:row>
      <xdr:rowOff>84510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229931"/>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160601</xdr:rowOff>
    </xdr:from>
    <xdr:to>
      <xdr:col>45</xdr:col>
      <xdr:colOff>177800</xdr:colOff>
      <xdr:row>36</xdr:row>
      <xdr:rowOff>84510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161351"/>
          <a:ext cx="889000" cy="9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160601</xdr:rowOff>
    </xdr:from>
    <xdr:to>
      <xdr:col>41</xdr:col>
      <xdr:colOff>50800</xdr:colOff>
      <xdr:row>35</xdr:row>
      <xdr:rowOff>163866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16135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149642</xdr:rowOff>
    </xdr:from>
    <xdr:to>
      <xdr:col>55</xdr:col>
      <xdr:colOff>50800</xdr:colOff>
      <xdr:row>36</xdr:row>
      <xdr:rowOff>79792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15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1069</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00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6931</xdr:rowOff>
    </xdr:from>
    <xdr:to>
      <xdr:col>50</xdr:col>
      <xdr:colOff>165100</xdr:colOff>
      <xdr:row>36</xdr:row>
      <xdr:rowOff>108531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17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125058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595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33710</xdr:rowOff>
    </xdr:from>
    <xdr:to>
      <xdr:col>46</xdr:col>
      <xdr:colOff>38100</xdr:colOff>
      <xdr:row>36</xdr:row>
      <xdr:rowOff>135310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2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151837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598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109801</xdr:rowOff>
    </xdr:from>
    <xdr:to>
      <xdr:col>41</xdr:col>
      <xdr:colOff>101600</xdr:colOff>
      <xdr:row>36</xdr:row>
      <xdr:rowOff>39951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11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56478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588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113066</xdr:rowOff>
    </xdr:from>
    <xdr:to>
      <xdr:col>36</xdr:col>
      <xdr:colOff>165100</xdr:colOff>
      <xdr:row>36</xdr:row>
      <xdr:rowOff>43216</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11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59743</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588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141605</xdr:rowOff>
    </xdr:from>
    <xdr:to>
      <xdr:col>55</xdr:col>
      <xdr:colOff>0</xdr:colOff>
      <xdr:row>58</xdr:row>
      <xdr:rowOff>152197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085705"/>
          <a:ext cx="8382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141605</xdr:rowOff>
    </xdr:from>
    <xdr:to>
      <xdr:col>50</xdr:col>
      <xdr:colOff>114300</xdr:colOff>
      <xdr:row>58</xdr:row>
      <xdr:rowOff>144920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8570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144920</xdr:rowOff>
    </xdr:from>
    <xdr:to>
      <xdr:col>45</xdr:col>
      <xdr:colOff>177800</xdr:colOff>
      <xdr:row>58</xdr:row>
      <xdr:rowOff>153606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8902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147282</xdr:rowOff>
    </xdr:from>
    <xdr:to>
      <xdr:col>41</xdr:col>
      <xdr:colOff>50800</xdr:colOff>
      <xdr:row>58</xdr:row>
      <xdr:rowOff>153606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91382"/>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101397</xdr:rowOff>
    </xdr:from>
    <xdr:to>
      <xdr:col>55</xdr:col>
      <xdr:colOff>50800</xdr:colOff>
      <xdr:row>59</xdr:row>
      <xdr:rowOff>31547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16324</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6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90805</xdr:rowOff>
    </xdr:from>
    <xdr:to>
      <xdr:col>50</xdr:col>
      <xdr:colOff>165100</xdr:colOff>
      <xdr:row>59</xdr:row>
      <xdr:rowOff>20955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12082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94120</xdr:rowOff>
    </xdr:from>
    <xdr:to>
      <xdr:col>46</xdr:col>
      <xdr:colOff>38100</xdr:colOff>
      <xdr:row>59</xdr:row>
      <xdr:rowOff>24270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15397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3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102806</xdr:rowOff>
    </xdr:from>
    <xdr:to>
      <xdr:col>41</xdr:col>
      <xdr:colOff>101600</xdr:colOff>
      <xdr:row>59</xdr:row>
      <xdr:rowOff>32956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24083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96482</xdr:rowOff>
    </xdr:from>
    <xdr:to>
      <xdr:col>36</xdr:col>
      <xdr:colOff>165100</xdr:colOff>
      <xdr:row>59</xdr:row>
      <xdr:rowOff>26632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4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17759</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3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98617</xdr:rowOff>
    </xdr:from>
    <xdr:to>
      <xdr:col>55</xdr:col>
      <xdr:colOff>0</xdr:colOff>
      <xdr:row>79</xdr:row>
      <xdr:rowOff>11782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71717"/>
          <a:ext cx="838200" cy="8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98617</xdr:rowOff>
    </xdr:from>
    <xdr:to>
      <xdr:col>50</xdr:col>
      <xdr:colOff>114300</xdr:colOff>
      <xdr:row>79</xdr:row>
      <xdr:rowOff>6589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71717"/>
          <a:ext cx="889000" cy="7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160927</xdr:rowOff>
    </xdr:from>
    <xdr:to>
      <xdr:col>45</xdr:col>
      <xdr:colOff>177800</xdr:colOff>
      <xdr:row>79</xdr:row>
      <xdr:rowOff>6589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534027"/>
          <a:ext cx="8890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156290</xdr:rowOff>
    </xdr:from>
    <xdr:to>
      <xdr:col>41</xdr:col>
      <xdr:colOff>50800</xdr:colOff>
      <xdr:row>78</xdr:row>
      <xdr:rowOff>160927</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6972300" y="13529390"/>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132432</xdr:rowOff>
    </xdr:from>
    <xdr:to>
      <xdr:col>55</xdr:col>
      <xdr:colOff>50800</xdr:colOff>
      <xdr:row>79</xdr:row>
      <xdr:rowOff>62582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0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47359</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2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47817</xdr:rowOff>
    </xdr:from>
    <xdr:to>
      <xdr:col>50</xdr:col>
      <xdr:colOff>165100</xdr:colOff>
      <xdr:row>78</xdr:row>
      <xdr:rowOff>149417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4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140544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51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127239</xdr:rowOff>
    </xdr:from>
    <xdr:to>
      <xdr:col>46</xdr:col>
      <xdr:colOff>38100</xdr:colOff>
      <xdr:row>79</xdr:row>
      <xdr:rowOff>57389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50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48516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9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110127</xdr:rowOff>
    </xdr:from>
    <xdr:to>
      <xdr:col>41</xdr:col>
      <xdr:colOff>101600</xdr:colOff>
      <xdr:row>79</xdr:row>
      <xdr:rowOff>40277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8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31404</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7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105490</xdr:rowOff>
    </xdr:from>
    <xdr:to>
      <xdr:col>36</xdr:col>
      <xdr:colOff>165100</xdr:colOff>
      <xdr:row>79</xdr:row>
      <xdr:rowOff>35640</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7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26767</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7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13170</xdr:rowOff>
    </xdr:from>
    <xdr:to>
      <xdr:col>55</xdr:col>
      <xdr:colOff>0</xdr:colOff>
      <xdr:row>97</xdr:row>
      <xdr:rowOff>131471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472370"/>
          <a:ext cx="838200" cy="28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13170</xdr:rowOff>
    </xdr:from>
    <xdr:to>
      <xdr:col>50</xdr:col>
      <xdr:colOff>114300</xdr:colOff>
      <xdr:row>96</xdr:row>
      <xdr:rowOff>156479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472370"/>
          <a:ext cx="889000" cy="14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156479</xdr:rowOff>
    </xdr:from>
    <xdr:to>
      <xdr:col>45</xdr:col>
      <xdr:colOff>177800</xdr:colOff>
      <xdr:row>96</xdr:row>
      <xdr:rowOff>167315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15679"/>
          <a:ext cx="8890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167315</xdr:rowOff>
    </xdr:from>
    <xdr:to>
      <xdr:col>41</xdr:col>
      <xdr:colOff>50800</xdr:colOff>
      <xdr:row>97</xdr:row>
      <xdr:rowOff>86277</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26515"/>
          <a:ext cx="889000" cy="9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80671</xdr:rowOff>
    </xdr:from>
    <xdr:to>
      <xdr:col>55</xdr:col>
      <xdr:colOff>50800</xdr:colOff>
      <xdr:row>98</xdr:row>
      <xdr:rowOff>10821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7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59098</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8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133820</xdr:rowOff>
    </xdr:from>
    <xdr:to>
      <xdr:col>50</xdr:col>
      <xdr:colOff>165100</xdr:colOff>
      <xdr:row>96</xdr:row>
      <xdr:rowOff>63970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55097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51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105679</xdr:rowOff>
    </xdr:from>
    <xdr:to>
      <xdr:col>46</xdr:col>
      <xdr:colOff>38100</xdr:colOff>
      <xdr:row>97</xdr:row>
      <xdr:rowOff>35829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6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26956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5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116515</xdr:rowOff>
    </xdr:from>
    <xdr:to>
      <xdr:col>41</xdr:col>
      <xdr:colOff>101600</xdr:colOff>
      <xdr:row>97</xdr:row>
      <xdr:rowOff>46665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37792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6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35477</xdr:rowOff>
    </xdr:from>
    <xdr:to>
      <xdr:col>36</xdr:col>
      <xdr:colOff>165100</xdr:colOff>
      <xdr:row>97</xdr:row>
      <xdr:rowOff>137077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128204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5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131928</xdr:rowOff>
    </xdr:from>
    <xdr:to>
      <xdr:col>85</xdr:col>
      <xdr:colOff>127000</xdr:colOff>
      <xdr:row>38</xdr:row>
      <xdr:rowOff>144996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647028"/>
          <a:ext cx="8382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132042</xdr:rowOff>
    </xdr:from>
    <xdr:to>
      <xdr:col>81</xdr:col>
      <xdr:colOff>50800</xdr:colOff>
      <xdr:row>38</xdr:row>
      <xdr:rowOff>144996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64714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120764</xdr:rowOff>
    </xdr:from>
    <xdr:to>
      <xdr:col>76</xdr:col>
      <xdr:colOff>114300</xdr:colOff>
      <xdr:row>38</xdr:row>
      <xdr:rowOff>132042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635864"/>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120002</xdr:rowOff>
    </xdr:from>
    <xdr:to>
      <xdr:col>71</xdr:col>
      <xdr:colOff>177800</xdr:colOff>
      <xdr:row>38</xdr:row>
      <xdr:rowOff>120764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63510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81128</xdr:rowOff>
    </xdr:from>
    <xdr:to>
      <xdr:col>85</xdr:col>
      <xdr:colOff>177800</xdr:colOff>
      <xdr:row>39</xdr:row>
      <xdr:rowOff>11278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59555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7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94196</xdr:rowOff>
    </xdr:from>
    <xdr:to>
      <xdr:col>81</xdr:col>
      <xdr:colOff>101600</xdr:colOff>
      <xdr:row>39</xdr:row>
      <xdr:rowOff>24346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15473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70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81242</xdr:rowOff>
    </xdr:from>
    <xdr:to>
      <xdr:col>76</xdr:col>
      <xdr:colOff>165100</xdr:colOff>
      <xdr:row>39</xdr:row>
      <xdr:rowOff>11392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2519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69964</xdr:rowOff>
    </xdr:from>
    <xdr:to>
      <xdr:col>72</xdr:col>
      <xdr:colOff>38100</xdr:colOff>
      <xdr:row>39</xdr:row>
      <xdr:rowOff>114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8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162691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7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69202</xdr:rowOff>
    </xdr:from>
    <xdr:to>
      <xdr:col>67</xdr:col>
      <xdr:colOff>101600</xdr:colOff>
      <xdr:row>38</xdr:row>
      <xdr:rowOff>170802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161929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7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7324</xdr:rowOff>
    </xdr:from>
    <xdr:to>
      <xdr:col>85</xdr:col>
      <xdr:colOff>127000</xdr:colOff>
      <xdr:row>57</xdr:row>
      <xdr:rowOff>67625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265624"/>
          <a:ext cx="838200" cy="5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67625</xdr:rowOff>
    </xdr:from>
    <xdr:to>
      <xdr:col>81</xdr:col>
      <xdr:colOff>50800</xdr:colOff>
      <xdr:row>57</xdr:row>
      <xdr:rowOff>132924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40275"/>
          <a:ext cx="889000" cy="6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25531</xdr:rowOff>
    </xdr:from>
    <xdr:to>
      <xdr:col>76</xdr:col>
      <xdr:colOff>114300</xdr:colOff>
      <xdr:row>57</xdr:row>
      <xdr:rowOff>132924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98181"/>
          <a:ext cx="889000" cy="10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149513</xdr:rowOff>
    </xdr:from>
    <xdr:to>
      <xdr:col>71</xdr:col>
      <xdr:colOff>177800</xdr:colOff>
      <xdr:row>57</xdr:row>
      <xdr:rowOff>25531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750713"/>
          <a:ext cx="889000" cy="4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127974</xdr:rowOff>
    </xdr:from>
    <xdr:to>
      <xdr:col>85</xdr:col>
      <xdr:colOff>177800</xdr:colOff>
      <xdr:row>54</xdr:row>
      <xdr:rowOff>58124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21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150851</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06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16825</xdr:rowOff>
    </xdr:from>
    <xdr:to>
      <xdr:col>81</xdr:col>
      <xdr:colOff>101600</xdr:colOff>
      <xdr:row>57</xdr:row>
      <xdr:rowOff>118425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109552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8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82124</xdr:rowOff>
    </xdr:from>
    <xdr:to>
      <xdr:col>76</xdr:col>
      <xdr:colOff>165100</xdr:colOff>
      <xdr:row>58</xdr:row>
      <xdr:rowOff>12274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3401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146181</xdr:rowOff>
    </xdr:from>
    <xdr:to>
      <xdr:col>72</xdr:col>
      <xdr:colOff>38100</xdr:colOff>
      <xdr:row>57</xdr:row>
      <xdr:rowOff>76331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67458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4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98713</xdr:rowOff>
    </xdr:from>
    <xdr:to>
      <xdr:col>67</xdr:col>
      <xdr:colOff>101600</xdr:colOff>
      <xdr:row>57</xdr:row>
      <xdr:rowOff>28863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9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45390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4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96495</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69595"/>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45695</xdr:rowOff>
    </xdr:from>
    <xdr:to>
      <xdr:col>67</xdr:col>
      <xdr:colOff>101600</xdr:colOff>
      <xdr:row>78</xdr:row>
      <xdr:rowOff>147295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138422</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11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98337</xdr:rowOff>
    </xdr:from>
    <xdr:to>
      <xdr:col>85</xdr:col>
      <xdr:colOff>127000</xdr:colOff>
      <xdr:row>96</xdr:row>
      <xdr:rowOff>110782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57537"/>
          <a:ext cx="8382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110782</xdr:rowOff>
    </xdr:from>
    <xdr:to>
      <xdr:col>81</xdr:col>
      <xdr:colOff>50800</xdr:colOff>
      <xdr:row>96</xdr:row>
      <xdr:rowOff>126327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6998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126327</xdr:rowOff>
    </xdr:from>
    <xdr:to>
      <xdr:col>76</xdr:col>
      <xdr:colOff>114300</xdr:colOff>
      <xdr:row>96</xdr:row>
      <xdr:rowOff>150330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8552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150330</xdr:rowOff>
    </xdr:from>
    <xdr:to>
      <xdr:col>71</xdr:col>
      <xdr:colOff>177800</xdr:colOff>
      <xdr:row>96</xdr:row>
      <xdr:rowOff>160286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09530"/>
          <a:ext cx="889000" cy="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47537</xdr:rowOff>
    </xdr:from>
    <xdr:to>
      <xdr:col>85</xdr:col>
      <xdr:colOff>177800</xdr:colOff>
      <xdr:row>96</xdr:row>
      <xdr:rowOff>149137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0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70414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59982</xdr:rowOff>
    </xdr:from>
    <xdr:to>
      <xdr:col>81</xdr:col>
      <xdr:colOff>101600</xdr:colOff>
      <xdr:row>96</xdr:row>
      <xdr:rowOff>161582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152709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75527</xdr:rowOff>
    </xdr:from>
    <xdr:to>
      <xdr:col>76</xdr:col>
      <xdr:colOff>165100</xdr:colOff>
      <xdr:row>97</xdr:row>
      <xdr:rowOff>5677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168254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2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99530</xdr:rowOff>
    </xdr:from>
    <xdr:to>
      <xdr:col>72</xdr:col>
      <xdr:colOff>38100</xdr:colOff>
      <xdr:row>97</xdr:row>
      <xdr:rowOff>29680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20807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109486</xdr:rowOff>
    </xdr:from>
    <xdr:to>
      <xdr:col>67</xdr:col>
      <xdr:colOff>101600</xdr:colOff>
      <xdr:row>97</xdr:row>
      <xdr:rowOff>39636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6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30763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6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が大きく増加した主たる要因は、長岡第四小学校再整備工事の実施などによる。労働費が類似団体平均を大きく上回っている主たる要因は、勤労者住宅融資預託金の支出による。総務費が大きく減少した主たる要因は、新庁舎等建設事業における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期庁舎の整備が令和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年度に完了したことなどによる。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行財政改革を着実に進めていることから実質収支額は継続的に黒字を確保している。また財政調整基金の令和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年度取り崩し額は</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百万円であった。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年度決算も全ての会計で黒字となった。長岡京市行財政改革大綱（第</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次：令和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年度）に基づき、引き続き持続的な財政運営の健全化に取り組む。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0%20&#38263;&#23713;&#20140;&#24066;&#9675;&#65359;&#65355;\&#12304;&#36001;&#25919;&#29366;&#27841;&#36039;&#26009;&#38598;&#12305;_262099_&#38263;&#23713;&#20140;&#24066;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0%20&#38263;&#23713;&#20140;&#24066;&#9675;&#65359;&#65355;/&#12304;&#36001;&#25919;&#29366;&#27841;&#36039;&#26009;&#38598;&#12305;_262099_&#38263;&#23713;&#20140;&#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8.1</v>
          </cell>
          <cell r="BX51">
            <v>8.5</v>
          </cell>
          <cell r="CF51">
            <v>1.4</v>
          </cell>
          <cell r="CN51">
            <v>8.1</v>
          </cell>
          <cell r="CV51">
            <v>17.399999999999999</v>
          </cell>
        </row>
        <row r="53">
          <cell r="BP53">
            <v>69.5</v>
          </cell>
          <cell r="BX53">
            <v>69.900000000000006</v>
          </cell>
          <cell r="CF53">
            <v>71.2</v>
          </cell>
          <cell r="CN53">
            <v>72.900000000000006</v>
          </cell>
          <cell r="CV53">
            <v>72</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8.1</v>
          </cell>
          <cell r="BX73">
            <v>8.5</v>
          </cell>
          <cell r="CF73">
            <v>1.4</v>
          </cell>
          <cell r="CN73">
            <v>8.1</v>
          </cell>
          <cell r="CV73">
            <v>17.399999999999999</v>
          </cell>
        </row>
        <row r="75">
          <cell r="BP75">
            <v>0.9</v>
          </cell>
          <cell r="BX75">
            <v>1.8</v>
          </cell>
          <cell r="CF75">
            <v>2.6</v>
          </cell>
          <cell r="CN75">
            <v>2.7</v>
          </cell>
          <cell r="CV75">
            <v>2.6</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38190867</v>
      </c>
      <c r="BO4" s="436"/>
      <c r="BP4" s="436"/>
      <c r="BQ4" s="436"/>
      <c r="BR4" s="436"/>
      <c r="BS4" s="436"/>
      <c r="BT4" s="436"/>
      <c r="BU4" s="437"/>
      <c r="BV4" s="435">
        <v>40524004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7.8</v>
      </c>
      <c r="CU4" s="576"/>
      <c r="CV4" s="576"/>
      <c r="CW4" s="576"/>
      <c r="CX4" s="576"/>
      <c r="CY4" s="576"/>
      <c r="CZ4" s="576"/>
      <c r="DA4" s="577"/>
      <c r="DB4" s="575">
        <v>10.1</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36499925</v>
      </c>
      <c r="BO5" s="407"/>
      <c r="BP5" s="407"/>
      <c r="BQ5" s="407"/>
      <c r="BR5" s="407"/>
      <c r="BS5" s="407"/>
      <c r="BT5" s="407"/>
      <c r="BU5" s="408"/>
      <c r="BV5" s="406">
        <v>38366118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96.7</v>
      </c>
      <c r="CU5" s="404"/>
      <c r="CV5" s="404"/>
      <c r="CW5" s="404"/>
      <c r="CX5" s="404"/>
      <c r="CY5" s="404"/>
      <c r="CZ5" s="404"/>
      <c r="DA5" s="405"/>
      <c r="DB5" s="403">
        <v>89.1</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1690942</v>
      </c>
      <c r="BO6" s="407"/>
      <c r="BP6" s="407"/>
      <c r="BQ6" s="407"/>
      <c r="BR6" s="407"/>
      <c r="BS6" s="407"/>
      <c r="BT6" s="407"/>
      <c r="BU6" s="408"/>
      <c r="BV6" s="406">
        <v>2157886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97.7</v>
      </c>
      <c r="CU6" s="550"/>
      <c r="CV6" s="550"/>
      <c r="CW6" s="550"/>
      <c r="CX6" s="550"/>
      <c r="CY6" s="550"/>
      <c r="CZ6" s="550"/>
      <c r="DA6" s="551"/>
      <c r="DB6" s="549">
        <v>91.2</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242630</v>
      </c>
      <c r="BO7" s="407"/>
      <c r="BP7" s="407"/>
      <c r="BQ7" s="407"/>
      <c r="BR7" s="407"/>
      <c r="BS7" s="407"/>
      <c r="BT7" s="407"/>
      <c r="BU7" s="408"/>
      <c r="BV7" s="406">
        <v>337937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18605978</v>
      </c>
      <c r="CU7" s="407"/>
      <c r="CV7" s="407"/>
      <c r="CW7" s="407"/>
      <c r="CX7" s="407"/>
      <c r="CY7" s="407"/>
      <c r="CZ7" s="407"/>
      <c r="DA7" s="408"/>
      <c r="DB7" s="406">
        <v>17955590</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1448312</v>
      </c>
      <c r="BO8" s="407"/>
      <c r="BP8" s="407"/>
      <c r="BQ8" s="407"/>
      <c r="BR8" s="407"/>
      <c r="BS8" s="407"/>
      <c r="BT8" s="407"/>
      <c r="BU8" s="408"/>
      <c r="BV8" s="406">
        <v>1819949</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0.76</v>
      </c>
      <c r="CU8" s="510"/>
      <c r="CV8" s="510"/>
      <c r="CW8" s="510"/>
      <c r="CX8" s="510"/>
      <c r="CY8" s="510"/>
      <c r="CZ8" s="510"/>
      <c r="DA8" s="511"/>
      <c r="DB8" s="509">
        <v>0.78</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80608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-371637</v>
      </c>
      <c r="BO9" s="407"/>
      <c r="BP9" s="407"/>
      <c r="BQ9" s="407"/>
      <c r="BR9" s="407"/>
      <c r="BS9" s="407"/>
      <c r="BT9" s="407"/>
      <c r="BU9" s="408"/>
      <c r="BV9" s="406">
        <v>-216422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12.8</v>
      </c>
      <c r="CU9" s="404"/>
      <c r="CV9" s="404"/>
      <c r="CW9" s="404"/>
      <c r="CX9" s="404"/>
      <c r="CY9" s="404"/>
      <c r="CZ9" s="404"/>
      <c r="DA9" s="405"/>
      <c r="DB9" s="403">
        <v>11.9</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80090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5179</v>
      </c>
      <c r="BO10" s="407"/>
      <c r="BP10" s="407"/>
      <c r="BQ10" s="407"/>
      <c r="BR10" s="407"/>
      <c r="BS10" s="407"/>
      <c r="BT10" s="407"/>
      <c r="BU10" s="408"/>
      <c r="BV10" s="406">
        <v>105502</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82308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81327</v>
      </c>
      <c r="S13" s="494"/>
      <c r="T13" s="494"/>
      <c r="U13" s="494"/>
      <c r="V13" s="495"/>
      <c r="W13" s="496" t="s">
        <v>131</v>
      </c>
      <c r="X13" s="392"/>
      <c r="Y13" s="392"/>
      <c r="Z13" s="392"/>
      <c r="AA13" s="392"/>
      <c r="AB13" s="393"/>
      <c r="AC13" s="359">
        <v>379</v>
      </c>
      <c r="AD13" s="360"/>
      <c r="AE13" s="360"/>
      <c r="AF13" s="360"/>
      <c r="AG13" s="361"/>
      <c r="AH13" s="359">
        <v>374</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-466458</v>
      </c>
      <c r="BO13" s="407"/>
      <c r="BP13" s="407"/>
      <c r="BQ13" s="407"/>
      <c r="BR13" s="407"/>
      <c r="BS13" s="407"/>
      <c r="BT13" s="407"/>
      <c r="BU13" s="408"/>
      <c r="BV13" s="406">
        <v>-110920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2.6</v>
      </c>
      <c r="CU13" s="404"/>
      <c r="CV13" s="404"/>
      <c r="CW13" s="404"/>
      <c r="CX13" s="404"/>
      <c r="CY13" s="404"/>
      <c r="CZ13" s="404"/>
      <c r="DA13" s="405"/>
      <c r="DB13" s="403">
        <v>2.7</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81946</v>
      </c>
      <c r="S14" s="494"/>
      <c r="T14" s="494"/>
      <c r="U14" s="494"/>
      <c r="V14" s="495"/>
      <c r="W14" s="497"/>
      <c r="X14" s="395"/>
      <c r="Y14" s="395"/>
      <c r="Z14" s="395"/>
      <c r="AA14" s="395"/>
      <c r="AB14" s="396"/>
      <c r="AC14" s="486">
        <v>1</v>
      </c>
      <c r="AD14" s="487"/>
      <c r="AE14" s="487"/>
      <c r="AF14" s="487"/>
      <c r="AG14" s="488"/>
      <c r="AH14" s="486">
        <v>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17.399999999999999</v>
      </c>
      <c r="CU14" s="504"/>
      <c r="CV14" s="504"/>
      <c r="CW14" s="504"/>
      <c r="CX14" s="504"/>
      <c r="CY14" s="504"/>
      <c r="CZ14" s="504"/>
      <c r="DA14" s="505"/>
      <c r="DB14" s="503">
        <v>8.1</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81146</v>
      </c>
      <c r="S15" s="494"/>
      <c r="T15" s="494"/>
      <c r="U15" s="494"/>
      <c r="V15" s="495"/>
      <c r="W15" s="496" t="s">
        <v>137</v>
      </c>
      <c r="X15" s="392"/>
      <c r="Y15" s="392"/>
      <c r="Z15" s="392"/>
      <c r="AA15" s="392"/>
      <c r="AB15" s="393"/>
      <c r="AC15" s="359">
        <v>9548</v>
      </c>
      <c r="AD15" s="360"/>
      <c r="AE15" s="360"/>
      <c r="AF15" s="360"/>
      <c r="AG15" s="361"/>
      <c r="AH15" s="359">
        <v>9882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11603117</v>
      </c>
      <c r="BO15" s="436"/>
      <c r="BP15" s="436"/>
      <c r="BQ15" s="436"/>
      <c r="BR15" s="436"/>
      <c r="BS15" s="436"/>
      <c r="BT15" s="436"/>
      <c r="BU15" s="437"/>
      <c r="BV15" s="435">
        <v>10823888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26.2</v>
      </c>
      <c r="AD16" s="487"/>
      <c r="AE16" s="487"/>
      <c r="AF16" s="487"/>
      <c r="AG16" s="488"/>
      <c r="AH16" s="486">
        <v>27.5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15157959</v>
      </c>
      <c r="BO16" s="407"/>
      <c r="BP16" s="407"/>
      <c r="BQ16" s="407"/>
      <c r="BR16" s="407"/>
      <c r="BS16" s="407"/>
      <c r="BT16" s="407"/>
      <c r="BU16" s="408"/>
      <c r="BV16" s="406">
        <v>14489882</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26493</v>
      </c>
      <c r="AD17" s="360"/>
      <c r="AE17" s="360"/>
      <c r="AF17" s="360"/>
      <c r="AG17" s="361"/>
      <c r="AH17" s="359">
        <v>25739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14871988</v>
      </c>
      <c r="BO17" s="407"/>
      <c r="BP17" s="407"/>
      <c r="BQ17" s="407"/>
      <c r="BR17" s="407"/>
      <c r="BS17" s="407"/>
      <c r="BT17" s="407"/>
      <c r="BU17" s="408"/>
      <c r="BV17" s="406">
        <v>13836189</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19.170000000000002</v>
      </c>
      <c r="M18" s="459"/>
      <c r="N18" s="459"/>
      <c r="O18" s="459"/>
      <c r="P18" s="459"/>
      <c r="Q18" s="459"/>
      <c r="R18" s="460"/>
      <c r="S18" s="460"/>
      <c r="T18" s="460"/>
      <c r="U18" s="460"/>
      <c r="V18" s="461"/>
      <c r="W18" s="477"/>
      <c r="X18" s="478"/>
      <c r="Y18" s="478"/>
      <c r="Z18" s="478"/>
      <c r="AA18" s="478"/>
      <c r="AB18" s="502"/>
      <c r="AC18" s="376">
        <v>72.7</v>
      </c>
      <c r="AD18" s="377"/>
      <c r="AE18" s="377"/>
      <c r="AF18" s="377"/>
      <c r="AG18" s="462"/>
      <c r="AH18" s="376">
        <v>71.5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17763252</v>
      </c>
      <c r="BO18" s="407"/>
      <c r="BP18" s="407"/>
      <c r="BQ18" s="407"/>
      <c r="BR18" s="407"/>
      <c r="BS18" s="407"/>
      <c r="BT18" s="407"/>
      <c r="BU18" s="408"/>
      <c r="BV18" s="406">
        <v>17077625</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4205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23128866</v>
      </c>
      <c r="BO19" s="407"/>
      <c r="BP19" s="407"/>
      <c r="BQ19" s="407"/>
      <c r="BR19" s="407"/>
      <c r="BS19" s="407"/>
      <c r="BT19" s="407"/>
      <c r="BU19" s="408"/>
      <c r="BV19" s="406">
        <v>24136625</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33728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36729870</v>
      </c>
      <c r="BO22" s="436"/>
      <c r="BP22" s="436"/>
      <c r="BQ22" s="436"/>
      <c r="BR22" s="436"/>
      <c r="BS22" s="436"/>
      <c r="BT22" s="436"/>
      <c r="BU22" s="437"/>
      <c r="BV22" s="435">
        <v>36175963</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25462662</v>
      </c>
      <c r="BO23" s="407"/>
      <c r="BP23" s="407"/>
      <c r="BQ23" s="407"/>
      <c r="BR23" s="407"/>
      <c r="BS23" s="407"/>
      <c r="BT23" s="407"/>
      <c r="BU23" s="408"/>
      <c r="BV23" s="406">
        <v>25063825</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9016</v>
      </c>
      <c r="R24" s="360"/>
      <c r="S24" s="360"/>
      <c r="T24" s="360"/>
      <c r="U24" s="360"/>
      <c r="V24" s="361"/>
      <c r="W24" s="449"/>
      <c r="X24" s="386"/>
      <c r="Y24" s="387"/>
      <c r="Z24" s="362" t="s">
        <v>162</v>
      </c>
      <c r="AA24" s="363"/>
      <c r="AB24" s="363"/>
      <c r="AC24" s="363"/>
      <c r="AD24" s="363"/>
      <c r="AE24" s="363"/>
      <c r="AF24" s="363"/>
      <c r="AG24" s="364"/>
      <c r="AH24" s="359">
        <v>509</v>
      </c>
      <c r="AI24" s="360"/>
      <c r="AJ24" s="360"/>
      <c r="AK24" s="360"/>
      <c r="AL24" s="361"/>
      <c r="AM24" s="359">
        <v>1548887</v>
      </c>
      <c r="AN24" s="360"/>
      <c r="AO24" s="360"/>
      <c r="AP24" s="360"/>
      <c r="AQ24" s="360"/>
      <c r="AR24" s="361"/>
      <c r="AS24" s="359">
        <v>3043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23346977</v>
      </c>
      <c r="BO24" s="407"/>
      <c r="BP24" s="407"/>
      <c r="BQ24" s="407"/>
      <c r="BR24" s="407"/>
      <c r="BS24" s="407"/>
      <c r="BT24" s="407"/>
      <c r="BU24" s="408"/>
      <c r="BV24" s="406">
        <v>21747060</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2</v>
      </c>
      <c r="M25" s="360"/>
      <c r="N25" s="360"/>
      <c r="O25" s="360"/>
      <c r="P25" s="361"/>
      <c r="Q25" s="359">
        <v>7464</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3214658</v>
      </c>
      <c r="BO25" s="436"/>
      <c r="BP25" s="436"/>
      <c r="BQ25" s="436"/>
      <c r="BR25" s="436"/>
      <c r="BS25" s="436"/>
      <c r="BT25" s="436"/>
      <c r="BU25" s="437"/>
      <c r="BV25" s="435">
        <v>3157415</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6650</v>
      </c>
      <c r="R26" s="360"/>
      <c r="S26" s="360"/>
      <c r="T26" s="360"/>
      <c r="U26" s="360"/>
      <c r="V26" s="361"/>
      <c r="W26" s="449"/>
      <c r="X26" s="386"/>
      <c r="Y26" s="387"/>
      <c r="Z26" s="362" t="s">
        <v>168</v>
      </c>
      <c r="AA26" s="417"/>
      <c r="AB26" s="417"/>
      <c r="AC26" s="417"/>
      <c r="AD26" s="417"/>
      <c r="AE26" s="417"/>
      <c r="AF26" s="417"/>
      <c r="AG26" s="418"/>
      <c r="AH26" s="359">
        <v>26</v>
      </c>
      <c r="AI26" s="360"/>
      <c r="AJ26" s="360"/>
      <c r="AK26" s="360"/>
      <c r="AL26" s="361"/>
      <c r="AM26" s="359">
        <v>92248</v>
      </c>
      <c r="AN26" s="360"/>
      <c r="AO26" s="360"/>
      <c r="AP26" s="360"/>
      <c r="AQ26" s="360"/>
      <c r="AR26" s="361"/>
      <c r="AS26" s="359">
        <v>3548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5200</v>
      </c>
      <c r="R27" s="360"/>
      <c r="S27" s="360"/>
      <c r="T27" s="360"/>
      <c r="U27" s="360"/>
      <c r="V27" s="361"/>
      <c r="W27" s="449"/>
      <c r="X27" s="386"/>
      <c r="Y27" s="387"/>
      <c r="Z27" s="362" t="s">
        <v>171</v>
      </c>
      <c r="AA27" s="363"/>
      <c r="AB27" s="363"/>
      <c r="AC27" s="363"/>
      <c r="AD27" s="363"/>
      <c r="AE27" s="363"/>
      <c r="AF27" s="363"/>
      <c r="AG27" s="364"/>
      <c r="AH27" s="359">
        <v>4</v>
      </c>
      <c r="AI27" s="360"/>
      <c r="AJ27" s="360"/>
      <c r="AK27" s="360"/>
      <c r="AL27" s="361"/>
      <c r="AM27" s="359">
        <v>14836</v>
      </c>
      <c r="AN27" s="360"/>
      <c r="AO27" s="360"/>
      <c r="AP27" s="360"/>
      <c r="AQ27" s="360"/>
      <c r="AR27" s="361"/>
      <c r="AS27" s="359">
        <v>3709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4900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4205256</v>
      </c>
      <c r="BO28" s="436"/>
      <c r="BP28" s="436"/>
      <c r="BQ28" s="436"/>
      <c r="BR28" s="436"/>
      <c r="BS28" s="436"/>
      <c r="BT28" s="436"/>
      <c r="BU28" s="437"/>
      <c r="BV28" s="435">
        <v>4300050</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20</v>
      </c>
      <c r="M29" s="360"/>
      <c r="N29" s="360"/>
      <c r="O29" s="360"/>
      <c r="P29" s="361"/>
      <c r="Q29" s="359">
        <v>4500</v>
      </c>
      <c r="R29" s="360"/>
      <c r="S29" s="360"/>
      <c r="T29" s="360"/>
      <c r="U29" s="360"/>
      <c r="V29" s="361"/>
      <c r="W29" s="450"/>
      <c r="X29" s="451"/>
      <c r="Y29" s="452"/>
      <c r="Z29" s="362" t="s">
        <v>177</v>
      </c>
      <c r="AA29" s="363"/>
      <c r="AB29" s="363"/>
      <c r="AC29" s="363"/>
      <c r="AD29" s="363"/>
      <c r="AE29" s="363"/>
      <c r="AF29" s="363"/>
      <c r="AG29" s="364"/>
      <c r="AH29" s="359">
        <v>513</v>
      </c>
      <c r="AI29" s="360"/>
      <c r="AJ29" s="360"/>
      <c r="AK29" s="360"/>
      <c r="AL29" s="361"/>
      <c r="AM29" s="359">
        <v>1563723</v>
      </c>
      <c r="AN29" s="360"/>
      <c r="AO29" s="360"/>
      <c r="AP29" s="360"/>
      <c r="AQ29" s="360"/>
      <c r="AR29" s="361"/>
      <c r="AS29" s="359">
        <v>3048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4739425</v>
      </c>
      <c r="BO30" s="441"/>
      <c r="BP30" s="441"/>
      <c r="BQ30" s="441"/>
      <c r="BR30" s="441"/>
      <c r="BS30" s="441"/>
      <c r="BT30" s="441"/>
      <c r="BU30" s="442"/>
      <c r="BV30" s="440">
        <v>4781869</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IF('各会計、関係団体の財政状況及び健全化判断比率'!B32="","",'各会計、関係団体の財政状況及び健全化判断比率'!B32)</f>
        <v>長岡京市水道事業会計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乙訓環境衛生組合</v>
      </c>
      <c r="BZ34" s="355"/>
      <c r="CA34" s="355"/>
      <c r="CB34" s="355"/>
      <c r="CC34" s="355"/>
      <c r="CD34" s="355"/>
      <c r="CE34" s="355"/>
      <c r="CF34" s="355"/>
      <c r="CG34" s="355"/>
      <c r="CH34" s="355"/>
      <c r="CI34" s="355"/>
      <c r="CJ34" s="355"/>
      <c r="CK34" s="355"/>
      <c r="CL34" s="355"/>
      <c r="CM34" s="355"/>
      <c r="CN34" s="175"/>
      <c r="CO34" s="354">
        <f>IF(CQ34="","",MAX(C34:D43,U34:V43,AM34:AN43,BE34:BF43,BW34:BX43)+1)</f>
        <v>19</v>
      </c>
      <c r="CP34" s="354"/>
      <c r="CQ34" s="355" t="str">
        <f>IF('各会計、関係団体の財政状況及び健全化判断比率'!BS7="","",'各会計、関係団体の財政状況及び健全化判断比率'!BS7)</f>
        <v>長岡京都市開発</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乙訓休日応急診療所特別会計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f t="shared" ref="AM35:AM43" si="0">IF(AO35="","",AM34+1)</f>
        <v>8</v>
      </c>
      <c r="AN35" s="354"/>
      <c r="AO35" s="355" t="str">
        <f>IF('各会計、関係団体の財政状況及び健全化判断比率'!B33="","",'各会計、関係団体の財政状況及び健全化判断比率'!B33)</f>
        <v>長岡京市公共下水道事業会計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桂川・小畑川水防事務組合</v>
      </c>
      <c r="BZ35" s="355"/>
      <c r="CA35" s="355"/>
      <c r="CB35" s="355"/>
      <c r="CC35" s="355"/>
      <c r="CD35" s="355"/>
      <c r="CE35" s="355"/>
      <c r="CF35" s="355"/>
      <c r="CG35" s="355"/>
      <c r="CH35" s="355"/>
      <c r="CI35" s="355"/>
      <c r="CJ35" s="355"/>
      <c r="CK35" s="355"/>
      <c r="CL35" s="355"/>
      <c r="CM35" s="355"/>
      <c r="CN35" s="175"/>
      <c r="CO35" s="354">
        <f t="shared" ref="CO35:CO43" si="3">IF(CQ35="","",CO34+1)</f>
        <v>20</v>
      </c>
      <c r="CP35" s="354"/>
      <c r="CQ35" s="355" t="str">
        <f>IF('各会計、関係団体の財政状況及び健全化判断比率'!BS8="","",'各会計、関係団体の財政状況及び健全化判断比率'!BS8)</f>
        <v>長岡京市埋蔵文化財センター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乙訓福祉施設事務組合</v>
      </c>
      <c r="BZ36" s="355"/>
      <c r="CA36" s="355"/>
      <c r="CB36" s="355"/>
      <c r="CC36" s="355"/>
      <c r="CD36" s="355"/>
      <c r="CE36" s="355"/>
      <c r="CF36" s="355"/>
      <c r="CG36" s="355"/>
      <c r="CH36" s="355"/>
      <c r="CI36" s="355"/>
      <c r="CJ36" s="355"/>
      <c r="CK36" s="355"/>
      <c r="CL36" s="355"/>
      <c r="CM36" s="355"/>
      <c r="CN36" s="175"/>
      <c r="CO36" s="354">
        <f t="shared" si="3"/>
        <v>21</v>
      </c>
      <c r="CP36" s="354"/>
      <c r="CQ36" s="355" t="str">
        <f>IF('各会計、関係団体の財政状況及び健全化判断比率'!BS9="","",'各会計、関係団体の財政状況及び健全化判断比率'!BS9)</f>
        <v>長岡京水資源対策基金</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6</v>
      </c>
      <c r="V37" s="354"/>
      <c r="W37" s="355" t="str">
        <f>IF('各会計、関係団体の財政状況及び健全化判断比率'!B31="","",'各会計、関係団体の財政状況及び健全化判断比率'!B31)</f>
        <v>駐車場事業特別会計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京都府自治会館管理組合</v>
      </c>
      <c r="BZ37" s="355"/>
      <c r="CA37" s="355"/>
      <c r="CB37" s="355"/>
      <c r="CC37" s="355"/>
      <c r="CD37" s="355"/>
      <c r="CE37" s="355"/>
      <c r="CF37" s="355"/>
      <c r="CG37" s="355"/>
      <c r="CH37" s="355"/>
      <c r="CI37" s="355"/>
      <c r="CJ37" s="355"/>
      <c r="CK37" s="355"/>
      <c r="CL37" s="355"/>
      <c r="CM37" s="355"/>
      <c r="CN37" s="175"/>
      <c r="CO37" s="354">
        <f t="shared" si="3"/>
        <v>22</v>
      </c>
      <c r="CP37" s="354"/>
      <c r="CQ37" s="355" t="str">
        <f>IF('各会計、関係団体の財政状況及び健全化判断比率'!BS10="","",'各会計、関係団体の財政状況及び健全化判断比率'!BS10)</f>
        <v>長岡京市スポーツ協会</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13</v>
      </c>
      <c r="BX38" s="354"/>
      <c r="BY38" s="355" t="str">
        <f>IF('各会計、関係団体の財政状況及び健全化判断比率'!B72="","",'各会計、関係団体の財政状況及び健全化判断比率'!B72)</f>
        <v>京都府住宅新築資金等貸付事業管理組合（一般会計）</v>
      </c>
      <c r="BZ38" s="355"/>
      <c r="CA38" s="355"/>
      <c r="CB38" s="355"/>
      <c r="CC38" s="355"/>
      <c r="CD38" s="355"/>
      <c r="CE38" s="355"/>
      <c r="CF38" s="355"/>
      <c r="CG38" s="355"/>
      <c r="CH38" s="355"/>
      <c r="CI38" s="355"/>
      <c r="CJ38" s="355"/>
      <c r="CK38" s="355"/>
      <c r="CL38" s="355"/>
      <c r="CM38" s="355"/>
      <c r="CN38" s="175"/>
      <c r="CO38" s="354">
        <f t="shared" si="3"/>
        <v>23</v>
      </c>
      <c r="CP38" s="354"/>
      <c r="CQ38" s="355" t="str">
        <f>IF('各会計、関係団体の財政状況及び健全化判断比率'!BS11="","",'各会計、関係団体の財政状況及び健全化判断比率'!BS11)</f>
        <v>乙訓勤労者福祉サービスセンター</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14</v>
      </c>
      <c r="BX39" s="354"/>
      <c r="BY39" s="355" t="str">
        <f>IF('各会計、関係団体の財政状況及び健全化判断比率'!B73="","",'各会計、関係団体の財政状況及び健全化判断比率'!B73)</f>
        <v>京都府住宅新築資金等貸付事業管理組合（特別会計）</v>
      </c>
      <c r="BZ39" s="355"/>
      <c r="CA39" s="355"/>
      <c r="CB39" s="355"/>
      <c r="CC39" s="355"/>
      <c r="CD39" s="355"/>
      <c r="CE39" s="355"/>
      <c r="CF39" s="355"/>
      <c r="CG39" s="355"/>
      <c r="CH39" s="355"/>
      <c r="CI39" s="355"/>
      <c r="CJ39" s="355"/>
      <c r="CK39" s="355"/>
      <c r="CL39" s="355"/>
      <c r="CM39" s="355"/>
      <c r="CN39" s="175"/>
      <c r="CO39" s="354">
        <f t="shared" si="3"/>
        <v>24</v>
      </c>
      <c r="CP39" s="354"/>
      <c r="CQ39" s="355" t="str">
        <f>IF('各会計、関係団体の財政状況及び健全化判断比率'!BS12="","",'各会計、関係団体の財政状況及び健全化判断比率'!BS12)</f>
        <v>長岡京市緑の協会</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15</v>
      </c>
      <c r="BX40" s="354"/>
      <c r="BY40" s="355" t="str">
        <f>IF('各会計、関係団体の財政状況及び健全化判断比率'!B74="","",'各会計、関係団体の財政状況及び健全化判断比率'!B74)</f>
        <v>乙訓消防組合</v>
      </c>
      <c r="BZ40" s="355"/>
      <c r="CA40" s="355"/>
      <c r="CB40" s="355"/>
      <c r="CC40" s="355"/>
      <c r="CD40" s="355"/>
      <c r="CE40" s="355"/>
      <c r="CF40" s="355"/>
      <c r="CG40" s="355"/>
      <c r="CH40" s="355"/>
      <c r="CI40" s="355"/>
      <c r="CJ40" s="355"/>
      <c r="CK40" s="355"/>
      <c r="CL40" s="355"/>
      <c r="CM40" s="355"/>
      <c r="CN40" s="175"/>
      <c r="CO40" s="354">
        <f t="shared" si="3"/>
        <v>25</v>
      </c>
      <c r="CP40" s="354"/>
      <c r="CQ40" s="355" t="str">
        <f>IF('各会計、関係団体の財政状況及び健全化判断比率'!BS13="","",'各会計、関係団体の財政状況及び健全化判断比率'!BS13)</f>
        <v>乙訓土地開発公社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〇</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16</v>
      </c>
      <c r="BX41" s="354"/>
      <c r="BY41" s="355" t="str">
        <f>IF('各会計、関係団体の財政状況及び健全化判断比率'!B75="","",'各会計、関係団体の財政状況及び健全化判断比率'!B75)</f>
        <v>京都府後期高齢者医療広域連合（一般会計）</v>
      </c>
      <c r="BZ41" s="355"/>
      <c r="CA41" s="355"/>
      <c r="CB41" s="355"/>
      <c r="CC41" s="355"/>
      <c r="CD41" s="355"/>
      <c r="CE41" s="355"/>
      <c r="CF41" s="355"/>
      <c r="CG41" s="355"/>
      <c r="CH41" s="355"/>
      <c r="CI41" s="355"/>
      <c r="CJ41" s="355"/>
      <c r="CK41" s="355"/>
      <c r="CL41" s="355"/>
      <c r="CM41" s="355"/>
      <c r="CN41" s="175"/>
      <c r="CO41" s="354">
        <f t="shared" si="3"/>
        <v>26</v>
      </c>
      <c r="CP41" s="354"/>
      <c r="CQ41" s="355" t="str">
        <f>IF('各会計、関係団体の財政状況及び健全化判断比率'!BS14="","",'各会計、関係団体の財政状況及び健全化判断比率'!BS14)</f>
        <v>京都府長岡京記念文化事業団</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17</v>
      </c>
      <c r="BX42" s="354"/>
      <c r="BY42" s="355" t="str">
        <f>IF('各会計、関係団体の財政状況及び健全化判断比率'!B76="","",'各会計、関係団体の財政状況及び健全化判断比率'!B76)</f>
        <v>京都府後期高齢者医療広域連合（後期高齢者医療特別会計）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18</v>
      </c>
      <c r="BX43" s="354"/>
      <c r="BY43" s="355" t="str">
        <f>IF('各会計、関係団体の財政状況及び健全化判断比率'!B77="","",'各会計、関係団体の財政状況及び健全化判断比率'!B77)</f>
        <v>京都地方税機構</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yMggkIwNp4QLeOzpaN3DQESald5QO1WxuKqgrmG520Vl4P4/y+KPTfBhJp8HBPaTSvLnQU2jEgVsls52euIigQ==" saltValue="JHeev+dkEyjObAwm1ECD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11.67</v>
      </c>
      <c r="G34" s="33">
        <v>11.38</v>
      </c>
      <c r="H34" s="33">
        <v>10.45</v>
      </c>
      <c r="I34" s="33">
        <v>11.01</v>
      </c>
      <c r="J34" s="34">
        <v>10.48</v>
      </c>
      <c r="K34" s="22"/>
      <c r="L34" s="22"/>
      <c r="M34" s="22"/>
      <c r="N34" s="22"/>
      <c r="O34" s="22"/>
      <c r="P34" s="22"/>
    </row>
    <row r="35" spans="1:16" ht="39" customHeight="1" x14ac:dyDescent="0.15">
      <c r="A35" s="22"/>
      <c r="B35" s="35"/>
      <c r="C35" s="1132" t="s">
        <v>534</v>
      </c>
      <c r="D35" s="1132"/>
      <c r="E35" s="1133"/>
      <c r="F35" s="36">
        <v>4.2300000000000004</v>
      </c>
      <c r="G35" s="37">
        <v>8.94</v>
      </c>
      <c r="H35" s="37">
        <v>11.12</v>
      </c>
      <c r="I35" s="37">
        <v>9.64</v>
      </c>
      <c r="J35" s="38">
        <v>7.43</v>
      </c>
      <c r="K35" s="22"/>
      <c r="L35" s="22"/>
      <c r="M35" s="22"/>
      <c r="N35" s="22"/>
      <c r="O35" s="22"/>
      <c r="P35" s="22"/>
    </row>
    <row r="36" spans="1:16" ht="39" customHeight="1" x14ac:dyDescent="0.15">
      <c r="A36" s="22"/>
      <c r="B36" s="35"/>
      <c r="C36" s="1132" t="s">
        <v>535</v>
      </c>
      <c r="D36" s="1132"/>
      <c r="E36" s="1133"/>
      <c r="F36" s="36">
        <v>1.21</v>
      </c>
      <c r="G36" s="37">
        <v>1.18</v>
      </c>
      <c r="H36" s="37">
        <v>1.1100000000000001</v>
      </c>
      <c r="I36" s="37">
        <v>1.04</v>
      </c>
      <c r="J36" s="38">
        <v>0.71</v>
      </c>
      <c r="K36" s="22"/>
      <c r="L36" s="22"/>
      <c r="M36" s="22"/>
      <c r="N36" s="22"/>
      <c r="O36" s="22"/>
      <c r="P36" s="22"/>
    </row>
    <row r="37" spans="1:16" ht="39" customHeight="1" x14ac:dyDescent="0.15">
      <c r="A37" s="22"/>
      <c r="B37" s="35"/>
      <c r="C37" s="1132" t="s">
        <v>536</v>
      </c>
      <c r="D37" s="1132"/>
      <c r="E37" s="1133"/>
      <c r="F37" s="36">
        <v>0.42</v>
      </c>
      <c r="G37" s="37">
        <v>0.4</v>
      </c>
      <c r="H37" s="37">
        <v>0.4</v>
      </c>
      <c r="I37" s="37">
        <v>0.42</v>
      </c>
      <c r="J37" s="38">
        <v>0.48</v>
      </c>
      <c r="K37" s="22"/>
      <c r="L37" s="22"/>
      <c r="M37" s="22"/>
      <c r="N37" s="22"/>
      <c r="O37" s="22"/>
      <c r="P37" s="22"/>
    </row>
    <row r="38" spans="1:16" ht="39" customHeight="1" x14ac:dyDescent="0.15">
      <c r="A38" s="22"/>
      <c r="B38" s="35"/>
      <c r="C38" s="1132" t="s">
        <v>537</v>
      </c>
      <c r="D38" s="1132"/>
      <c r="E38" s="1133"/>
      <c r="F38" s="36">
        <v>0.1</v>
      </c>
      <c r="G38" s="37">
        <v>0</v>
      </c>
      <c r="H38" s="37">
        <v>0.02</v>
      </c>
      <c r="I38" s="37">
        <v>0.48</v>
      </c>
      <c r="J38" s="38">
        <v>0.35</v>
      </c>
      <c r="K38" s="22"/>
      <c r="L38" s="22"/>
      <c r="M38" s="22"/>
      <c r="N38" s="22"/>
      <c r="O38" s="22"/>
      <c r="P38" s="22"/>
    </row>
    <row r="39" spans="1:16" ht="39" customHeight="1" x14ac:dyDescent="0.15">
      <c r="A39" s="22"/>
      <c r="B39" s="35"/>
      <c r="C39" s="1132" t="s">
        <v>538</v>
      </c>
      <c r="D39" s="1132"/>
      <c r="E39" s="1133"/>
      <c r="F39" s="36">
        <v>0.32</v>
      </c>
      <c r="G39" s="37">
        <v>0.28999999999999998</v>
      </c>
      <c r="H39" s="37">
        <v>0.26</v>
      </c>
      <c r="I39" s="37">
        <v>0.35</v>
      </c>
      <c r="J39" s="38">
        <v>0.3</v>
      </c>
      <c r="K39" s="22"/>
      <c r="L39" s="22"/>
      <c r="M39" s="22"/>
      <c r="N39" s="22"/>
      <c r="O39" s="22"/>
      <c r="P39" s="22"/>
    </row>
    <row r="40" spans="1:16" ht="39" customHeight="1" x14ac:dyDescent="0.15">
      <c r="A40" s="22"/>
      <c r="B40" s="35"/>
      <c r="C40" s="1132" t="s">
        <v>539</v>
      </c>
      <c r="D40" s="1132"/>
      <c r="E40" s="1133"/>
      <c r="F40" s="36">
        <v>0.6</v>
      </c>
      <c r="G40" s="37">
        <v>0.28000000000000003</v>
      </c>
      <c r="H40" s="37">
        <v>0.79</v>
      </c>
      <c r="I40" s="37">
        <v>0.5</v>
      </c>
      <c r="J40" s="38">
        <v>0.05</v>
      </c>
      <c r="K40" s="22"/>
      <c r="L40" s="22"/>
      <c r="M40" s="22"/>
      <c r="N40" s="22"/>
      <c r="O40" s="22"/>
      <c r="P40" s="22"/>
    </row>
    <row r="41" spans="1:16" ht="39" customHeight="1" x14ac:dyDescent="0.15">
      <c r="A41" s="22"/>
      <c r="B41" s="35"/>
      <c r="C41" s="1132" t="s">
        <v>540</v>
      </c>
      <c r="D41" s="1132"/>
      <c r="E41" s="1133"/>
      <c r="F41" s="36">
        <v>0.06</v>
      </c>
      <c r="G41" s="37">
        <v>0.04</v>
      </c>
      <c r="H41" s="37">
        <v>0.04</v>
      </c>
      <c r="I41" s="37">
        <v>0.05</v>
      </c>
      <c r="J41" s="38">
        <v>0.05</v>
      </c>
      <c r="K41" s="22"/>
      <c r="L41" s="22"/>
      <c r="M41" s="22"/>
      <c r="N41" s="22"/>
      <c r="O41" s="22"/>
      <c r="P41" s="22"/>
    </row>
    <row r="42" spans="1:16" ht="39" customHeight="1" x14ac:dyDescent="0.15">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542</v>
      </c>
      <c r="D43" s="1134"/>
      <c r="E43" s="1135"/>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UMk8QGO0ez31LkBWKldGEDvO9vLeh/Lwco+TA0wYgy/4vloFZf5zy6tZNfl4g2PBl5udRmFEY7Qqja4PSXFyg==" saltValue="dlLYzdmDvz0KX++ZlxXr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2544</v>
      </c>
      <c r="L45" s="58">
        <v>2607</v>
      </c>
      <c r="M45" s="58">
        <v>2764</v>
      </c>
      <c r="N45" s="58">
        <v>2891</v>
      </c>
      <c r="O45" s="59">
        <v>2984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540</v>
      </c>
      <c r="L48" s="62">
        <v>511</v>
      </c>
      <c r="M48" s="62">
        <v>458</v>
      </c>
      <c r="N48" s="62">
        <v>440</v>
      </c>
      <c r="O48" s="63">
        <v>464</v>
      </c>
      <c r="P48" s="46"/>
      <c r="Q48" s="46"/>
      <c r="R48" s="46"/>
      <c r="S48" s="46"/>
      <c r="T48" s="46"/>
      <c r="U48" s="46"/>
    </row>
    <row r="49" spans="1:21" ht="30.75" customHeight="1" x14ac:dyDescent="0.15">
      <c r="A49" s="46"/>
      <c r="B49" s="1163"/>
      <c r="C49" s="1164"/>
      <c r="D49" s="60"/>
      <c r="E49" s="1140" t="s">
        <v>14</v>
      </c>
      <c r="F49" s="1140"/>
      <c r="G49" s="1140"/>
      <c r="H49" s="1140"/>
      <c r="I49" s="1140"/>
      <c r="J49" s="1141"/>
      <c r="K49" s="61">
        <v>198</v>
      </c>
      <c r="L49" s="62">
        <v>231</v>
      </c>
      <c r="M49" s="62">
        <v>248</v>
      </c>
      <c r="N49" s="62">
        <v>189</v>
      </c>
      <c r="O49" s="63">
        <v>194</v>
      </c>
      <c r="P49" s="46"/>
      <c r="Q49" s="46"/>
      <c r="R49" s="46"/>
      <c r="S49" s="46"/>
      <c r="T49" s="46"/>
      <c r="U49" s="46"/>
    </row>
    <row r="50" spans="1:21" ht="30.75" customHeight="1" x14ac:dyDescent="0.15">
      <c r="A50" s="46"/>
      <c r="B50" s="1163"/>
      <c r="C50" s="1164"/>
      <c r="D50" s="60"/>
      <c r="E50" s="1140" t="s">
        <v>15</v>
      </c>
      <c r="F50" s="1140"/>
      <c r="G50" s="1140"/>
      <c r="H50" s="1140"/>
      <c r="I50" s="1140"/>
      <c r="J50" s="1141"/>
      <c r="K50" s="61">
        <v>129</v>
      </c>
      <c r="L50" s="62">
        <v>104</v>
      </c>
      <c r="M50" s="62">
        <v>18</v>
      </c>
      <c r="N50" s="62">
        <v>133</v>
      </c>
      <c r="O50" s="63">
        <v>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3058</v>
      </c>
      <c r="L52" s="62">
        <v>3020</v>
      </c>
      <c r="M52" s="62">
        <v>3072</v>
      </c>
      <c r="N52" s="62">
        <v>3220</v>
      </c>
      <c r="O52" s="63">
        <v>3220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353</v>
      </c>
      <c r="L53" s="67">
        <v>433</v>
      </c>
      <c r="M53" s="67">
        <v>416</v>
      </c>
      <c r="N53" s="67">
        <v>433</v>
      </c>
      <c r="O53" s="68">
        <v>427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zlQvWl4wdK3aOtW1HoplnkMdBXJieo1kcO3UMzYn1RP7M9K5YeTGyVOLLK9iK8XlwNAEPS8I04NyNoTp1VMqg==" saltValue="uvZfvmtjiLQgO1uzlmSO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42">
        <v>32531</v>
      </c>
      <c r="J41" s="343">
        <v>32895</v>
      </c>
      <c r="K41" s="343">
        <v>34274</v>
      </c>
      <c r="L41" s="343">
        <v>36176</v>
      </c>
      <c r="M41" s="344">
        <v>36730</v>
      </c>
    </row>
    <row r="42" spans="2:13" ht="27.75" customHeight="1" x14ac:dyDescent="0.15">
      <c r="B42" s="1171"/>
      <c r="C42" s="1172"/>
      <c r="D42" s="104"/>
      <c r="E42" s="1175" t="s">
        <v>32</v>
      </c>
      <c r="F42" s="1175"/>
      <c r="G42" s="1175"/>
      <c r="H42" s="1176"/>
      <c r="I42" s="345">
        <v>443</v>
      </c>
      <c r="J42" s="346">
        <v>729</v>
      </c>
      <c r="K42" s="346">
        <v>983</v>
      </c>
      <c r="L42" s="346">
        <v>1022</v>
      </c>
      <c r="M42" s="347">
        <v>1225</v>
      </c>
    </row>
    <row r="43" spans="2:13" ht="27.75" customHeight="1" x14ac:dyDescent="0.15">
      <c r="B43" s="1171"/>
      <c r="C43" s="1172"/>
      <c r="D43" s="104"/>
      <c r="E43" s="1175" t="s">
        <v>33</v>
      </c>
      <c r="F43" s="1175"/>
      <c r="G43" s="1175"/>
      <c r="H43" s="1176"/>
      <c r="I43" s="345">
        <v>6409</v>
      </c>
      <c r="J43" s="346">
        <v>5999</v>
      </c>
      <c r="K43" s="346">
        <v>5718</v>
      </c>
      <c r="L43" s="346">
        <v>5024</v>
      </c>
      <c r="M43" s="347">
        <v>4635</v>
      </c>
    </row>
    <row r="44" spans="2:13" ht="27.75" customHeight="1" x14ac:dyDescent="0.15">
      <c r="B44" s="1171"/>
      <c r="C44" s="1172"/>
      <c r="D44" s="104"/>
      <c r="E44" s="1175" t="s">
        <v>34</v>
      </c>
      <c r="F44" s="1175"/>
      <c r="G44" s="1175"/>
      <c r="H44" s="1176"/>
      <c r="I44" s="345">
        <v>2537</v>
      </c>
      <c r="J44" s="346">
        <v>2378</v>
      </c>
      <c r="K44" s="346">
        <v>2378</v>
      </c>
      <c r="L44" s="346">
        <v>2158</v>
      </c>
      <c r="M44" s="347">
        <v>1928</v>
      </c>
    </row>
    <row r="45" spans="2:13" ht="27.75" customHeight="1" x14ac:dyDescent="0.15">
      <c r="B45" s="1171"/>
      <c r="C45" s="1172"/>
      <c r="D45" s="104"/>
      <c r="E45" s="1175" t="s">
        <v>35</v>
      </c>
      <c r="F45" s="1175"/>
      <c r="G45" s="1175"/>
      <c r="H45" s="1176"/>
      <c r="I45" s="345">
        <v>3127</v>
      </c>
      <c r="J45" s="346">
        <v>3162</v>
      </c>
      <c r="K45" s="346">
        <v>3193</v>
      </c>
      <c r="L45" s="346">
        <v>3145</v>
      </c>
      <c r="M45" s="347">
        <v>3297</v>
      </c>
    </row>
    <row r="46" spans="2:13" ht="27.75" customHeight="1" x14ac:dyDescent="0.15">
      <c r="B46" s="1171"/>
      <c r="C46" s="1172"/>
      <c r="D46" s="105"/>
      <c r="E46" s="1175" t="s">
        <v>36</v>
      </c>
      <c r="F46" s="1175"/>
      <c r="G46" s="1175"/>
      <c r="H46" s="1176"/>
      <c r="I46" s="345" t="s">
        <v>488</v>
      </c>
      <c r="J46" s="346" t="s">
        <v>488</v>
      </c>
      <c r="K46" s="346" t="s">
        <v>488</v>
      </c>
      <c r="L46" s="346" t="s">
        <v>488</v>
      </c>
      <c r="M46" s="347" t="s">
        <v>488</v>
      </c>
    </row>
    <row r="47" spans="2:13" ht="27.75" customHeight="1" x14ac:dyDescent="0.15">
      <c r="B47" s="1171"/>
      <c r="C47" s="1172"/>
      <c r="D47" s="106"/>
      <c r="E47" s="1185" t="s">
        <v>37</v>
      </c>
      <c r="F47" s="1186"/>
      <c r="G47" s="1186"/>
      <c r="H47" s="1187"/>
      <c r="I47" s="345" t="s">
        <v>488</v>
      </c>
      <c r="J47" s="346" t="s">
        <v>488</v>
      </c>
      <c r="K47" s="346" t="s">
        <v>488</v>
      </c>
      <c r="L47" s="346" t="s">
        <v>488</v>
      </c>
      <c r="M47" s="347" t="s">
        <v>488</v>
      </c>
    </row>
    <row r="48" spans="2:13" ht="27.75" customHeight="1" x14ac:dyDescent="0.15">
      <c r="B48" s="1171"/>
      <c r="C48" s="1172"/>
      <c r="D48" s="104"/>
      <c r="E48" s="1175" t="s">
        <v>38</v>
      </c>
      <c r="F48" s="1175"/>
      <c r="G48" s="1175"/>
      <c r="H48" s="1176"/>
      <c r="I48" s="345" t="s">
        <v>488</v>
      </c>
      <c r="J48" s="346" t="s">
        <v>488</v>
      </c>
      <c r="K48" s="346" t="s">
        <v>488</v>
      </c>
      <c r="L48" s="346" t="s">
        <v>488</v>
      </c>
      <c r="M48" s="347" t="s">
        <v>488</v>
      </c>
    </row>
    <row r="49" spans="2:13" ht="27.75" customHeight="1" x14ac:dyDescent="0.15">
      <c r="B49" s="1173"/>
      <c r="C49" s="1174"/>
      <c r="D49" s="104"/>
      <c r="E49" s="1175" t="s">
        <v>39</v>
      </c>
      <c r="F49" s="1175"/>
      <c r="G49" s="1175"/>
      <c r="H49" s="1176"/>
      <c r="I49" s="345" t="s">
        <v>488</v>
      </c>
      <c r="J49" s="346" t="s">
        <v>488</v>
      </c>
      <c r="K49" s="346" t="s">
        <v>488</v>
      </c>
      <c r="L49" s="346" t="s">
        <v>488</v>
      </c>
      <c r="M49" s="347" t="s">
        <v>488</v>
      </c>
    </row>
    <row r="50" spans="2:13" ht="27.75" customHeight="1" x14ac:dyDescent="0.15">
      <c r="B50" s="1169" t="s">
        <v>40</v>
      </c>
      <c r="C50" s="1170"/>
      <c r="D50" s="107"/>
      <c r="E50" s="1175" t="s">
        <v>41</v>
      </c>
      <c r="F50" s="1175"/>
      <c r="G50" s="1175"/>
      <c r="H50" s="1176"/>
      <c r="I50" s="345">
        <v>8333</v>
      </c>
      <c r="J50" s="346">
        <v>8467</v>
      </c>
      <c r="K50" s="346">
        <v>9710</v>
      </c>
      <c r="L50" s="346">
        <v>10115</v>
      </c>
      <c r="M50" s="347">
        <v>9961</v>
      </c>
    </row>
    <row r="51" spans="2:13" ht="27.75" customHeight="1" x14ac:dyDescent="0.15">
      <c r="B51" s="1171"/>
      <c r="C51" s="1172"/>
      <c r="D51" s="104"/>
      <c r="E51" s="1175" t="s">
        <v>42</v>
      </c>
      <c r="F51" s="1175"/>
      <c r="G51" s="1175"/>
      <c r="H51" s="1176"/>
      <c r="I51" s="345">
        <v>6540</v>
      </c>
      <c r="J51" s="346">
        <v>6407</v>
      </c>
      <c r="K51" s="346">
        <v>7456</v>
      </c>
      <c r="L51" s="346">
        <v>7777</v>
      </c>
      <c r="M51" s="347">
        <v>8011</v>
      </c>
    </row>
    <row r="52" spans="2:13" ht="27.75" customHeight="1" x14ac:dyDescent="0.15">
      <c r="B52" s="1173"/>
      <c r="C52" s="1174"/>
      <c r="D52" s="104"/>
      <c r="E52" s="1175" t="s">
        <v>43</v>
      </c>
      <c r="F52" s="1175"/>
      <c r="G52" s="1175"/>
      <c r="H52" s="1176"/>
      <c r="I52" s="345">
        <v>29008</v>
      </c>
      <c r="J52" s="346">
        <v>28999</v>
      </c>
      <c r="K52" s="346">
        <v>29154</v>
      </c>
      <c r="L52" s="346">
        <v>28369</v>
      </c>
      <c r="M52" s="347">
        <v>26996</v>
      </c>
    </row>
    <row r="53" spans="2:13" ht="27.75" customHeight="1" thickBot="1" x14ac:dyDescent="0.2">
      <c r="B53" s="1177" t="s">
        <v>19</v>
      </c>
      <c r="C53" s="1178"/>
      <c r="D53" s="108"/>
      <c r="E53" s="1179" t="s">
        <v>44</v>
      </c>
      <c r="F53" s="1179"/>
      <c r="G53" s="1179"/>
      <c r="H53" s="1180"/>
      <c r="I53" s="348">
        <v>1165</v>
      </c>
      <c r="J53" s="349">
        <v>1290</v>
      </c>
      <c r="K53" s="349">
        <v>227</v>
      </c>
      <c r="L53" s="349">
        <v>1265</v>
      </c>
      <c r="M53" s="350">
        <v>2846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OtaE57PsuCqX21oBSZYCjseOYnx6cTfXLDt7sol2A1rMJzjCaElqQHtqqXk72FZuheZ4YiUUVVbR3rtjoDO+Q==" saltValue="igXyImwcHoEr2eT2hbU1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120">
        <v>4195</v>
      </c>
      <c r="G55" s="120">
        <v>4300</v>
      </c>
      <c r="H55" s="121">
        <v>4205</v>
      </c>
    </row>
    <row r="56" spans="2:8" ht="52.5" customHeight="1" x14ac:dyDescent="0.15">
      <c r="B56" s="122"/>
      <c r="C56" s="1198" t="s">
        <v>47</v>
      </c>
      <c r="D56" s="1198"/>
      <c r="E56" s="1199"/>
      <c r="F56" s="123" t="s">
        <v>488</v>
      </c>
      <c r="G56" s="123" t="s">
        <v>488</v>
      </c>
      <c r="H56" s="124" t="s">
        <v>488</v>
      </c>
    </row>
    <row r="57" spans="2:8" ht="53.25" customHeight="1" x14ac:dyDescent="0.15">
      <c r="B57" s="122"/>
      <c r="C57" s="1200" t="s">
        <v>48</v>
      </c>
      <c r="D57" s="1200"/>
      <c r="E57" s="1201"/>
      <c r="F57" s="125">
        <v>4378</v>
      </c>
      <c r="G57" s="125">
        <v>4782</v>
      </c>
      <c r="H57" s="126">
        <v>4739</v>
      </c>
    </row>
    <row r="58" spans="2:8" ht="45.75" customHeight="1" x14ac:dyDescent="0.15">
      <c r="B58" s="127"/>
      <c r="C58" s="1188" t="s">
        <v>569</v>
      </c>
      <c r="D58" s="1189"/>
      <c r="E58" s="1190"/>
      <c r="F58" s="128">
        <v>3104</v>
      </c>
      <c r="G58" s="128">
        <v>2666</v>
      </c>
      <c r="H58" s="129">
        <v>2622</v>
      </c>
    </row>
    <row r="59" spans="2:8" ht="45.75" customHeight="1" x14ac:dyDescent="0.15">
      <c r="B59" s="127"/>
      <c r="C59" s="1188" t="s">
        <v>570</v>
      </c>
      <c r="D59" s="1189"/>
      <c r="E59" s="1190"/>
      <c r="F59" s="128">
        <v>0</v>
      </c>
      <c r="G59" s="128">
        <v>700</v>
      </c>
      <c r="H59" s="129">
        <v>501</v>
      </c>
    </row>
    <row r="60" spans="2:8" ht="45.75" customHeight="1" x14ac:dyDescent="0.15">
      <c r="B60" s="127"/>
      <c r="C60" s="1188" t="s">
        <v>571</v>
      </c>
      <c r="D60" s="1189"/>
      <c r="E60" s="1190"/>
      <c r="F60" s="128">
        <v>520</v>
      </c>
      <c r="G60" s="128">
        <v>500</v>
      </c>
      <c r="H60" s="129">
        <v>476</v>
      </c>
    </row>
    <row r="61" spans="2:8" ht="45.75" customHeight="1" x14ac:dyDescent="0.15">
      <c r="B61" s="127"/>
      <c r="C61" s="1188" t="s">
        <v>572</v>
      </c>
      <c r="D61" s="1189"/>
      <c r="E61" s="1190"/>
      <c r="F61" s="128">
        <v>274</v>
      </c>
      <c r="G61" s="128">
        <v>261</v>
      </c>
      <c r="H61" s="129">
        <v>362</v>
      </c>
    </row>
    <row r="62" spans="2:8" ht="45.75" customHeight="1" thickBot="1" x14ac:dyDescent="0.2">
      <c r="B62" s="130"/>
      <c r="C62" s="1191" t="s">
        <v>573</v>
      </c>
      <c r="D62" s="1192"/>
      <c r="E62" s="1193"/>
      <c r="F62" s="131">
        <v>108</v>
      </c>
      <c r="G62" s="131">
        <v>283</v>
      </c>
      <c r="H62" s="132">
        <v>360</v>
      </c>
    </row>
    <row r="63" spans="2:8" ht="52.5" customHeight="1" thickBot="1" x14ac:dyDescent="0.2">
      <c r="B63" s="133"/>
      <c r="C63" s="1194" t="s">
        <v>49</v>
      </c>
      <c r="D63" s="1194"/>
      <c r="E63" s="1195"/>
      <c r="F63" s="134">
        <v>8573</v>
      </c>
      <c r="G63" s="134">
        <v>9082</v>
      </c>
      <c r="H63" s="135">
        <v>8945</v>
      </c>
    </row>
    <row r="64" spans="2:8" x14ac:dyDescent="0.15"/>
  </sheetData>
  <sheetProtection algorithmName="SHA-512" hashValue="SD19esz1f0m3Km1RfQaLrujt3LxNQtellmBhG4VhogVENPtevdT9EyVWDaQj9duwuUOoNSm5Ymp4u7Upbf8fpQ==" saltValue="vaUGMQE/PYiD+qxQg4mg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A1079-6CBE-4AF3-B8F9-D102DE1934C6}">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575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576</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577</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578</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579</v>
      </c>
      <c r="AO51" s="1230"/>
      <c r="AP51" s="1230"/>
      <c r="AQ51" s="1230"/>
      <c r="AR51" s="1230"/>
      <c r="AS51" s="1230"/>
      <c r="AT51" s="1230"/>
      <c r="AU51" s="1230"/>
      <c r="AV51" s="1230"/>
      <c r="AW51" s="1230"/>
      <c r="AX51" s="1230"/>
      <c r="AY51" s="1230"/>
      <c r="AZ51" s="1230"/>
      <c r="BA51" s="1230"/>
      <c r="BB51" s="1230" t="s">
        <v>580</v>
      </c>
      <c r="BC51" s="1230"/>
      <c r="BD51" s="1230"/>
      <c r="BE51" s="1230"/>
      <c r="BF51" s="1230"/>
      <c r="BG51" s="1230"/>
      <c r="BH51" s="1230"/>
      <c r="BI51" s="1230"/>
      <c r="BJ51" s="1230"/>
      <c r="BK51" s="1230"/>
      <c r="BL51" s="1230"/>
      <c r="BM51" s="1230"/>
      <c r="BN51" s="1230"/>
      <c r="BO51" s="1230"/>
      <c r="BP51" s="1231">
        <v>8.1</v>
      </c>
      <c r="BQ51" s="1231"/>
      <c r="BR51" s="1231"/>
      <c r="BS51" s="1231"/>
      <c r="BT51" s="1231"/>
      <c r="BU51" s="1231"/>
      <c r="BV51" s="1231"/>
      <c r="BW51" s="1231"/>
      <c r="BX51" s="1231">
        <v>8.5</v>
      </c>
      <c r="BY51" s="1231"/>
      <c r="BZ51" s="1231"/>
      <c r="CA51" s="1231"/>
      <c r="CB51" s="1231"/>
      <c r="CC51" s="1231"/>
      <c r="CD51" s="1231"/>
      <c r="CE51" s="1231"/>
      <c r="CF51" s="1231">
        <v>1.4</v>
      </c>
      <c r="CG51" s="1231"/>
      <c r="CH51" s="1231"/>
      <c r="CI51" s="1231"/>
      <c r="CJ51" s="1231"/>
      <c r="CK51" s="1231"/>
      <c r="CL51" s="1231"/>
      <c r="CM51" s="1231"/>
      <c r="CN51" s="1231">
        <v>8.1</v>
      </c>
      <c r="CO51" s="1231"/>
      <c r="CP51" s="1231"/>
      <c r="CQ51" s="1231"/>
      <c r="CR51" s="1231"/>
      <c r="CS51" s="1231"/>
      <c r="CT51" s="1231"/>
      <c r="CU51" s="1231"/>
      <c r="CV51" s="1231">
        <v>17.399999999999999</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581</v>
      </c>
      <c r="BC53" s="1230"/>
      <c r="BD53" s="1230"/>
      <c r="BE53" s="1230"/>
      <c r="BF53" s="1230"/>
      <c r="BG53" s="1230"/>
      <c r="BH53" s="1230"/>
      <c r="BI53" s="1230"/>
      <c r="BJ53" s="1230"/>
      <c r="BK53" s="1230"/>
      <c r="BL53" s="1230"/>
      <c r="BM53" s="1230"/>
      <c r="BN53" s="1230"/>
      <c r="BO53" s="1230"/>
      <c r="BP53" s="1231">
        <v>69.5</v>
      </c>
      <c r="BQ53" s="1231"/>
      <c r="BR53" s="1231"/>
      <c r="BS53" s="1231"/>
      <c r="BT53" s="1231"/>
      <c r="BU53" s="1231"/>
      <c r="BV53" s="1231"/>
      <c r="BW53" s="1231"/>
      <c r="BX53" s="1231">
        <v>69.900000000000006</v>
      </c>
      <c r="BY53" s="1231"/>
      <c r="BZ53" s="1231"/>
      <c r="CA53" s="1231"/>
      <c r="CB53" s="1231"/>
      <c r="CC53" s="1231"/>
      <c r="CD53" s="1231"/>
      <c r="CE53" s="1231"/>
      <c r="CF53" s="1231">
        <v>71.2</v>
      </c>
      <c r="CG53" s="1231"/>
      <c r="CH53" s="1231"/>
      <c r="CI53" s="1231"/>
      <c r="CJ53" s="1231"/>
      <c r="CK53" s="1231"/>
      <c r="CL53" s="1231"/>
      <c r="CM53" s="1231"/>
      <c r="CN53" s="1231">
        <v>72.900000000000006</v>
      </c>
      <c r="CO53" s="1231"/>
      <c r="CP53" s="1231"/>
      <c r="CQ53" s="1231"/>
      <c r="CR53" s="1231"/>
      <c r="CS53" s="1231"/>
      <c r="CT53" s="1231"/>
      <c r="CU53" s="1231"/>
      <c r="CV53" s="1231">
        <v>72</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582</v>
      </c>
      <c r="AO55" s="1226"/>
      <c r="AP55" s="1226"/>
      <c r="AQ55" s="1226"/>
      <c r="AR55" s="1226"/>
      <c r="AS55" s="1226"/>
      <c r="AT55" s="1226"/>
      <c r="AU55" s="1226"/>
      <c r="AV55" s="1226"/>
      <c r="AW55" s="1226"/>
      <c r="AX55" s="1226"/>
      <c r="AY55" s="1226"/>
      <c r="AZ55" s="1226"/>
      <c r="BA55" s="1226"/>
      <c r="BB55" s="1230" t="s">
        <v>580</v>
      </c>
      <c r="BC55" s="1230"/>
      <c r="BD55" s="1230"/>
      <c r="BE55" s="1230"/>
      <c r="BF55" s="1230"/>
      <c r="BG55" s="1230"/>
      <c r="BH55" s="1230"/>
      <c r="BI55" s="1230"/>
      <c r="BJ55" s="1230"/>
      <c r="BK55" s="1230"/>
      <c r="BL55" s="1230"/>
      <c r="BM55" s="1230"/>
      <c r="BN55" s="1230"/>
      <c r="BO55" s="1230"/>
      <c r="BP55" s="1231">
        <v>22.1</v>
      </c>
      <c r="BQ55" s="1231"/>
      <c r="BR55" s="1231"/>
      <c r="BS55" s="1231"/>
      <c r="BT55" s="1231"/>
      <c r="BU55" s="1231"/>
      <c r="BV55" s="1231"/>
      <c r="BW55" s="1231"/>
      <c r="BX55" s="1231">
        <v>20.399999999999999</v>
      </c>
      <c r="BY55" s="1231"/>
      <c r="BZ55" s="1231"/>
      <c r="CA55" s="1231"/>
      <c r="CB55" s="1231"/>
      <c r="CC55" s="1231"/>
      <c r="CD55" s="1231"/>
      <c r="CE55" s="1231"/>
      <c r="CF55" s="1231">
        <v>11.2</v>
      </c>
      <c r="CG55" s="1231"/>
      <c r="CH55" s="1231"/>
      <c r="CI55" s="1231"/>
      <c r="CJ55" s="1231"/>
      <c r="CK55" s="1231"/>
      <c r="CL55" s="1231"/>
      <c r="CM55" s="1231"/>
      <c r="CN55" s="1231">
        <v>4.5999999999999996</v>
      </c>
      <c r="CO55" s="1231"/>
      <c r="CP55" s="1231"/>
      <c r="CQ55" s="1231"/>
      <c r="CR55" s="1231"/>
      <c r="CS55" s="1231"/>
      <c r="CT55" s="1231"/>
      <c r="CU55" s="1231"/>
      <c r="CV55" s="1231">
        <v>4.2</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581</v>
      </c>
      <c r="BC57" s="1230"/>
      <c r="BD57" s="1230"/>
      <c r="BE57" s="1230"/>
      <c r="BF57" s="1230"/>
      <c r="BG57" s="1230"/>
      <c r="BH57" s="1230"/>
      <c r="BI57" s="1230"/>
      <c r="BJ57" s="1230"/>
      <c r="BK57" s="1230"/>
      <c r="BL57" s="1230"/>
      <c r="BM57" s="1230"/>
      <c r="BN57" s="1230"/>
      <c r="BO57" s="1230"/>
      <c r="BP57" s="1231">
        <v>61.5</v>
      </c>
      <c r="BQ57" s="1231"/>
      <c r="BR57" s="1231"/>
      <c r="BS57" s="1231"/>
      <c r="BT57" s="1231"/>
      <c r="BU57" s="1231"/>
      <c r="BV57" s="1231"/>
      <c r="BW57" s="1231"/>
      <c r="BX57" s="1231">
        <v>63</v>
      </c>
      <c r="BY57" s="1231"/>
      <c r="BZ57" s="1231"/>
      <c r="CA57" s="1231"/>
      <c r="CB57" s="1231"/>
      <c r="CC57" s="1231"/>
      <c r="CD57" s="1231"/>
      <c r="CE57" s="1231"/>
      <c r="CF57" s="1231">
        <v>63.7</v>
      </c>
      <c r="CG57" s="1231"/>
      <c r="CH57" s="1231"/>
      <c r="CI57" s="1231"/>
      <c r="CJ57" s="1231"/>
      <c r="CK57" s="1231"/>
      <c r="CL57" s="1231"/>
      <c r="CM57" s="1231"/>
      <c r="CN57" s="1231">
        <v>64.099999999999994</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583</v>
      </c>
    </row>
    <row r="64" spans="1:109" x14ac:dyDescent="0.15">
      <c r="B64" s="259"/>
      <c r="G64" s="1208"/>
      <c r="I64" s="1240"/>
      <c r="J64" s="1240"/>
      <c r="K64" s="1240"/>
      <c r="L64" s="1240"/>
      <c r="M64" s="1240"/>
      <c r="N64" s="1241"/>
      <c r="AM64" s="1208"/>
      <c r="AN64" s="1208" t="s">
        <v>576</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584</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578</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579</v>
      </c>
      <c r="AO73" s="1230"/>
      <c r="AP73" s="1230"/>
      <c r="AQ73" s="1230"/>
      <c r="AR73" s="1230"/>
      <c r="AS73" s="1230"/>
      <c r="AT73" s="1230"/>
      <c r="AU73" s="1230"/>
      <c r="AV73" s="1230"/>
      <c r="AW73" s="1230"/>
      <c r="AX73" s="1230"/>
      <c r="AY73" s="1230"/>
      <c r="AZ73" s="1230"/>
      <c r="BA73" s="1230"/>
      <c r="BB73" s="1230" t="s">
        <v>580</v>
      </c>
      <c r="BC73" s="1230"/>
      <c r="BD73" s="1230"/>
      <c r="BE73" s="1230"/>
      <c r="BF73" s="1230"/>
      <c r="BG73" s="1230"/>
      <c r="BH73" s="1230"/>
      <c r="BI73" s="1230"/>
      <c r="BJ73" s="1230"/>
      <c r="BK73" s="1230"/>
      <c r="BL73" s="1230"/>
      <c r="BM73" s="1230"/>
      <c r="BN73" s="1230"/>
      <c r="BO73" s="1230"/>
      <c r="BP73" s="1231">
        <v>8.1</v>
      </c>
      <c r="BQ73" s="1231"/>
      <c r="BR73" s="1231"/>
      <c r="BS73" s="1231"/>
      <c r="BT73" s="1231"/>
      <c r="BU73" s="1231"/>
      <c r="BV73" s="1231"/>
      <c r="BW73" s="1231"/>
      <c r="BX73" s="1231">
        <v>8.5</v>
      </c>
      <c r="BY73" s="1231"/>
      <c r="BZ73" s="1231"/>
      <c r="CA73" s="1231"/>
      <c r="CB73" s="1231"/>
      <c r="CC73" s="1231"/>
      <c r="CD73" s="1231"/>
      <c r="CE73" s="1231"/>
      <c r="CF73" s="1231">
        <v>1.4</v>
      </c>
      <c r="CG73" s="1231"/>
      <c r="CH73" s="1231"/>
      <c r="CI73" s="1231"/>
      <c r="CJ73" s="1231"/>
      <c r="CK73" s="1231"/>
      <c r="CL73" s="1231"/>
      <c r="CM73" s="1231"/>
      <c r="CN73" s="1231">
        <v>8.1</v>
      </c>
      <c r="CO73" s="1231"/>
      <c r="CP73" s="1231"/>
      <c r="CQ73" s="1231"/>
      <c r="CR73" s="1231"/>
      <c r="CS73" s="1231"/>
      <c r="CT73" s="1231"/>
      <c r="CU73" s="1231"/>
      <c r="CV73" s="1231">
        <v>17.399999999999999</v>
      </c>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585</v>
      </c>
      <c r="BC75" s="1230"/>
      <c r="BD75" s="1230"/>
      <c r="BE75" s="1230"/>
      <c r="BF75" s="1230"/>
      <c r="BG75" s="1230"/>
      <c r="BH75" s="1230"/>
      <c r="BI75" s="1230"/>
      <c r="BJ75" s="1230"/>
      <c r="BK75" s="1230"/>
      <c r="BL75" s="1230"/>
      <c r="BM75" s="1230"/>
      <c r="BN75" s="1230"/>
      <c r="BO75" s="1230"/>
      <c r="BP75" s="1231">
        <v>0.9</v>
      </c>
      <c r="BQ75" s="1231"/>
      <c r="BR75" s="1231"/>
      <c r="BS75" s="1231"/>
      <c r="BT75" s="1231"/>
      <c r="BU75" s="1231"/>
      <c r="BV75" s="1231"/>
      <c r="BW75" s="1231"/>
      <c r="BX75" s="1231">
        <v>1.8</v>
      </c>
      <c r="BY75" s="1231"/>
      <c r="BZ75" s="1231"/>
      <c r="CA75" s="1231"/>
      <c r="CB75" s="1231"/>
      <c r="CC75" s="1231"/>
      <c r="CD75" s="1231"/>
      <c r="CE75" s="1231"/>
      <c r="CF75" s="1231">
        <v>2.6</v>
      </c>
      <c r="CG75" s="1231"/>
      <c r="CH75" s="1231"/>
      <c r="CI75" s="1231"/>
      <c r="CJ75" s="1231"/>
      <c r="CK75" s="1231"/>
      <c r="CL75" s="1231"/>
      <c r="CM75" s="1231"/>
      <c r="CN75" s="1231">
        <v>2.7</v>
      </c>
      <c r="CO75" s="1231"/>
      <c r="CP75" s="1231"/>
      <c r="CQ75" s="1231"/>
      <c r="CR75" s="1231"/>
      <c r="CS75" s="1231"/>
      <c r="CT75" s="1231"/>
      <c r="CU75" s="1231"/>
      <c r="CV75" s="1231">
        <v>2.6</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582</v>
      </c>
      <c r="AO77" s="1226"/>
      <c r="AP77" s="1226"/>
      <c r="AQ77" s="1226"/>
      <c r="AR77" s="1226"/>
      <c r="AS77" s="1226"/>
      <c r="AT77" s="1226"/>
      <c r="AU77" s="1226"/>
      <c r="AV77" s="1226"/>
      <c r="AW77" s="1226"/>
      <c r="AX77" s="1226"/>
      <c r="AY77" s="1226"/>
      <c r="AZ77" s="1226"/>
      <c r="BA77" s="1226"/>
      <c r="BB77" s="1230" t="s">
        <v>580</v>
      </c>
      <c r="BC77" s="1230"/>
      <c r="BD77" s="1230"/>
      <c r="BE77" s="1230"/>
      <c r="BF77" s="1230"/>
      <c r="BG77" s="1230"/>
      <c r="BH77" s="1230"/>
      <c r="BI77" s="1230"/>
      <c r="BJ77" s="1230"/>
      <c r="BK77" s="1230"/>
      <c r="BL77" s="1230"/>
      <c r="BM77" s="1230"/>
      <c r="BN77" s="1230"/>
      <c r="BO77" s="1230"/>
      <c r="BP77" s="1231">
        <v>22.1</v>
      </c>
      <c r="BQ77" s="1231"/>
      <c r="BR77" s="1231"/>
      <c r="BS77" s="1231"/>
      <c r="BT77" s="1231"/>
      <c r="BU77" s="1231"/>
      <c r="BV77" s="1231"/>
      <c r="BW77" s="1231"/>
      <c r="BX77" s="1231">
        <v>20.399999999999999</v>
      </c>
      <c r="BY77" s="1231"/>
      <c r="BZ77" s="1231"/>
      <c r="CA77" s="1231"/>
      <c r="CB77" s="1231"/>
      <c r="CC77" s="1231"/>
      <c r="CD77" s="1231"/>
      <c r="CE77" s="1231"/>
      <c r="CF77" s="1231">
        <v>11.2</v>
      </c>
      <c r="CG77" s="1231"/>
      <c r="CH77" s="1231"/>
      <c r="CI77" s="1231"/>
      <c r="CJ77" s="1231"/>
      <c r="CK77" s="1231"/>
      <c r="CL77" s="1231"/>
      <c r="CM77" s="1231"/>
      <c r="CN77" s="1231">
        <v>4.5999999999999996</v>
      </c>
      <c r="CO77" s="1231"/>
      <c r="CP77" s="1231"/>
      <c r="CQ77" s="1231"/>
      <c r="CR77" s="1231"/>
      <c r="CS77" s="1231"/>
      <c r="CT77" s="1231"/>
      <c r="CU77" s="1231"/>
      <c r="CV77" s="1231">
        <v>4.2</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585</v>
      </c>
      <c r="BC79" s="1230"/>
      <c r="BD79" s="1230"/>
      <c r="BE79" s="1230"/>
      <c r="BF79" s="1230"/>
      <c r="BG79" s="1230"/>
      <c r="BH79" s="1230"/>
      <c r="BI79" s="1230"/>
      <c r="BJ79" s="1230"/>
      <c r="BK79" s="1230"/>
      <c r="BL79" s="1230"/>
      <c r="BM79" s="1230"/>
      <c r="BN79" s="1230"/>
      <c r="BO79" s="1230"/>
      <c r="BP79" s="1231">
        <v>6.3</v>
      </c>
      <c r="BQ79" s="1231"/>
      <c r="BR79" s="1231"/>
      <c r="BS79" s="1231"/>
      <c r="BT79" s="1231"/>
      <c r="BU79" s="1231"/>
      <c r="BV79" s="1231"/>
      <c r="BW79" s="1231"/>
      <c r="BX79" s="1231">
        <v>6.2</v>
      </c>
      <c r="BY79" s="1231"/>
      <c r="BZ79" s="1231"/>
      <c r="CA79" s="1231"/>
      <c r="CB79" s="1231"/>
      <c r="CC79" s="1231"/>
      <c r="CD79" s="1231"/>
      <c r="CE79" s="1231"/>
      <c r="CF79" s="1231">
        <v>5.7</v>
      </c>
      <c r="CG79" s="1231"/>
      <c r="CH79" s="1231"/>
      <c r="CI79" s="1231"/>
      <c r="CJ79" s="1231"/>
      <c r="CK79" s="1231"/>
      <c r="CL79" s="1231"/>
      <c r="CM79" s="1231"/>
      <c r="CN79" s="1231">
        <v>5.8</v>
      </c>
      <c r="CO79" s="1231"/>
      <c r="CP79" s="1231"/>
      <c r="CQ79" s="1231"/>
      <c r="CR79" s="1231"/>
      <c r="CS79" s="1231"/>
      <c r="CT79" s="1231"/>
      <c r="CU79" s="1231"/>
      <c r="CV79" s="1231">
        <v>5.8</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gPdr1pxUzejMuX9l/oKb/Ozd0t/eb01Y4cFQSbg5S1lTbxQJcaq0TOm9otbkk8oruPr5SJA/irpeAYA4bmREog==" saltValue="OlkZjQGlJVxk0Ye+rATyj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6D75E-2F0A-431D-A8B8-5B6924AAAB6F}">
  <sheetPr>
    <pageSetUpPr fitToPage="1"/>
  </sheetPr>
  <dimension ref="A1:DR125"/>
  <sheetViews>
    <sheetView showGridLines="0" topLeftCell="A98"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HMyunhaHH15W/0YnG6fLMsWbhYKdvNM4d09JbsNPe8YLBBQw5B5gTH61oK19IKonlBs40PmKQhfTItUeN1QTMA==" saltValue="8u6iii2OFWUckgQ2Wg/s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1F141-AFB6-45F0-BEB9-E68DDDB85F5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FsSPbKIT4THY2VZCK095lANRm/2vbY5JLUSH5Okh0jije8Z8UUCv/Tqc6V+GetHQIQxKnHhhrlC0vaDT72tJEQ==" saltValue="IMi9Aof2wMwztsRxjRyTP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46081</v>
      </c>
      <c r="E3" s="154"/>
      <c r="F3" s="155">
        <v>45588</v>
      </c>
      <c r="G3" s="156"/>
      <c r="H3" s="157"/>
    </row>
    <row r="4" spans="1:8" x14ac:dyDescent="0.15">
      <c r="A4" s="158"/>
      <c r="B4" s="159"/>
      <c r="C4" s="160"/>
      <c r="D4" s="161">
        <v>30461</v>
      </c>
      <c r="E4" s="162"/>
      <c r="F4" s="163">
        <v>24150</v>
      </c>
      <c r="G4" s="164"/>
      <c r="H4" s="165"/>
    </row>
    <row r="5" spans="1:8" x14ac:dyDescent="0.15">
      <c r="A5" s="146" t="s">
        <v>520</v>
      </c>
      <c r="B5" s="151"/>
      <c r="C5" s="152"/>
      <c r="D5" s="153">
        <v>38070</v>
      </c>
      <c r="E5" s="154"/>
      <c r="F5" s="155">
        <v>45483</v>
      </c>
      <c r="G5" s="156"/>
      <c r="H5" s="157"/>
    </row>
    <row r="6" spans="1:8" x14ac:dyDescent="0.15">
      <c r="A6" s="158"/>
      <c r="B6" s="159"/>
      <c r="C6" s="160"/>
      <c r="D6" s="161">
        <v>14448</v>
      </c>
      <c r="E6" s="162"/>
      <c r="F6" s="163">
        <v>24241</v>
      </c>
      <c r="G6" s="164"/>
      <c r="H6" s="165"/>
    </row>
    <row r="7" spans="1:8" x14ac:dyDescent="0.15">
      <c r="A7" s="146" t="s">
        <v>521</v>
      </c>
      <c r="B7" s="151"/>
      <c r="C7" s="152"/>
      <c r="D7" s="153">
        <v>59671</v>
      </c>
      <c r="E7" s="154"/>
      <c r="F7" s="155">
        <v>45945</v>
      </c>
      <c r="G7" s="156"/>
      <c r="H7" s="157"/>
    </row>
    <row r="8" spans="1:8" x14ac:dyDescent="0.15">
      <c r="A8" s="158"/>
      <c r="B8" s="159"/>
      <c r="C8" s="160"/>
      <c r="D8" s="161">
        <v>30435</v>
      </c>
      <c r="E8" s="162"/>
      <c r="F8" s="163">
        <v>25180</v>
      </c>
      <c r="G8" s="164"/>
      <c r="H8" s="165"/>
    </row>
    <row r="9" spans="1:8" x14ac:dyDescent="0.15">
      <c r="A9" s="146" t="s">
        <v>522</v>
      </c>
      <c r="B9" s="151"/>
      <c r="C9" s="152"/>
      <c r="D9" s="153">
        <v>86926</v>
      </c>
      <c r="E9" s="154"/>
      <c r="F9" s="155">
        <v>44475</v>
      </c>
      <c r="G9" s="156"/>
      <c r="H9" s="157"/>
    </row>
    <row r="10" spans="1:8" x14ac:dyDescent="0.15">
      <c r="A10" s="158"/>
      <c r="B10" s="159"/>
      <c r="C10" s="160"/>
      <c r="D10" s="161">
        <v>59589</v>
      </c>
      <c r="E10" s="162"/>
      <c r="F10" s="163">
        <v>24780</v>
      </c>
      <c r="G10" s="164"/>
      <c r="H10" s="165"/>
    </row>
    <row r="11" spans="1:8" x14ac:dyDescent="0.15">
      <c r="A11" s="146" t="s">
        <v>523</v>
      </c>
      <c r="B11" s="151"/>
      <c r="C11" s="152"/>
      <c r="D11" s="153">
        <v>67622</v>
      </c>
      <c r="E11" s="154"/>
      <c r="F11" s="155">
        <v>45982</v>
      </c>
      <c r="G11" s="156"/>
      <c r="H11" s="157"/>
    </row>
    <row r="12" spans="1:8" x14ac:dyDescent="0.15">
      <c r="A12" s="158"/>
      <c r="B12" s="159"/>
      <c r="C12" s="166"/>
      <c r="D12" s="161">
        <v>29609</v>
      </c>
      <c r="E12" s="162"/>
      <c r="F12" s="163">
        <v>25583</v>
      </c>
      <c r="G12" s="164"/>
      <c r="H12" s="165"/>
    </row>
    <row r="13" spans="1:8" x14ac:dyDescent="0.15">
      <c r="A13" s="146"/>
      <c r="B13" s="151"/>
      <c r="C13" s="152"/>
      <c r="D13" s="153">
        <v>59674</v>
      </c>
      <c r="E13" s="154"/>
      <c r="F13" s="155">
        <v>45495</v>
      </c>
      <c r="G13" s="167"/>
      <c r="H13" s="157"/>
    </row>
    <row r="14" spans="1:8" x14ac:dyDescent="0.15">
      <c r="A14" s="158"/>
      <c r="B14" s="159"/>
      <c r="C14" s="160"/>
      <c r="D14" s="161">
        <v>32908</v>
      </c>
      <c r="E14" s="162"/>
      <c r="F14" s="163">
        <v>24787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4.3499999999999996</v>
      </c>
      <c r="C19" s="168">
        <f>ROUND(VALUE(SUBSTITUTE(実質収支比率等に係る経年分析!G$48,"▲","-")),2)</f>
        <v>8.9499999999999993</v>
      </c>
      <c r="D19" s="168">
        <f>ROUND(VALUE(SUBSTITUTE(実質収支比率等に係る経年分析!H$48,"▲","-")),2)</f>
        <v>11.15</v>
      </c>
      <c r="E19" s="168">
        <f>ROUND(VALUE(SUBSTITUTE(実質収支比率等に係る経年分析!I$48,"▲","-")),2)</f>
        <v>10.14</v>
      </c>
      <c r="F19" s="168">
        <f>ROUND(VALUE(SUBSTITUTE(実質収支比率等に係る経年分析!J$48,"▲","-")),2)</f>
        <v>7.78</v>
      </c>
    </row>
    <row r="20" spans="1:11" x14ac:dyDescent="0.15">
      <c r="A20" s="168" t="s">
        <v>53</v>
      </c>
      <c r="B20" s="168">
        <f>ROUND(VALUE(SUBSTITUTE(実質収支比率等に係る経年分析!F$47,"▲","-")),2)</f>
        <v>18.79</v>
      </c>
      <c r="C20" s="168">
        <f>ROUND(VALUE(SUBSTITUTE(実質収支比率等に係る経年分析!G$47,"▲","-")),2)</f>
        <v>18.11</v>
      </c>
      <c r="D20" s="168">
        <f>ROUND(VALUE(SUBSTITUTE(実質収支比率等に係る経年分析!H$47,"▲","-")),2)</f>
        <v>22.96</v>
      </c>
      <c r="E20" s="168">
        <f>ROUND(VALUE(SUBSTITUTE(実質収支比率等に係る経年分析!I$47,"▲","-")),2)</f>
        <v>23.95</v>
      </c>
      <c r="F20" s="168">
        <f>ROUND(VALUE(SUBSTITUTE(実質収支比率等に係る経年分析!J$47,"▲","-")),2)</f>
        <v>22.6</v>
      </c>
    </row>
    <row r="21" spans="1:11" x14ac:dyDescent="0.15">
      <c r="A21" s="168" t="s">
        <v>54</v>
      </c>
      <c r="B21" s="168">
        <f>IF(ISNUMBER(VALUE(SUBSTITUTE(実質収支比率等に係る経年分析!F$49,"▲","-"))),ROUND(VALUE(SUBSTITUTE(実質収支比率等に係る経年分析!F$49,"▲","-")),2),NA())</f>
        <v>0.95</v>
      </c>
      <c r="C21" s="168">
        <f>IF(ISNUMBER(VALUE(SUBSTITUTE(実質収支比率等に係る経年分析!G$49,"▲","-"))),ROUND(VALUE(SUBSTITUTE(実質収支比率等に係る経年分析!G$49,"▲","-")),2),NA())</f>
        <v>4.8</v>
      </c>
      <c r="D21" s="168">
        <f>IF(ISNUMBER(VALUE(SUBSTITUTE(実質収支比率等に係る経年分析!H$49,"▲","-"))),ROUND(VALUE(SUBSTITUTE(実質収支比率等に係る経年分析!H$49,"▲","-")),2),NA())</f>
        <v>8.42</v>
      </c>
      <c r="E21" s="168">
        <f>IF(ISNUMBER(VALUE(SUBSTITUTE(実質収支比率等に係る経年分析!I$49,"▲","-"))),ROUND(VALUE(SUBSTITUTE(実質収支比率等に係る経年分析!I$49,"▲","-")),2),NA())</f>
        <v>-0.62</v>
      </c>
      <c r="F21" s="168">
        <f>IF(ISNUMBER(VALUE(SUBSTITUTE(実質収支比率等に係る経年分析!J$49,"▲","-"))),ROUND(VALUE(SUBSTITUTE(実質収支比率等に係る経年分析!J$49,"▲","-")),2),NA())</f>
        <v>-2.5099999999999998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駐車場事業特別会計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0.06</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15">
      <c r="A30" s="169" t="str">
        <f>IF(連結実質赤字比率に係る赤字・黒字の構成分析!C$40="",NA(),連結実質赤字比率に係る赤字・黒字の構成分析!C$40)</f>
        <v>国民健康保険事業特別会計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0.28000000000000003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0.79</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0.28999999999999998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v>
      </c>
    </row>
    <row r="32" spans="1:11" x14ac:dyDescent="0.15">
      <c r="A32" s="169" t="str">
        <f>IF(連結実質赤字比率に係る赤字・黒字の構成分析!C$38="",NA(),連結実質赤字比率に係る赤字・黒字の構成分析!C$38)</f>
        <v>乙訓休日応急診療所特別会計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0.35</v>
      </c>
    </row>
    <row r="33" spans="1:16" x14ac:dyDescent="0.15">
      <c r="A33" s="169" t="str">
        <f>IF(連結実質赤字比率に係る赤字・黒字の構成分析!C$37="",NA(),連結実質赤字比率に係る赤字・黒字の構成分析!C$37)</f>
        <v>長岡京市公共下水道事業会計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0.48</v>
      </c>
    </row>
    <row r="34" spans="1:16" x14ac:dyDescent="0.1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1.1100000000000001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0.71</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4.2300000000000004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8.94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11.12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9.64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7.43</v>
      </c>
    </row>
    <row r="36" spans="1:16" x14ac:dyDescent="0.15">
      <c r="A36" s="169" t="str">
        <f>IF(連結実質赤字比率に係る赤字・黒字の構成分析!C$34="",NA(),連結実質赤字比率に係る赤字・黒字の構成分析!C$34)</f>
        <v>長岡京市水道事業会計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11.67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11.38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10.45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11.01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10.48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3058</v>
      </c>
      <c r="E42" s="170"/>
      <c r="F42" s="170"/>
      <c r="G42" s="170">
        <f>'実質公債費比率（分子）の構造'!L$52</f>
        <v>3020</v>
      </c>
      <c r="H42" s="170"/>
      <c r="I42" s="170"/>
      <c r="J42" s="170">
        <f>'実質公債費比率（分子）の構造'!M$52</f>
        <v>3072</v>
      </c>
      <c r="K42" s="170"/>
      <c r="L42" s="170"/>
      <c r="M42" s="170">
        <f>'実質公債費比率（分子）の構造'!N$52</f>
        <v>3220</v>
      </c>
      <c r="N42" s="170"/>
      <c r="O42" s="170"/>
      <c r="P42" s="170">
        <f>'実質公債費比率（分子）の構造'!O$52</f>
        <v>3220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129</v>
      </c>
      <c r="C44" s="170"/>
      <c r="D44" s="170"/>
      <c r="E44" s="170">
        <f>'実質公債費比率（分子）の構造'!L$50</f>
        <v>104</v>
      </c>
      <c r="F44" s="170"/>
      <c r="G44" s="170"/>
      <c r="H44" s="170">
        <f>'実質公債費比率（分子）の構造'!M$50</f>
        <v>18</v>
      </c>
      <c r="I44" s="170"/>
      <c r="J44" s="170"/>
      <c r="K44" s="170">
        <f>'実質公債費比率（分子）の構造'!N$50</f>
        <v>133</v>
      </c>
      <c r="L44" s="170"/>
      <c r="M44" s="170"/>
      <c r="N44" s="170">
        <f>'実質公債費比率（分子）の構造'!O$50</f>
        <v>5</v>
      </c>
      <c r="O44" s="170"/>
      <c r="P44" s="170"/>
    </row>
    <row r="45" spans="1:16" x14ac:dyDescent="0.15">
      <c r="A45" s="170" t="s">
        <v>63</v>
      </c>
      <c r="B45" s="170">
        <f>'実質公債費比率（分子）の構造'!K$49</f>
        <v>198</v>
      </c>
      <c r="C45" s="170"/>
      <c r="D45" s="170"/>
      <c r="E45" s="170">
        <f>'実質公債費比率（分子）の構造'!L$49</f>
        <v>231</v>
      </c>
      <c r="F45" s="170"/>
      <c r="G45" s="170"/>
      <c r="H45" s="170">
        <f>'実質公債費比率（分子）の構造'!M$49</f>
        <v>248</v>
      </c>
      <c r="I45" s="170"/>
      <c r="J45" s="170"/>
      <c r="K45" s="170">
        <f>'実質公債費比率（分子）の構造'!N$49</f>
        <v>189</v>
      </c>
      <c r="L45" s="170"/>
      <c r="M45" s="170"/>
      <c r="N45" s="170">
        <f>'実質公債費比率（分子）の構造'!O$49</f>
        <v>194</v>
      </c>
      <c r="O45" s="170"/>
      <c r="P45" s="170"/>
    </row>
    <row r="46" spans="1:16" x14ac:dyDescent="0.15">
      <c r="A46" s="170" t="s">
        <v>64</v>
      </c>
      <c r="B46" s="170">
        <f>'実質公債費比率（分子）の構造'!K$48</f>
        <v>540</v>
      </c>
      <c r="C46" s="170"/>
      <c r="D46" s="170"/>
      <c r="E46" s="170">
        <f>'実質公債費比率（分子）の構造'!L$48</f>
        <v>511</v>
      </c>
      <c r="F46" s="170"/>
      <c r="G46" s="170"/>
      <c r="H46" s="170">
        <f>'実質公債費比率（分子）の構造'!M$48</f>
        <v>458</v>
      </c>
      <c r="I46" s="170"/>
      <c r="J46" s="170"/>
      <c r="K46" s="170">
        <f>'実質公債費比率（分子）の構造'!N$48</f>
        <v>440</v>
      </c>
      <c r="L46" s="170"/>
      <c r="M46" s="170"/>
      <c r="N46" s="170">
        <f>'実質公債費比率（分子）の構造'!O$48</f>
        <v>464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2544</v>
      </c>
      <c r="C49" s="170"/>
      <c r="D49" s="170"/>
      <c r="E49" s="170">
        <f>'実質公債費比率（分子）の構造'!L$45</f>
        <v>2607</v>
      </c>
      <c r="F49" s="170"/>
      <c r="G49" s="170"/>
      <c r="H49" s="170">
        <f>'実質公債費比率（分子）の構造'!M$45</f>
        <v>2764</v>
      </c>
      <c r="I49" s="170"/>
      <c r="J49" s="170"/>
      <c r="K49" s="170">
        <f>'実質公債費比率（分子）の構造'!N$45</f>
        <v>2891</v>
      </c>
      <c r="L49" s="170"/>
      <c r="M49" s="170"/>
      <c r="N49" s="170">
        <f>'実質公債費比率（分子）の構造'!O$45</f>
        <v>2984</v>
      </c>
      <c r="O49" s="170"/>
      <c r="P49" s="170"/>
    </row>
    <row r="50" spans="1:16" x14ac:dyDescent="0.15">
      <c r="A50" s="170" t="s">
        <v>67</v>
      </c>
      <c r="B50" s="170" t="e">
        <f>NA()</f>
        <v>#N/A</v>
      </c>
      <c r="C50" s="170">
        <f>IF(ISNUMBER('実質公債費比率（分子）の構造'!K$53),'実質公債費比率（分子）の構造'!K$53,NA())</f>
        <v>353</v>
      </c>
      <c r="D50" s="170" t="e">
        <f>NA()</f>
        <v>#N/A</v>
      </c>
      <c r="E50" s="170" t="e">
        <f>NA()</f>
        <v>#N/A</v>
      </c>
      <c r="F50" s="170">
        <f>IF(ISNUMBER('実質公債費比率（分子）の構造'!L$53),'実質公債費比率（分子）の構造'!L$53,NA())</f>
        <v>433</v>
      </c>
      <c r="G50" s="170" t="e">
        <f>NA()</f>
        <v>#N/A</v>
      </c>
      <c r="H50" s="170" t="e">
        <f>NA()</f>
        <v>#N/A</v>
      </c>
      <c r="I50" s="170">
        <f>IF(ISNUMBER('実質公債費比率（分子）の構造'!M$53),'実質公債費比率（分子）の構造'!M$53,NA())</f>
        <v>416</v>
      </c>
      <c r="J50" s="170" t="e">
        <f>NA()</f>
        <v>#N/A</v>
      </c>
      <c r="K50" s="170" t="e">
        <f>NA()</f>
        <v>#N/A</v>
      </c>
      <c r="L50" s="170">
        <f>IF(ISNUMBER('実質公債費比率（分子）の構造'!N$53),'実質公債費比率（分子）の構造'!N$53,NA())</f>
        <v>433</v>
      </c>
      <c r="M50" s="170" t="e">
        <f>NA()</f>
        <v>#N/A</v>
      </c>
      <c r="N50" s="170" t="e">
        <f>NA()</f>
        <v>#N/A</v>
      </c>
      <c r="O50" s="170">
        <f>IF(ISNUMBER('実質公債費比率（分子）の構造'!O$53),'実質公債費比率（分子）の構造'!O$53,NA())</f>
        <v>427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29008</v>
      </c>
      <c r="E56" s="169"/>
      <c r="F56" s="169"/>
      <c r="G56" s="169">
        <f>'将来負担比率（分子）の構造'!J$52</f>
        <v>28999</v>
      </c>
      <c r="H56" s="169"/>
      <c r="I56" s="169"/>
      <c r="J56" s="169">
        <f>'将来負担比率（分子）の構造'!K$52</f>
        <v>29154</v>
      </c>
      <c r="K56" s="169"/>
      <c r="L56" s="169"/>
      <c r="M56" s="169">
        <f>'将来負担比率（分子）の構造'!L$52</f>
        <v>28369</v>
      </c>
      <c r="N56" s="169"/>
      <c r="O56" s="169"/>
      <c r="P56" s="169">
        <f>'将来負担比率（分子）の構造'!M$52</f>
        <v>26996</v>
      </c>
    </row>
    <row r="57" spans="1:16" x14ac:dyDescent="0.15">
      <c r="A57" s="169" t="s">
        <v>42</v>
      </c>
      <c r="B57" s="169"/>
      <c r="C57" s="169"/>
      <c r="D57" s="169">
        <f>'将来負担比率（分子）の構造'!I$51</f>
        <v>6540</v>
      </c>
      <c r="E57" s="169"/>
      <c r="F57" s="169"/>
      <c r="G57" s="169">
        <f>'将来負担比率（分子）の構造'!J$51</f>
        <v>6407</v>
      </c>
      <c r="H57" s="169"/>
      <c r="I57" s="169"/>
      <c r="J57" s="169">
        <f>'将来負担比率（分子）の構造'!K$51</f>
        <v>7456</v>
      </c>
      <c r="K57" s="169"/>
      <c r="L57" s="169"/>
      <c r="M57" s="169">
        <f>'将来負担比率（分子）の構造'!L$51</f>
        <v>7777</v>
      </c>
      <c r="N57" s="169"/>
      <c r="O57" s="169"/>
      <c r="P57" s="169">
        <f>'将来負担比率（分子）の構造'!M$51</f>
        <v>8011</v>
      </c>
    </row>
    <row r="58" spans="1:16" x14ac:dyDescent="0.15">
      <c r="A58" s="169" t="s">
        <v>41</v>
      </c>
      <c r="B58" s="169"/>
      <c r="C58" s="169"/>
      <c r="D58" s="169">
        <f>'将来負担比率（分子）の構造'!I$50</f>
        <v>8333</v>
      </c>
      <c r="E58" s="169"/>
      <c r="F58" s="169"/>
      <c r="G58" s="169">
        <f>'将来負担比率（分子）の構造'!J$50</f>
        <v>8467</v>
      </c>
      <c r="H58" s="169"/>
      <c r="I58" s="169"/>
      <c r="J58" s="169">
        <f>'将来負担比率（分子）の構造'!K$50</f>
        <v>9710</v>
      </c>
      <c r="K58" s="169"/>
      <c r="L58" s="169"/>
      <c r="M58" s="169">
        <f>'将来負担比率（分子）の構造'!L$50</f>
        <v>10115</v>
      </c>
      <c r="N58" s="169"/>
      <c r="O58" s="169"/>
      <c r="P58" s="169">
        <f>'将来負担比率（分子）の構造'!M$50</f>
        <v>9961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3127</v>
      </c>
      <c r="C62" s="169"/>
      <c r="D62" s="169"/>
      <c r="E62" s="169">
        <f>'将来負担比率（分子）の構造'!J$45</f>
        <v>3162</v>
      </c>
      <c r="F62" s="169"/>
      <c r="G62" s="169"/>
      <c r="H62" s="169">
        <f>'将来負担比率（分子）の構造'!K$45</f>
        <v>3193</v>
      </c>
      <c r="I62" s="169"/>
      <c r="J62" s="169"/>
      <c r="K62" s="169">
        <f>'将来負担比率（分子）の構造'!L$45</f>
        <v>3145</v>
      </c>
      <c r="L62" s="169"/>
      <c r="M62" s="169"/>
      <c r="N62" s="169">
        <f>'将来負担比率（分子）の構造'!M$45</f>
        <v>3297</v>
      </c>
      <c r="O62" s="169"/>
      <c r="P62" s="169"/>
    </row>
    <row r="63" spans="1:16" x14ac:dyDescent="0.15">
      <c r="A63" s="169" t="s">
        <v>34</v>
      </c>
      <c r="B63" s="169">
        <f>'将来負担比率（分子）の構造'!I$44</f>
        <v>2537</v>
      </c>
      <c r="C63" s="169"/>
      <c r="D63" s="169"/>
      <c r="E63" s="169">
        <f>'将来負担比率（分子）の構造'!J$44</f>
        <v>2378</v>
      </c>
      <c r="F63" s="169"/>
      <c r="G63" s="169"/>
      <c r="H63" s="169">
        <f>'将来負担比率（分子）の構造'!K$44</f>
        <v>2378</v>
      </c>
      <c r="I63" s="169"/>
      <c r="J63" s="169"/>
      <c r="K63" s="169">
        <f>'将来負担比率（分子）の構造'!L$44</f>
        <v>2158</v>
      </c>
      <c r="L63" s="169"/>
      <c r="M63" s="169"/>
      <c r="N63" s="169">
        <f>'将来負担比率（分子）の構造'!M$44</f>
        <v>1928</v>
      </c>
      <c r="O63" s="169"/>
      <c r="P63" s="169"/>
    </row>
    <row r="64" spans="1:16" x14ac:dyDescent="0.15">
      <c r="A64" s="169" t="s">
        <v>33</v>
      </c>
      <c r="B64" s="169">
        <f>'将来負担比率（分子）の構造'!I$43</f>
        <v>6409</v>
      </c>
      <c r="C64" s="169"/>
      <c r="D64" s="169"/>
      <c r="E64" s="169">
        <f>'将来負担比率（分子）の構造'!J$43</f>
        <v>5999</v>
      </c>
      <c r="F64" s="169"/>
      <c r="G64" s="169"/>
      <c r="H64" s="169">
        <f>'将来負担比率（分子）の構造'!K$43</f>
        <v>5718</v>
      </c>
      <c r="I64" s="169"/>
      <c r="J64" s="169"/>
      <c r="K64" s="169">
        <f>'将来負担比率（分子）の構造'!L$43</f>
        <v>5024</v>
      </c>
      <c r="L64" s="169"/>
      <c r="M64" s="169"/>
      <c r="N64" s="169">
        <f>'将来負担比率（分子）の構造'!M$43</f>
        <v>4635</v>
      </c>
      <c r="O64" s="169"/>
      <c r="P64" s="169"/>
    </row>
    <row r="65" spans="1:16" x14ac:dyDescent="0.15">
      <c r="A65" s="169" t="s">
        <v>32</v>
      </c>
      <c r="B65" s="169">
        <f>'将来負担比率（分子）の構造'!I$42</f>
        <v>443</v>
      </c>
      <c r="C65" s="169"/>
      <c r="D65" s="169"/>
      <c r="E65" s="169">
        <f>'将来負担比率（分子）の構造'!J$42</f>
        <v>729</v>
      </c>
      <c r="F65" s="169"/>
      <c r="G65" s="169"/>
      <c r="H65" s="169">
        <f>'将来負担比率（分子）の構造'!K$42</f>
        <v>983</v>
      </c>
      <c r="I65" s="169"/>
      <c r="J65" s="169"/>
      <c r="K65" s="169">
        <f>'将来負担比率（分子）の構造'!L$42</f>
        <v>1022</v>
      </c>
      <c r="L65" s="169"/>
      <c r="M65" s="169"/>
      <c r="N65" s="169">
        <f>'将来負担比率（分子）の構造'!M$42</f>
        <v>1225</v>
      </c>
      <c r="O65" s="169"/>
      <c r="P65" s="169"/>
    </row>
    <row r="66" spans="1:16" x14ac:dyDescent="0.15">
      <c r="A66" s="169" t="s">
        <v>31</v>
      </c>
      <c r="B66" s="169">
        <f>'将来負担比率（分子）の構造'!I$41</f>
        <v>32531</v>
      </c>
      <c r="C66" s="169"/>
      <c r="D66" s="169"/>
      <c r="E66" s="169">
        <f>'将来負担比率（分子）の構造'!J$41</f>
        <v>32895</v>
      </c>
      <c r="F66" s="169"/>
      <c r="G66" s="169"/>
      <c r="H66" s="169">
        <f>'将来負担比率（分子）の構造'!K$41</f>
        <v>34274</v>
      </c>
      <c r="I66" s="169"/>
      <c r="J66" s="169"/>
      <c r="K66" s="169">
        <f>'将来負担比率（分子）の構造'!L$41</f>
        <v>36176</v>
      </c>
      <c r="L66" s="169"/>
      <c r="M66" s="169"/>
      <c r="N66" s="169">
        <f>'将来負担比率（分子）の構造'!M$41</f>
        <v>36730</v>
      </c>
      <c r="O66" s="169"/>
      <c r="P66" s="169"/>
    </row>
    <row r="67" spans="1:16" x14ac:dyDescent="0.15">
      <c r="A67" s="169" t="s">
        <v>71</v>
      </c>
      <c r="B67" s="169" t="e">
        <f>NA()</f>
        <v>#N/A</v>
      </c>
      <c r="C67" s="169">
        <f>IF(ISNUMBER('将来負担比率（分子）の構造'!I$53), IF('将来負担比率（分子）の構造'!I$53 &lt; 0, 0, '将来負担比率（分子）の構造'!I$53), NA())</f>
        <v>1165</v>
      </c>
      <c r="D67" s="169" t="e">
        <f>NA()</f>
        <v>#N/A</v>
      </c>
      <c r="E67" s="169" t="e">
        <f>NA()</f>
        <v>#N/A</v>
      </c>
      <c r="F67" s="169">
        <f>IF(ISNUMBER('将来負担比率（分子）の構造'!J$53), IF('将来負担比率（分子）の構造'!J$53 &lt; 0, 0, '将来負担比率（分子）の構造'!J$53), NA())</f>
        <v>1290</v>
      </c>
      <c r="G67" s="169" t="e">
        <f>NA()</f>
        <v>#N/A</v>
      </c>
      <c r="H67" s="169" t="e">
        <f>NA()</f>
        <v>#N/A</v>
      </c>
      <c r="I67" s="169">
        <f>IF(ISNUMBER('将来負担比率（分子）の構造'!K$53), IF('将来負担比率（分子）の構造'!K$53 &lt; 0, 0, '将来負担比率（分子）の構造'!K$53), NA())</f>
        <v>227</v>
      </c>
      <c r="J67" s="169" t="e">
        <f>NA()</f>
        <v>#N/A</v>
      </c>
      <c r="K67" s="169" t="e">
        <f>NA()</f>
        <v>#N/A</v>
      </c>
      <c r="L67" s="169">
        <f>IF(ISNUMBER('将来負担比率（分子）の構造'!L$53), IF('将来負担比率（分子）の構造'!L$53 &lt; 0, 0, '将来負担比率（分子）の構造'!L$53), NA())</f>
        <v>1265</v>
      </c>
      <c r="M67" s="169" t="e">
        <f>NA()</f>
        <v>#N/A</v>
      </c>
      <c r="N67" s="169" t="e">
        <f>NA()</f>
        <v>#N/A</v>
      </c>
      <c r="O67" s="169">
        <f>IF(ISNUMBER('将来負担比率（分子）の構造'!M$53), IF('将来負担比率（分子）の構造'!M$53 &lt; 0, 0, '将来負担比率（分子）の構造'!M$53), NA())</f>
        <v>2846</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4195</v>
      </c>
      <c r="C72" s="173">
        <f>基金残高に係る経年分析!G55</f>
        <v>4300</v>
      </c>
      <c r="D72" s="173">
        <f>基金残高に係る経年分析!H55</f>
        <v>4205</v>
      </c>
    </row>
    <row r="73" spans="1:16" x14ac:dyDescent="0.15">
      <c r="A73" s="172" t="s">
        <v>74</v>
      </c>
      <c r="B73" s="173" t="str">
        <f>基金残高に係る経年分析!F56</f>
        <v>-</v>
      </c>
      <c r="C73" s="173" t="str">
        <f>基金残高に係る経年分析!G56</f>
        <v>-</v>
      </c>
      <c r="D73" s="173" t="str">
        <f>基金残高に係る経年分析!H56</f>
        <v>-</v>
      </c>
    </row>
    <row r="74" spans="1:16" x14ac:dyDescent="0.15">
      <c r="A74" s="172" t="s">
        <v>75</v>
      </c>
      <c r="B74" s="173">
        <f>基金残高に係る経年分析!F57</f>
        <v>4378</v>
      </c>
      <c r="C74" s="173">
        <f>基金残高に係る経年分析!G57</f>
        <v>4782</v>
      </c>
      <c r="D74" s="173">
        <f>基金残高に係る経年分析!H57</f>
        <v>4739</v>
      </c>
    </row>
  </sheetData>
  <sheetProtection algorithmName="SHA-512" hashValue="CTsOaXD6QiKVYYYUbH/g+u5yXj9Tw/F32vHqEc2cIA0BUTMOp0ELg1NurqSgRzc1gmtFynIq2amZcGtv9W4nyw==" saltValue="yr9dlTzI0/cXFijFB2MjX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12889748</v>
      </c>
      <c r="S5" s="664"/>
      <c r="T5" s="664"/>
      <c r="U5" s="664"/>
      <c r="V5" s="664"/>
      <c r="W5" s="664"/>
      <c r="X5" s="664"/>
      <c r="Y5" s="689"/>
      <c r="Z5" s="702">
        <v>33.799999999999997</v>
      </c>
      <c r="AA5" s="702"/>
      <c r="AB5" s="702"/>
      <c r="AC5" s="702"/>
      <c r="AD5" s="703">
        <v>11869932</v>
      </c>
      <c r="AE5" s="703"/>
      <c r="AF5" s="703"/>
      <c r="AG5" s="703"/>
      <c r="AH5" s="703"/>
      <c r="AI5" s="703"/>
      <c r="AJ5" s="703"/>
      <c r="AK5" s="703"/>
      <c r="AL5" s="690">
        <v>65.3</v>
      </c>
      <c r="AM5" s="672"/>
      <c r="AN5" s="672"/>
      <c r="AO5" s="691"/>
      <c r="AP5" s="666" t="s">
        <v>216</v>
      </c>
      <c r="AQ5" s="667"/>
      <c r="AR5" s="667"/>
      <c r="AS5" s="667"/>
      <c r="AT5" s="667"/>
      <c r="AU5" s="667"/>
      <c r="AV5" s="667"/>
      <c r="AW5" s="667"/>
      <c r="AX5" s="667"/>
      <c r="AY5" s="667"/>
      <c r="AZ5" s="667"/>
      <c r="BA5" s="667"/>
      <c r="BB5" s="667"/>
      <c r="BC5" s="667"/>
      <c r="BD5" s="667"/>
      <c r="BE5" s="667"/>
      <c r="BF5" s="668"/>
      <c r="BG5" s="608">
        <v>11869932</v>
      </c>
      <c r="BH5" s="609"/>
      <c r="BI5" s="609"/>
      <c r="BJ5" s="609"/>
      <c r="BK5" s="609"/>
      <c r="BL5" s="609"/>
      <c r="BM5" s="609"/>
      <c r="BN5" s="610"/>
      <c r="BO5" s="646">
        <v>92.1</v>
      </c>
      <c r="BP5" s="646"/>
      <c r="BQ5" s="646"/>
      <c r="BR5" s="646"/>
      <c r="BS5" s="647">
        <v>103632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142071</v>
      </c>
      <c r="S6" s="609"/>
      <c r="T6" s="609"/>
      <c r="U6" s="609"/>
      <c r="V6" s="609"/>
      <c r="W6" s="609"/>
      <c r="X6" s="609"/>
      <c r="Y6" s="610"/>
      <c r="Z6" s="646">
        <v>0.4</v>
      </c>
      <c r="AA6" s="646"/>
      <c r="AB6" s="646"/>
      <c r="AC6" s="646"/>
      <c r="AD6" s="647">
        <v>142071</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11869932</v>
      </c>
      <c r="BH6" s="609"/>
      <c r="BI6" s="609"/>
      <c r="BJ6" s="609"/>
      <c r="BK6" s="609"/>
      <c r="BL6" s="609"/>
      <c r="BM6" s="609"/>
      <c r="BN6" s="610"/>
      <c r="BO6" s="646">
        <v>92.1</v>
      </c>
      <c r="BP6" s="646"/>
      <c r="BQ6" s="646"/>
      <c r="BR6" s="646"/>
      <c r="BS6" s="647">
        <v>103632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306791</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306791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5148</v>
      </c>
      <c r="S7" s="609"/>
      <c r="T7" s="609"/>
      <c r="U7" s="609"/>
      <c r="V7" s="609"/>
      <c r="W7" s="609"/>
      <c r="X7" s="609"/>
      <c r="Y7" s="610"/>
      <c r="Z7" s="646">
        <v>0</v>
      </c>
      <c r="AA7" s="646"/>
      <c r="AB7" s="646"/>
      <c r="AC7" s="646"/>
      <c r="AD7" s="647">
        <v>5148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6030199</v>
      </c>
      <c r="BH7" s="609"/>
      <c r="BI7" s="609"/>
      <c r="BJ7" s="609"/>
      <c r="BK7" s="609"/>
      <c r="BL7" s="609"/>
      <c r="BM7" s="609"/>
      <c r="BN7" s="610"/>
      <c r="BO7" s="646">
        <v>46.8</v>
      </c>
      <c r="BP7" s="646"/>
      <c r="BQ7" s="646"/>
      <c r="BR7" s="646"/>
      <c r="BS7" s="647">
        <v>103632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4233528</v>
      </c>
      <c r="CS7" s="609"/>
      <c r="CT7" s="609"/>
      <c r="CU7" s="609"/>
      <c r="CV7" s="609"/>
      <c r="CW7" s="609"/>
      <c r="CX7" s="609"/>
      <c r="CY7" s="610"/>
      <c r="CZ7" s="646">
        <v>11.6</v>
      </c>
      <c r="DA7" s="646"/>
      <c r="DB7" s="646"/>
      <c r="DC7" s="646"/>
      <c r="DD7" s="614">
        <v>800737</v>
      </c>
      <c r="DE7" s="609"/>
      <c r="DF7" s="609"/>
      <c r="DG7" s="609"/>
      <c r="DH7" s="609"/>
      <c r="DI7" s="609"/>
      <c r="DJ7" s="609"/>
      <c r="DK7" s="609"/>
      <c r="DL7" s="609"/>
      <c r="DM7" s="609"/>
      <c r="DN7" s="609"/>
      <c r="DO7" s="609"/>
      <c r="DP7" s="610"/>
      <c r="DQ7" s="614">
        <v>2771500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126344</v>
      </c>
      <c r="S8" s="609"/>
      <c r="T8" s="609"/>
      <c r="U8" s="609"/>
      <c r="V8" s="609"/>
      <c r="W8" s="609"/>
      <c r="X8" s="609"/>
      <c r="Y8" s="610"/>
      <c r="Z8" s="646">
        <v>0.3</v>
      </c>
      <c r="AA8" s="646"/>
      <c r="AB8" s="646"/>
      <c r="AC8" s="646"/>
      <c r="AD8" s="647">
        <v>126344</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141081</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15902032</v>
      </c>
      <c r="CS8" s="609"/>
      <c r="CT8" s="609"/>
      <c r="CU8" s="609"/>
      <c r="CV8" s="609"/>
      <c r="CW8" s="609"/>
      <c r="CX8" s="609"/>
      <c r="CY8" s="610"/>
      <c r="CZ8" s="646">
        <v>43.6</v>
      </c>
      <c r="DA8" s="646"/>
      <c r="DB8" s="646"/>
      <c r="DC8" s="646"/>
      <c r="DD8" s="614">
        <v>195598</v>
      </c>
      <c r="DE8" s="609"/>
      <c r="DF8" s="609"/>
      <c r="DG8" s="609"/>
      <c r="DH8" s="609"/>
      <c r="DI8" s="609"/>
      <c r="DJ8" s="609"/>
      <c r="DK8" s="609"/>
      <c r="DL8" s="609"/>
      <c r="DM8" s="609"/>
      <c r="DN8" s="609"/>
      <c r="DO8" s="609"/>
      <c r="DP8" s="610"/>
      <c r="DQ8" s="614">
        <v>7608456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128553</v>
      </c>
      <c r="S9" s="609"/>
      <c r="T9" s="609"/>
      <c r="U9" s="609"/>
      <c r="V9" s="609"/>
      <c r="W9" s="609"/>
      <c r="X9" s="609"/>
      <c r="Y9" s="610"/>
      <c r="Z9" s="646">
        <v>0.3</v>
      </c>
      <c r="AA9" s="646"/>
      <c r="AB9" s="646"/>
      <c r="AC9" s="646"/>
      <c r="AD9" s="647">
        <v>128553</v>
      </c>
      <c r="AE9" s="647"/>
      <c r="AF9" s="647"/>
      <c r="AG9" s="647"/>
      <c r="AH9" s="647"/>
      <c r="AI9" s="647"/>
      <c r="AJ9" s="647"/>
      <c r="AK9" s="647"/>
      <c r="AL9" s="611">
        <v>0.7</v>
      </c>
      <c r="AM9" s="612"/>
      <c r="AN9" s="612"/>
      <c r="AO9" s="648"/>
      <c r="AP9" s="605" t="s">
        <v>230</v>
      </c>
      <c r="AQ9" s="606"/>
      <c r="AR9" s="606"/>
      <c r="AS9" s="606"/>
      <c r="AT9" s="606"/>
      <c r="AU9" s="606"/>
      <c r="AV9" s="606"/>
      <c r="AW9" s="606"/>
      <c r="AX9" s="606"/>
      <c r="AY9" s="606"/>
      <c r="AZ9" s="606"/>
      <c r="BA9" s="606"/>
      <c r="BB9" s="606"/>
      <c r="BC9" s="606"/>
      <c r="BD9" s="606"/>
      <c r="BE9" s="606"/>
      <c r="BF9" s="607"/>
      <c r="BG9" s="608">
        <v>5288991</v>
      </c>
      <c r="BH9" s="609"/>
      <c r="BI9" s="609"/>
      <c r="BJ9" s="609"/>
      <c r="BK9" s="609"/>
      <c r="BL9" s="609"/>
      <c r="BM9" s="609"/>
      <c r="BN9" s="610"/>
      <c r="BO9" s="646">
        <v>41</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2842599</v>
      </c>
      <c r="CS9" s="609"/>
      <c r="CT9" s="609"/>
      <c r="CU9" s="609"/>
      <c r="CV9" s="609"/>
      <c r="CW9" s="609"/>
      <c r="CX9" s="609"/>
      <c r="CY9" s="610"/>
      <c r="CZ9" s="646">
        <v>7.8</v>
      </c>
      <c r="DA9" s="646"/>
      <c r="DB9" s="646"/>
      <c r="DC9" s="646"/>
      <c r="DD9" s="614" t="s">
        <v>122</v>
      </c>
      <c r="DE9" s="609"/>
      <c r="DF9" s="609"/>
      <c r="DG9" s="609"/>
      <c r="DH9" s="609"/>
      <c r="DI9" s="609"/>
      <c r="DJ9" s="609"/>
      <c r="DK9" s="609"/>
      <c r="DL9" s="609"/>
      <c r="DM9" s="609"/>
      <c r="DN9" s="609"/>
      <c r="DO9" s="609"/>
      <c r="DP9" s="610"/>
      <c r="DQ9" s="614">
        <v>2466795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240263</v>
      </c>
      <c r="BH10" s="609"/>
      <c r="BI10" s="609"/>
      <c r="BJ10" s="609"/>
      <c r="BK10" s="609"/>
      <c r="BL10" s="609"/>
      <c r="BM10" s="609"/>
      <c r="BN10" s="610"/>
      <c r="BO10" s="646">
        <v>1.9</v>
      </c>
      <c r="BP10" s="646"/>
      <c r="BQ10" s="646"/>
      <c r="BR10" s="646"/>
      <c r="BS10" s="647">
        <v>40044</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147211</v>
      </c>
      <c r="CS10" s="609"/>
      <c r="CT10" s="609"/>
      <c r="CU10" s="609"/>
      <c r="CV10" s="609"/>
      <c r="CW10" s="609"/>
      <c r="CX10" s="609"/>
      <c r="CY10" s="610"/>
      <c r="CZ10" s="646">
        <v>0.4</v>
      </c>
      <c r="DA10" s="646"/>
      <c r="DB10" s="646"/>
      <c r="DC10" s="646"/>
      <c r="DD10" s="614" t="s">
        <v>122</v>
      </c>
      <c r="DE10" s="609"/>
      <c r="DF10" s="609"/>
      <c r="DG10" s="609"/>
      <c r="DH10" s="609"/>
      <c r="DI10" s="609"/>
      <c r="DJ10" s="609"/>
      <c r="DK10" s="609"/>
      <c r="DL10" s="609"/>
      <c r="DM10" s="609"/>
      <c r="DN10" s="609"/>
      <c r="DO10" s="609"/>
      <c r="DP10" s="610"/>
      <c r="DQ10" s="614">
        <v>110094</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1873192</v>
      </c>
      <c r="S11" s="609"/>
      <c r="T11" s="609"/>
      <c r="U11" s="609"/>
      <c r="V11" s="609"/>
      <c r="W11" s="609"/>
      <c r="X11" s="609"/>
      <c r="Y11" s="610"/>
      <c r="Z11" s="611">
        <v>4.9000000000000004</v>
      </c>
      <c r="AA11" s="612"/>
      <c r="AB11" s="612"/>
      <c r="AC11" s="613"/>
      <c r="AD11" s="614">
        <v>1873192</v>
      </c>
      <c r="AE11" s="609"/>
      <c r="AF11" s="609"/>
      <c r="AG11" s="609"/>
      <c r="AH11" s="609"/>
      <c r="AI11" s="609"/>
      <c r="AJ11" s="609"/>
      <c r="AK11" s="610"/>
      <c r="AL11" s="611">
        <v>10.3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359864</v>
      </c>
      <c r="BH11" s="609"/>
      <c r="BI11" s="609"/>
      <c r="BJ11" s="609"/>
      <c r="BK11" s="609"/>
      <c r="BL11" s="609"/>
      <c r="BM11" s="609"/>
      <c r="BN11" s="610"/>
      <c r="BO11" s="646">
        <v>2.8</v>
      </c>
      <c r="BP11" s="646"/>
      <c r="BQ11" s="646"/>
      <c r="BR11" s="646"/>
      <c r="BS11" s="647">
        <v>63588</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137623</v>
      </c>
      <c r="CS11" s="609"/>
      <c r="CT11" s="609"/>
      <c r="CU11" s="609"/>
      <c r="CV11" s="609"/>
      <c r="CW11" s="609"/>
      <c r="CX11" s="609"/>
      <c r="CY11" s="610"/>
      <c r="CZ11" s="646">
        <v>0.4</v>
      </c>
      <c r="DA11" s="646"/>
      <c r="DB11" s="646"/>
      <c r="DC11" s="646"/>
      <c r="DD11" s="614">
        <v>29636</v>
      </c>
      <c r="DE11" s="609"/>
      <c r="DF11" s="609"/>
      <c r="DG11" s="609"/>
      <c r="DH11" s="609"/>
      <c r="DI11" s="609"/>
      <c r="DJ11" s="609"/>
      <c r="DK11" s="609"/>
      <c r="DL11" s="609"/>
      <c r="DM11" s="609"/>
      <c r="DN11" s="609"/>
      <c r="DO11" s="609"/>
      <c r="DP11" s="610"/>
      <c r="DQ11" s="614">
        <v>122103</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5340474</v>
      </c>
      <c r="BH12" s="609"/>
      <c r="BI12" s="609"/>
      <c r="BJ12" s="609"/>
      <c r="BK12" s="609"/>
      <c r="BL12" s="609"/>
      <c r="BM12" s="609"/>
      <c r="BN12" s="610"/>
      <c r="BO12" s="646">
        <v>41.4</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219513</v>
      </c>
      <c r="CS12" s="609"/>
      <c r="CT12" s="609"/>
      <c r="CU12" s="609"/>
      <c r="CV12" s="609"/>
      <c r="CW12" s="609"/>
      <c r="CX12" s="609"/>
      <c r="CY12" s="610"/>
      <c r="CZ12" s="646">
        <v>0.6</v>
      </c>
      <c r="DA12" s="646"/>
      <c r="DB12" s="646"/>
      <c r="DC12" s="646"/>
      <c r="DD12" s="614">
        <v>8698</v>
      </c>
      <c r="DE12" s="609"/>
      <c r="DF12" s="609"/>
      <c r="DG12" s="609"/>
      <c r="DH12" s="609"/>
      <c r="DI12" s="609"/>
      <c r="DJ12" s="609"/>
      <c r="DK12" s="609"/>
      <c r="DL12" s="609"/>
      <c r="DM12" s="609"/>
      <c r="DN12" s="609"/>
      <c r="DO12" s="609"/>
      <c r="DP12" s="610"/>
      <c r="DQ12" s="614">
        <v>151685</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5339776</v>
      </c>
      <c r="BH13" s="609"/>
      <c r="BI13" s="609"/>
      <c r="BJ13" s="609"/>
      <c r="BK13" s="609"/>
      <c r="BL13" s="609"/>
      <c r="BM13" s="609"/>
      <c r="BN13" s="610"/>
      <c r="BO13" s="646">
        <v>41.4</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2293075</v>
      </c>
      <c r="CS13" s="609"/>
      <c r="CT13" s="609"/>
      <c r="CU13" s="609"/>
      <c r="CV13" s="609"/>
      <c r="CW13" s="609"/>
      <c r="CX13" s="609"/>
      <c r="CY13" s="610"/>
      <c r="CZ13" s="646">
        <v>6.3</v>
      </c>
      <c r="DA13" s="646"/>
      <c r="DB13" s="646"/>
      <c r="DC13" s="646"/>
      <c r="DD13" s="614">
        <v>795800</v>
      </c>
      <c r="DE13" s="609"/>
      <c r="DF13" s="609"/>
      <c r="DG13" s="609"/>
      <c r="DH13" s="609"/>
      <c r="DI13" s="609"/>
      <c r="DJ13" s="609"/>
      <c r="DK13" s="609"/>
      <c r="DL13" s="609"/>
      <c r="DM13" s="609"/>
      <c r="DN13" s="609"/>
      <c r="DO13" s="609"/>
      <c r="DP13" s="610"/>
      <c r="DQ13" s="614">
        <v>1481855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1485</v>
      </c>
      <c r="S14" s="609"/>
      <c r="T14" s="609"/>
      <c r="U14" s="609"/>
      <c r="V14" s="609"/>
      <c r="W14" s="609"/>
      <c r="X14" s="609"/>
      <c r="Y14" s="610"/>
      <c r="Z14" s="646">
        <v>0</v>
      </c>
      <c r="AA14" s="646"/>
      <c r="AB14" s="646"/>
      <c r="AC14" s="646"/>
      <c r="AD14" s="647">
        <v>1485</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122152</v>
      </c>
      <c r="BH14" s="609"/>
      <c r="BI14" s="609"/>
      <c r="BJ14" s="609"/>
      <c r="BK14" s="609"/>
      <c r="BL14" s="609"/>
      <c r="BM14" s="609"/>
      <c r="BN14" s="610"/>
      <c r="BO14" s="646">
        <v>0.9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1004480</v>
      </c>
      <c r="CS14" s="609"/>
      <c r="CT14" s="609"/>
      <c r="CU14" s="609"/>
      <c r="CV14" s="609"/>
      <c r="CW14" s="609"/>
      <c r="CX14" s="609"/>
      <c r="CY14" s="610"/>
      <c r="CZ14" s="646">
        <v>2.8</v>
      </c>
      <c r="DA14" s="646"/>
      <c r="DB14" s="646"/>
      <c r="DC14" s="646"/>
      <c r="DD14" s="614">
        <v>6600</v>
      </c>
      <c r="DE14" s="609"/>
      <c r="DF14" s="609"/>
      <c r="DG14" s="609"/>
      <c r="DH14" s="609"/>
      <c r="DI14" s="609"/>
      <c r="DJ14" s="609"/>
      <c r="DK14" s="609"/>
      <c r="DL14" s="609"/>
      <c r="DM14" s="609"/>
      <c r="DN14" s="609"/>
      <c r="DO14" s="609"/>
      <c r="DP14" s="610"/>
      <c r="DQ14" s="614">
        <v>988424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377107</v>
      </c>
      <c r="BH15" s="609"/>
      <c r="BI15" s="609"/>
      <c r="BJ15" s="609"/>
      <c r="BK15" s="609"/>
      <c r="BL15" s="609"/>
      <c r="BM15" s="609"/>
      <c r="BN15" s="610"/>
      <c r="BO15" s="646">
        <v>2.9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6428822</v>
      </c>
      <c r="CS15" s="609"/>
      <c r="CT15" s="609"/>
      <c r="CU15" s="609"/>
      <c r="CV15" s="609"/>
      <c r="CW15" s="609"/>
      <c r="CX15" s="609"/>
      <c r="CY15" s="610"/>
      <c r="CZ15" s="646">
        <v>17.600000000000001</v>
      </c>
      <c r="DA15" s="646"/>
      <c r="DB15" s="646"/>
      <c r="DC15" s="646"/>
      <c r="DD15" s="614">
        <v>3728727</v>
      </c>
      <c r="DE15" s="609"/>
      <c r="DF15" s="609"/>
      <c r="DG15" s="609"/>
      <c r="DH15" s="609"/>
      <c r="DI15" s="609"/>
      <c r="DJ15" s="609"/>
      <c r="DK15" s="609"/>
      <c r="DL15" s="609"/>
      <c r="DM15" s="609"/>
      <c r="DN15" s="609"/>
      <c r="DO15" s="609"/>
      <c r="DP15" s="610"/>
      <c r="DQ15" s="614">
        <v>2516055</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26982</v>
      </c>
      <c r="S16" s="609"/>
      <c r="T16" s="609"/>
      <c r="U16" s="609"/>
      <c r="V16" s="609"/>
      <c r="W16" s="609"/>
      <c r="X16" s="609"/>
      <c r="Y16" s="610"/>
      <c r="Z16" s="646">
        <v>0.1</v>
      </c>
      <c r="AA16" s="646"/>
      <c r="AB16" s="646"/>
      <c r="AC16" s="646"/>
      <c r="AD16" s="647">
        <v>26982</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198272</v>
      </c>
      <c r="S17" s="609"/>
      <c r="T17" s="609"/>
      <c r="U17" s="609"/>
      <c r="V17" s="609"/>
      <c r="W17" s="609"/>
      <c r="X17" s="609"/>
      <c r="Y17" s="610"/>
      <c r="Z17" s="646">
        <v>0.5</v>
      </c>
      <c r="AA17" s="646"/>
      <c r="AB17" s="646"/>
      <c r="AC17" s="646"/>
      <c r="AD17" s="647">
        <v>198272</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2984251</v>
      </c>
      <c r="CS17" s="609"/>
      <c r="CT17" s="609"/>
      <c r="CU17" s="609"/>
      <c r="CV17" s="609"/>
      <c r="CW17" s="609"/>
      <c r="CX17" s="609"/>
      <c r="CY17" s="610"/>
      <c r="CZ17" s="646">
        <v>8.1999999999999993</v>
      </c>
      <c r="DA17" s="646"/>
      <c r="DB17" s="646"/>
      <c r="DC17" s="646"/>
      <c r="DD17" s="614" t="s">
        <v>122</v>
      </c>
      <c r="DE17" s="609"/>
      <c r="DF17" s="609"/>
      <c r="DG17" s="609"/>
      <c r="DH17" s="609"/>
      <c r="DI17" s="609"/>
      <c r="DJ17" s="609"/>
      <c r="DK17" s="609"/>
      <c r="DL17" s="609"/>
      <c r="DM17" s="609"/>
      <c r="DN17" s="609"/>
      <c r="DO17" s="609"/>
      <c r="DP17" s="610"/>
      <c r="DQ17" s="614">
        <v>2962166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95109</v>
      </c>
      <c r="S18" s="609"/>
      <c r="T18" s="609"/>
      <c r="U18" s="609"/>
      <c r="V18" s="609"/>
      <c r="W18" s="609"/>
      <c r="X18" s="609"/>
      <c r="Y18" s="610"/>
      <c r="Z18" s="646">
        <v>0.2</v>
      </c>
      <c r="AA18" s="646"/>
      <c r="AB18" s="646"/>
      <c r="AC18" s="646"/>
      <c r="AD18" s="647">
        <v>95109</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94550</v>
      </c>
      <c r="S19" s="609"/>
      <c r="T19" s="609"/>
      <c r="U19" s="609"/>
      <c r="V19" s="609"/>
      <c r="W19" s="609"/>
      <c r="X19" s="609"/>
      <c r="Y19" s="610"/>
      <c r="Z19" s="646">
        <v>0.2</v>
      </c>
      <c r="AA19" s="646"/>
      <c r="AB19" s="646"/>
      <c r="AC19" s="646"/>
      <c r="AD19" s="647">
        <v>94550</v>
      </c>
      <c r="AE19" s="647"/>
      <c r="AF19" s="647"/>
      <c r="AG19" s="647"/>
      <c r="AH19" s="647"/>
      <c r="AI19" s="647"/>
      <c r="AJ19" s="647"/>
      <c r="AK19" s="647"/>
      <c r="AL19" s="611">
        <v>0.5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1019816</v>
      </c>
      <c r="BH19" s="609"/>
      <c r="BI19" s="609"/>
      <c r="BJ19" s="609"/>
      <c r="BK19" s="609"/>
      <c r="BL19" s="609"/>
      <c r="BM19" s="609"/>
      <c r="BN19" s="610"/>
      <c r="BO19" s="646">
        <v>7.9</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559</v>
      </c>
      <c r="S20" s="609"/>
      <c r="T20" s="609"/>
      <c r="U20" s="609"/>
      <c r="V20" s="609"/>
      <c r="W20" s="609"/>
      <c r="X20" s="609"/>
      <c r="Y20" s="610"/>
      <c r="Z20" s="646">
        <v>0</v>
      </c>
      <c r="AA20" s="646"/>
      <c r="AB20" s="646"/>
      <c r="AC20" s="646"/>
      <c r="AD20" s="647">
        <v>559</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1019816</v>
      </c>
      <c r="BH20" s="609"/>
      <c r="BI20" s="609"/>
      <c r="BJ20" s="609"/>
      <c r="BK20" s="609"/>
      <c r="BL20" s="609"/>
      <c r="BM20" s="609"/>
      <c r="BN20" s="610"/>
      <c r="BO20" s="646">
        <v>7.9</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36499925</v>
      </c>
      <c r="CS20" s="609"/>
      <c r="CT20" s="609"/>
      <c r="CU20" s="609"/>
      <c r="CV20" s="609"/>
      <c r="CW20" s="609"/>
      <c r="CX20" s="609"/>
      <c r="CY20" s="610"/>
      <c r="CZ20" s="646">
        <v>100</v>
      </c>
      <c r="DA20" s="646"/>
      <c r="DB20" s="646"/>
      <c r="DC20" s="646"/>
      <c r="DD20" s="614">
        <v>5565796</v>
      </c>
      <c r="DE20" s="609"/>
      <c r="DF20" s="609"/>
      <c r="DG20" s="609"/>
      <c r="DH20" s="609"/>
      <c r="DI20" s="609"/>
      <c r="DJ20" s="609"/>
      <c r="DK20" s="609"/>
      <c r="DL20" s="609"/>
      <c r="DM20" s="609"/>
      <c r="DN20" s="609"/>
      <c r="DO20" s="609"/>
      <c r="DP20" s="610"/>
      <c r="DQ20" s="614">
        <v>21485924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3890174</v>
      </c>
      <c r="S21" s="609"/>
      <c r="T21" s="609"/>
      <c r="U21" s="609"/>
      <c r="V21" s="609"/>
      <c r="W21" s="609"/>
      <c r="X21" s="609"/>
      <c r="Y21" s="610"/>
      <c r="Z21" s="646">
        <v>10.199999999999999</v>
      </c>
      <c r="AA21" s="646"/>
      <c r="AB21" s="646"/>
      <c r="AC21" s="646"/>
      <c r="AD21" s="647">
        <v>3551247</v>
      </c>
      <c r="AE21" s="647"/>
      <c r="AF21" s="647"/>
      <c r="AG21" s="647"/>
      <c r="AH21" s="647"/>
      <c r="AI21" s="647"/>
      <c r="AJ21" s="647"/>
      <c r="AK21" s="647"/>
      <c r="AL21" s="611">
        <v>19.5</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3551247</v>
      </c>
      <c r="S22" s="609"/>
      <c r="T22" s="609"/>
      <c r="U22" s="609"/>
      <c r="V22" s="609"/>
      <c r="W22" s="609"/>
      <c r="X22" s="609"/>
      <c r="Y22" s="610"/>
      <c r="Z22" s="646">
        <v>9.3000000000000007</v>
      </c>
      <c r="AA22" s="646"/>
      <c r="AB22" s="646"/>
      <c r="AC22" s="646"/>
      <c r="AD22" s="647">
        <v>3551247</v>
      </c>
      <c r="AE22" s="647"/>
      <c r="AF22" s="647"/>
      <c r="AG22" s="647"/>
      <c r="AH22" s="647"/>
      <c r="AI22" s="647"/>
      <c r="AJ22" s="647"/>
      <c r="AK22" s="647"/>
      <c r="AL22" s="611">
        <v>19.5</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338927</v>
      </c>
      <c r="S23" s="609"/>
      <c r="T23" s="609"/>
      <c r="U23" s="609"/>
      <c r="V23" s="609"/>
      <c r="W23" s="609"/>
      <c r="X23" s="609"/>
      <c r="Y23" s="610"/>
      <c r="Z23" s="646">
        <v>0.9</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1019816</v>
      </c>
      <c r="BH23" s="609"/>
      <c r="BI23" s="609"/>
      <c r="BJ23" s="609"/>
      <c r="BK23" s="609"/>
      <c r="BL23" s="609"/>
      <c r="BM23" s="609"/>
      <c r="BN23" s="610"/>
      <c r="BO23" s="646">
        <v>7.9</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18291398</v>
      </c>
      <c r="CS24" s="664"/>
      <c r="CT24" s="664"/>
      <c r="CU24" s="664"/>
      <c r="CV24" s="664"/>
      <c r="CW24" s="664"/>
      <c r="CX24" s="664"/>
      <c r="CY24" s="689"/>
      <c r="CZ24" s="690">
        <v>50.1</v>
      </c>
      <c r="DA24" s="672"/>
      <c r="DB24" s="672"/>
      <c r="DC24" s="692"/>
      <c r="DD24" s="688">
        <v>10791791</v>
      </c>
      <c r="DE24" s="664"/>
      <c r="DF24" s="664"/>
      <c r="DG24" s="664"/>
      <c r="DH24" s="664"/>
      <c r="DI24" s="664"/>
      <c r="DJ24" s="664"/>
      <c r="DK24" s="689"/>
      <c r="DL24" s="688">
        <v>9968776</v>
      </c>
      <c r="DM24" s="664"/>
      <c r="DN24" s="664"/>
      <c r="DO24" s="664"/>
      <c r="DP24" s="664"/>
      <c r="DQ24" s="664"/>
      <c r="DR24" s="664"/>
      <c r="DS24" s="664"/>
      <c r="DT24" s="664"/>
      <c r="DU24" s="664"/>
      <c r="DV24" s="689"/>
      <c r="DW24" s="690">
        <v>54.3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19377078</v>
      </c>
      <c r="S25" s="609"/>
      <c r="T25" s="609"/>
      <c r="U25" s="609"/>
      <c r="V25" s="609"/>
      <c r="W25" s="609"/>
      <c r="X25" s="609"/>
      <c r="Y25" s="610"/>
      <c r="Z25" s="646">
        <v>50.7</v>
      </c>
      <c r="AA25" s="646"/>
      <c r="AB25" s="646"/>
      <c r="AC25" s="646"/>
      <c r="AD25" s="647">
        <v>18018335</v>
      </c>
      <c r="AE25" s="647"/>
      <c r="AF25" s="647"/>
      <c r="AG25" s="647"/>
      <c r="AH25" s="647"/>
      <c r="AI25" s="647"/>
      <c r="AJ25" s="647"/>
      <c r="AK25" s="647"/>
      <c r="AL25" s="611">
        <v>99.1</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5110570</v>
      </c>
      <c r="CS25" s="621"/>
      <c r="CT25" s="621"/>
      <c r="CU25" s="621"/>
      <c r="CV25" s="621"/>
      <c r="CW25" s="621"/>
      <c r="CX25" s="621"/>
      <c r="CY25" s="622"/>
      <c r="CZ25" s="611">
        <v>14</v>
      </c>
      <c r="DA25" s="623"/>
      <c r="DB25" s="623"/>
      <c r="DC25" s="624"/>
      <c r="DD25" s="614">
        <v>4696839</v>
      </c>
      <c r="DE25" s="621"/>
      <c r="DF25" s="621"/>
      <c r="DG25" s="621"/>
      <c r="DH25" s="621"/>
      <c r="DI25" s="621"/>
      <c r="DJ25" s="621"/>
      <c r="DK25" s="622"/>
      <c r="DL25" s="614">
        <v>4652234</v>
      </c>
      <c r="DM25" s="621"/>
      <c r="DN25" s="621"/>
      <c r="DO25" s="621"/>
      <c r="DP25" s="621"/>
      <c r="DQ25" s="621"/>
      <c r="DR25" s="621"/>
      <c r="DS25" s="621"/>
      <c r="DT25" s="621"/>
      <c r="DU25" s="621"/>
      <c r="DV25" s="622"/>
      <c r="DW25" s="611">
        <v>25.3</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5729</v>
      </c>
      <c r="S26" s="609"/>
      <c r="T26" s="609"/>
      <c r="U26" s="609"/>
      <c r="V26" s="609"/>
      <c r="W26" s="609"/>
      <c r="X26" s="609"/>
      <c r="Y26" s="610"/>
      <c r="Z26" s="646">
        <v>0</v>
      </c>
      <c r="AA26" s="646"/>
      <c r="AB26" s="646"/>
      <c r="AC26" s="646"/>
      <c r="AD26" s="647">
        <v>5729</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3142129</v>
      </c>
      <c r="CS26" s="609"/>
      <c r="CT26" s="609"/>
      <c r="CU26" s="609"/>
      <c r="CV26" s="609"/>
      <c r="CW26" s="609"/>
      <c r="CX26" s="609"/>
      <c r="CY26" s="610"/>
      <c r="CZ26" s="611">
        <v>8.6</v>
      </c>
      <c r="DA26" s="623"/>
      <c r="DB26" s="623"/>
      <c r="DC26" s="624"/>
      <c r="DD26" s="614">
        <v>2959685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240440</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12889748</v>
      </c>
      <c r="BH27" s="609"/>
      <c r="BI27" s="609"/>
      <c r="BJ27" s="609"/>
      <c r="BK27" s="609"/>
      <c r="BL27" s="609"/>
      <c r="BM27" s="609"/>
      <c r="BN27" s="610"/>
      <c r="BO27" s="646">
        <v>100</v>
      </c>
      <c r="BP27" s="646"/>
      <c r="BQ27" s="646"/>
      <c r="BR27" s="646"/>
      <c r="BS27" s="647">
        <v>103632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10196577</v>
      </c>
      <c r="CS27" s="621"/>
      <c r="CT27" s="621"/>
      <c r="CU27" s="621"/>
      <c r="CV27" s="621"/>
      <c r="CW27" s="621"/>
      <c r="CX27" s="621"/>
      <c r="CY27" s="622"/>
      <c r="CZ27" s="611">
        <v>27.9</v>
      </c>
      <c r="DA27" s="623"/>
      <c r="DB27" s="623"/>
      <c r="DC27" s="624"/>
      <c r="DD27" s="614">
        <v>3132786</v>
      </c>
      <c r="DE27" s="621"/>
      <c r="DF27" s="621"/>
      <c r="DG27" s="621"/>
      <c r="DH27" s="621"/>
      <c r="DI27" s="621"/>
      <c r="DJ27" s="621"/>
      <c r="DK27" s="622"/>
      <c r="DL27" s="614">
        <v>2354376</v>
      </c>
      <c r="DM27" s="621"/>
      <c r="DN27" s="621"/>
      <c r="DO27" s="621"/>
      <c r="DP27" s="621"/>
      <c r="DQ27" s="621"/>
      <c r="DR27" s="621"/>
      <c r="DS27" s="621"/>
      <c r="DT27" s="621"/>
      <c r="DU27" s="621"/>
      <c r="DV27" s="622"/>
      <c r="DW27" s="611">
        <v>12.8</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301131</v>
      </c>
      <c r="S28" s="609"/>
      <c r="T28" s="609"/>
      <c r="U28" s="609"/>
      <c r="V28" s="609"/>
      <c r="W28" s="609"/>
      <c r="X28" s="609"/>
      <c r="Y28" s="610"/>
      <c r="Z28" s="646">
        <v>0.8</v>
      </c>
      <c r="AA28" s="646"/>
      <c r="AB28" s="646"/>
      <c r="AC28" s="646"/>
      <c r="AD28" s="647">
        <v>94651</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2984251</v>
      </c>
      <c r="CS28" s="609"/>
      <c r="CT28" s="609"/>
      <c r="CU28" s="609"/>
      <c r="CV28" s="609"/>
      <c r="CW28" s="609"/>
      <c r="CX28" s="609"/>
      <c r="CY28" s="610"/>
      <c r="CZ28" s="611">
        <v>8.1999999999999993</v>
      </c>
      <c r="DA28" s="623"/>
      <c r="DB28" s="623"/>
      <c r="DC28" s="624"/>
      <c r="DD28" s="614">
        <v>2962166</v>
      </c>
      <c r="DE28" s="609"/>
      <c r="DF28" s="609"/>
      <c r="DG28" s="609"/>
      <c r="DH28" s="609"/>
      <c r="DI28" s="609"/>
      <c r="DJ28" s="609"/>
      <c r="DK28" s="610"/>
      <c r="DL28" s="614">
        <v>2962166</v>
      </c>
      <c r="DM28" s="609"/>
      <c r="DN28" s="609"/>
      <c r="DO28" s="609"/>
      <c r="DP28" s="609"/>
      <c r="DQ28" s="609"/>
      <c r="DR28" s="609"/>
      <c r="DS28" s="609"/>
      <c r="DT28" s="609"/>
      <c r="DU28" s="609"/>
      <c r="DV28" s="610"/>
      <c r="DW28" s="611">
        <v>16.100000000000001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41733</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2984224</v>
      </c>
      <c r="CS29" s="621"/>
      <c r="CT29" s="621"/>
      <c r="CU29" s="621"/>
      <c r="CV29" s="621"/>
      <c r="CW29" s="621"/>
      <c r="CX29" s="621"/>
      <c r="CY29" s="622"/>
      <c r="CZ29" s="611">
        <v>8.1999999999999993</v>
      </c>
      <c r="DA29" s="623"/>
      <c r="DB29" s="623"/>
      <c r="DC29" s="624"/>
      <c r="DD29" s="614">
        <v>2962139</v>
      </c>
      <c r="DE29" s="621"/>
      <c r="DF29" s="621"/>
      <c r="DG29" s="621"/>
      <c r="DH29" s="621"/>
      <c r="DI29" s="621"/>
      <c r="DJ29" s="621"/>
      <c r="DK29" s="622"/>
      <c r="DL29" s="614">
        <v>2962139</v>
      </c>
      <c r="DM29" s="621"/>
      <c r="DN29" s="621"/>
      <c r="DO29" s="621"/>
      <c r="DP29" s="621"/>
      <c r="DQ29" s="621"/>
      <c r="DR29" s="621"/>
      <c r="DS29" s="621"/>
      <c r="DT29" s="621"/>
      <c r="DU29" s="621"/>
      <c r="DV29" s="622"/>
      <c r="DW29" s="611">
        <v>16.100000000000001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8131980</v>
      </c>
      <c r="S30" s="609"/>
      <c r="T30" s="609"/>
      <c r="U30" s="609"/>
      <c r="V30" s="609"/>
      <c r="W30" s="609"/>
      <c r="X30" s="609"/>
      <c r="Y30" s="610"/>
      <c r="Z30" s="646">
        <v>21.3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2822693</v>
      </c>
      <c r="CS30" s="609"/>
      <c r="CT30" s="609"/>
      <c r="CU30" s="609"/>
      <c r="CV30" s="609"/>
      <c r="CW30" s="609"/>
      <c r="CX30" s="609"/>
      <c r="CY30" s="610"/>
      <c r="CZ30" s="611">
        <v>7.7</v>
      </c>
      <c r="DA30" s="623"/>
      <c r="DB30" s="623"/>
      <c r="DC30" s="624"/>
      <c r="DD30" s="614">
        <v>2801712</v>
      </c>
      <c r="DE30" s="609"/>
      <c r="DF30" s="609"/>
      <c r="DG30" s="609"/>
      <c r="DH30" s="609"/>
      <c r="DI30" s="609"/>
      <c r="DJ30" s="609"/>
      <c r="DK30" s="610"/>
      <c r="DL30" s="614">
        <v>2801712</v>
      </c>
      <c r="DM30" s="609"/>
      <c r="DN30" s="609"/>
      <c r="DO30" s="609"/>
      <c r="DP30" s="609"/>
      <c r="DQ30" s="609"/>
      <c r="DR30" s="609"/>
      <c r="DS30" s="609"/>
      <c r="DT30" s="609"/>
      <c r="DU30" s="609"/>
      <c r="DV30" s="610"/>
      <c r="DW30" s="611">
        <v>15.3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99.7</v>
      </c>
      <c r="BH31" s="671"/>
      <c r="BI31" s="671"/>
      <c r="BJ31" s="671"/>
      <c r="BK31" s="671"/>
      <c r="BL31" s="671"/>
      <c r="BM31" s="672">
        <v>99.1</v>
      </c>
      <c r="BN31" s="671"/>
      <c r="BO31" s="671"/>
      <c r="BP31" s="671"/>
      <c r="BQ31" s="673"/>
      <c r="BR31" s="670">
        <v>99.7</v>
      </c>
      <c r="BS31" s="671"/>
      <c r="BT31" s="671"/>
      <c r="BU31" s="671"/>
      <c r="BV31" s="671"/>
      <c r="BW31" s="671"/>
      <c r="BX31" s="672">
        <v>99.1</v>
      </c>
      <c r="BY31" s="671"/>
      <c r="BZ31" s="671"/>
      <c r="CA31" s="671"/>
      <c r="CB31" s="673"/>
      <c r="CD31" s="629"/>
      <c r="CE31" s="630"/>
      <c r="CF31" s="605" t="s">
        <v>300</v>
      </c>
      <c r="CG31" s="606"/>
      <c r="CH31" s="606"/>
      <c r="CI31" s="606"/>
      <c r="CJ31" s="606"/>
      <c r="CK31" s="606"/>
      <c r="CL31" s="606"/>
      <c r="CM31" s="606"/>
      <c r="CN31" s="606"/>
      <c r="CO31" s="606"/>
      <c r="CP31" s="606"/>
      <c r="CQ31" s="607"/>
      <c r="CR31" s="608">
        <v>161531</v>
      </c>
      <c r="CS31" s="621"/>
      <c r="CT31" s="621"/>
      <c r="CU31" s="621"/>
      <c r="CV31" s="621"/>
      <c r="CW31" s="621"/>
      <c r="CX31" s="621"/>
      <c r="CY31" s="622"/>
      <c r="CZ31" s="611">
        <v>0.4</v>
      </c>
      <c r="DA31" s="623"/>
      <c r="DB31" s="623"/>
      <c r="DC31" s="624"/>
      <c r="DD31" s="614">
        <v>160427</v>
      </c>
      <c r="DE31" s="621"/>
      <c r="DF31" s="621"/>
      <c r="DG31" s="621"/>
      <c r="DH31" s="621"/>
      <c r="DI31" s="621"/>
      <c r="DJ31" s="621"/>
      <c r="DK31" s="622"/>
      <c r="DL31" s="614">
        <v>160427</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2808279</v>
      </c>
      <c r="S32" s="609"/>
      <c r="T32" s="609"/>
      <c r="U32" s="609"/>
      <c r="V32" s="609"/>
      <c r="W32" s="609"/>
      <c r="X32" s="609"/>
      <c r="Y32" s="610"/>
      <c r="Z32" s="646">
        <v>7.4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99.6</v>
      </c>
      <c r="BH32" s="621"/>
      <c r="BI32" s="621"/>
      <c r="BJ32" s="621"/>
      <c r="BK32" s="621"/>
      <c r="BL32" s="621"/>
      <c r="BM32" s="612">
        <v>99.2</v>
      </c>
      <c r="BN32" s="621"/>
      <c r="BO32" s="621"/>
      <c r="BP32" s="621"/>
      <c r="BQ32" s="644"/>
      <c r="BR32" s="674">
        <v>99.6</v>
      </c>
      <c r="BS32" s="621"/>
      <c r="BT32" s="621"/>
      <c r="BU32" s="621"/>
      <c r="BV32" s="621"/>
      <c r="BW32" s="621"/>
      <c r="BX32" s="612">
        <v>99.3</v>
      </c>
      <c r="BY32" s="621"/>
      <c r="BZ32" s="621"/>
      <c r="CA32" s="621"/>
      <c r="CB32" s="644"/>
      <c r="CD32" s="631"/>
      <c r="CE32" s="632"/>
      <c r="CF32" s="605" t="s">
        <v>304</v>
      </c>
      <c r="CG32" s="606"/>
      <c r="CH32" s="606"/>
      <c r="CI32" s="606"/>
      <c r="CJ32" s="606"/>
      <c r="CK32" s="606"/>
      <c r="CL32" s="606"/>
      <c r="CM32" s="606"/>
      <c r="CN32" s="606"/>
      <c r="CO32" s="606"/>
      <c r="CP32" s="606"/>
      <c r="CQ32" s="607"/>
      <c r="CR32" s="608">
        <v>27</v>
      </c>
      <c r="CS32" s="609"/>
      <c r="CT32" s="609"/>
      <c r="CU32" s="609"/>
      <c r="CV32" s="609"/>
      <c r="CW32" s="609"/>
      <c r="CX32" s="609"/>
      <c r="CY32" s="610"/>
      <c r="CZ32" s="611">
        <v>0</v>
      </c>
      <c r="DA32" s="623"/>
      <c r="DB32" s="623"/>
      <c r="DC32" s="624"/>
      <c r="DD32" s="614">
        <v>27</v>
      </c>
      <c r="DE32" s="609"/>
      <c r="DF32" s="609"/>
      <c r="DG32" s="609"/>
      <c r="DH32" s="609"/>
      <c r="DI32" s="609"/>
      <c r="DJ32" s="609"/>
      <c r="DK32" s="610"/>
      <c r="DL32" s="614">
        <v>27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98814</v>
      </c>
      <c r="S33" s="609"/>
      <c r="T33" s="609"/>
      <c r="U33" s="609"/>
      <c r="V33" s="609"/>
      <c r="W33" s="609"/>
      <c r="X33" s="609"/>
      <c r="Y33" s="610"/>
      <c r="Z33" s="646">
        <v>0.3</v>
      </c>
      <c r="AA33" s="646"/>
      <c r="AB33" s="646"/>
      <c r="AC33" s="646"/>
      <c r="AD33" s="647">
        <v>11163</v>
      </c>
      <c r="AE33" s="647"/>
      <c r="AF33" s="647"/>
      <c r="AG33" s="647"/>
      <c r="AH33" s="647"/>
      <c r="AI33" s="647"/>
      <c r="AJ33" s="647"/>
      <c r="AK33" s="647"/>
      <c r="AL33" s="611">
        <v>0.1</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99.7</v>
      </c>
      <c r="BH33" s="593"/>
      <c r="BI33" s="593"/>
      <c r="BJ33" s="593"/>
      <c r="BK33" s="593"/>
      <c r="BL33" s="593"/>
      <c r="BM33" s="639">
        <v>99</v>
      </c>
      <c r="BN33" s="593"/>
      <c r="BO33" s="593"/>
      <c r="BP33" s="593"/>
      <c r="BQ33" s="656"/>
      <c r="BR33" s="669">
        <v>99.7</v>
      </c>
      <c r="BS33" s="593"/>
      <c r="BT33" s="593"/>
      <c r="BU33" s="593"/>
      <c r="BV33" s="593"/>
      <c r="BW33" s="593"/>
      <c r="BX33" s="639">
        <v>98.9</v>
      </c>
      <c r="BY33" s="593"/>
      <c r="BZ33" s="593"/>
      <c r="CA33" s="593"/>
      <c r="CB33" s="656"/>
      <c r="CD33" s="605" t="s">
        <v>307</v>
      </c>
      <c r="CE33" s="606"/>
      <c r="CF33" s="606"/>
      <c r="CG33" s="606"/>
      <c r="CH33" s="606"/>
      <c r="CI33" s="606"/>
      <c r="CJ33" s="606"/>
      <c r="CK33" s="606"/>
      <c r="CL33" s="606"/>
      <c r="CM33" s="606"/>
      <c r="CN33" s="606"/>
      <c r="CO33" s="606"/>
      <c r="CP33" s="606"/>
      <c r="CQ33" s="607"/>
      <c r="CR33" s="608">
        <v>12642731</v>
      </c>
      <c r="CS33" s="621"/>
      <c r="CT33" s="621"/>
      <c r="CU33" s="621"/>
      <c r="CV33" s="621"/>
      <c r="CW33" s="621"/>
      <c r="CX33" s="621"/>
      <c r="CY33" s="622"/>
      <c r="CZ33" s="611">
        <v>34.6</v>
      </c>
      <c r="DA33" s="623"/>
      <c r="DB33" s="623"/>
      <c r="DC33" s="624"/>
      <c r="DD33" s="614">
        <v>10163433</v>
      </c>
      <c r="DE33" s="621"/>
      <c r="DF33" s="621"/>
      <c r="DG33" s="621"/>
      <c r="DH33" s="621"/>
      <c r="DI33" s="621"/>
      <c r="DJ33" s="621"/>
      <c r="DK33" s="622"/>
      <c r="DL33" s="614">
        <v>7794476</v>
      </c>
      <c r="DM33" s="621"/>
      <c r="DN33" s="621"/>
      <c r="DO33" s="621"/>
      <c r="DP33" s="621"/>
      <c r="DQ33" s="621"/>
      <c r="DR33" s="621"/>
      <c r="DS33" s="621"/>
      <c r="DT33" s="621"/>
      <c r="DU33" s="621"/>
      <c r="DV33" s="622"/>
      <c r="DW33" s="611">
        <v>42.4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320073</v>
      </c>
      <c r="S34" s="609"/>
      <c r="T34" s="609"/>
      <c r="U34" s="609"/>
      <c r="V34" s="609"/>
      <c r="W34" s="609"/>
      <c r="X34" s="609"/>
      <c r="Y34" s="610"/>
      <c r="Z34" s="646">
        <v>0.8</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4325468</v>
      </c>
      <c r="CS34" s="609"/>
      <c r="CT34" s="609"/>
      <c r="CU34" s="609"/>
      <c r="CV34" s="609"/>
      <c r="CW34" s="609"/>
      <c r="CX34" s="609"/>
      <c r="CY34" s="610"/>
      <c r="CZ34" s="611">
        <v>11.9</v>
      </c>
      <c r="DA34" s="623"/>
      <c r="DB34" s="623"/>
      <c r="DC34" s="624"/>
      <c r="DD34" s="614">
        <v>3245570</v>
      </c>
      <c r="DE34" s="609"/>
      <c r="DF34" s="609"/>
      <c r="DG34" s="609"/>
      <c r="DH34" s="609"/>
      <c r="DI34" s="609"/>
      <c r="DJ34" s="609"/>
      <c r="DK34" s="610"/>
      <c r="DL34" s="614">
        <v>2604460</v>
      </c>
      <c r="DM34" s="609"/>
      <c r="DN34" s="609"/>
      <c r="DO34" s="609"/>
      <c r="DP34" s="609"/>
      <c r="DQ34" s="609"/>
      <c r="DR34" s="609"/>
      <c r="DS34" s="609"/>
      <c r="DT34" s="609"/>
      <c r="DU34" s="609"/>
      <c r="DV34" s="610"/>
      <c r="DW34" s="611">
        <v>14.2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690570</v>
      </c>
      <c r="S35" s="609"/>
      <c r="T35" s="609"/>
      <c r="U35" s="609"/>
      <c r="V35" s="609"/>
      <c r="W35" s="609"/>
      <c r="X35" s="609"/>
      <c r="Y35" s="610"/>
      <c r="Z35" s="646">
        <v>1.8</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161255</v>
      </c>
      <c r="CS35" s="621"/>
      <c r="CT35" s="621"/>
      <c r="CU35" s="621"/>
      <c r="CV35" s="621"/>
      <c r="CW35" s="621"/>
      <c r="CX35" s="621"/>
      <c r="CY35" s="622"/>
      <c r="CZ35" s="611">
        <v>0.4</v>
      </c>
      <c r="DA35" s="623"/>
      <c r="DB35" s="623"/>
      <c r="DC35" s="624"/>
      <c r="DD35" s="614">
        <v>149288</v>
      </c>
      <c r="DE35" s="621"/>
      <c r="DF35" s="621"/>
      <c r="DG35" s="621"/>
      <c r="DH35" s="621"/>
      <c r="DI35" s="621"/>
      <c r="DJ35" s="621"/>
      <c r="DK35" s="622"/>
      <c r="DL35" s="614">
        <v>147772</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2157886</v>
      </c>
      <c r="S36" s="609"/>
      <c r="T36" s="609"/>
      <c r="U36" s="609"/>
      <c r="V36" s="609"/>
      <c r="W36" s="609"/>
      <c r="X36" s="609"/>
      <c r="Y36" s="610"/>
      <c r="Z36" s="646">
        <v>5.7</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3503624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10562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4747939</v>
      </c>
      <c r="CS36" s="609"/>
      <c r="CT36" s="609"/>
      <c r="CU36" s="609"/>
      <c r="CV36" s="609"/>
      <c r="CW36" s="609"/>
      <c r="CX36" s="609"/>
      <c r="CY36" s="610"/>
      <c r="CZ36" s="611">
        <v>13</v>
      </c>
      <c r="DA36" s="623"/>
      <c r="DB36" s="623"/>
      <c r="DC36" s="624"/>
      <c r="DD36" s="614">
        <v>4117665</v>
      </c>
      <c r="DE36" s="609"/>
      <c r="DF36" s="609"/>
      <c r="DG36" s="609"/>
      <c r="DH36" s="609"/>
      <c r="DI36" s="609"/>
      <c r="DJ36" s="609"/>
      <c r="DK36" s="610"/>
      <c r="DL36" s="614">
        <v>2770721</v>
      </c>
      <c r="DM36" s="609"/>
      <c r="DN36" s="609"/>
      <c r="DO36" s="609"/>
      <c r="DP36" s="609"/>
      <c r="DQ36" s="609"/>
      <c r="DR36" s="609"/>
      <c r="DS36" s="609"/>
      <c r="DT36" s="609"/>
      <c r="DU36" s="609"/>
      <c r="DV36" s="610"/>
      <c r="DW36" s="611">
        <v>15.1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640554</v>
      </c>
      <c r="S37" s="609"/>
      <c r="T37" s="609"/>
      <c r="U37" s="609"/>
      <c r="V37" s="609"/>
      <c r="W37" s="609"/>
      <c r="X37" s="609"/>
      <c r="Y37" s="610"/>
      <c r="Z37" s="646">
        <v>1.7</v>
      </c>
      <c r="AA37" s="646"/>
      <c r="AB37" s="646"/>
      <c r="AC37" s="646"/>
      <c r="AD37" s="647">
        <v>50419</v>
      </c>
      <c r="AE37" s="647"/>
      <c r="AF37" s="647"/>
      <c r="AG37" s="647"/>
      <c r="AH37" s="647"/>
      <c r="AI37" s="647"/>
      <c r="AJ37" s="647"/>
      <c r="AK37" s="647"/>
      <c r="AL37" s="611">
        <v>0.3</v>
      </c>
      <c r="AM37" s="612"/>
      <c r="AN37" s="612"/>
      <c r="AO37" s="648"/>
      <c r="AQ37" s="641" t="s">
        <v>319</v>
      </c>
      <c r="AR37" s="642"/>
      <c r="AS37" s="642"/>
      <c r="AT37" s="642"/>
      <c r="AU37" s="642"/>
      <c r="AV37" s="642"/>
      <c r="AW37" s="642"/>
      <c r="AX37" s="642"/>
      <c r="AY37" s="643"/>
      <c r="AZ37" s="608">
        <v>677812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-6737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1808010</v>
      </c>
      <c r="CS37" s="621"/>
      <c r="CT37" s="621"/>
      <c r="CU37" s="621"/>
      <c r="CV37" s="621"/>
      <c r="CW37" s="621"/>
      <c r="CX37" s="621"/>
      <c r="CY37" s="622"/>
      <c r="CZ37" s="611">
        <v>5</v>
      </c>
      <c r="DA37" s="623"/>
      <c r="DB37" s="623"/>
      <c r="DC37" s="624"/>
      <c r="DD37" s="614">
        <v>1801178</v>
      </c>
      <c r="DE37" s="621"/>
      <c r="DF37" s="621"/>
      <c r="DG37" s="621"/>
      <c r="DH37" s="621"/>
      <c r="DI37" s="621"/>
      <c r="DJ37" s="621"/>
      <c r="DK37" s="622"/>
      <c r="DL37" s="614">
        <v>1568776</v>
      </c>
      <c r="DM37" s="621"/>
      <c r="DN37" s="621"/>
      <c r="DO37" s="621"/>
      <c r="DP37" s="621"/>
      <c r="DQ37" s="621"/>
      <c r="DR37" s="621"/>
      <c r="DS37" s="621"/>
      <c r="DT37" s="621"/>
      <c r="DU37" s="621"/>
      <c r="DV37" s="622"/>
      <c r="DW37" s="611">
        <v>8.5</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3376600</v>
      </c>
      <c r="S38" s="609"/>
      <c r="T38" s="609"/>
      <c r="U38" s="609"/>
      <c r="V38" s="609"/>
      <c r="W38" s="609"/>
      <c r="X38" s="609"/>
      <c r="Y38" s="610"/>
      <c r="Z38" s="646">
        <v>8.8000000000000007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11116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8705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2814696</v>
      </c>
      <c r="CS38" s="609"/>
      <c r="CT38" s="609"/>
      <c r="CU38" s="609"/>
      <c r="CV38" s="609"/>
      <c r="CW38" s="609"/>
      <c r="CX38" s="609"/>
      <c r="CY38" s="610"/>
      <c r="CZ38" s="611">
        <v>7.7</v>
      </c>
      <c r="DA38" s="623"/>
      <c r="DB38" s="623"/>
      <c r="DC38" s="624"/>
      <c r="DD38" s="614">
        <v>2310479</v>
      </c>
      <c r="DE38" s="609"/>
      <c r="DF38" s="609"/>
      <c r="DG38" s="609"/>
      <c r="DH38" s="609"/>
      <c r="DI38" s="609"/>
      <c r="DJ38" s="609"/>
      <c r="DK38" s="610"/>
      <c r="DL38" s="614">
        <v>2271523</v>
      </c>
      <c r="DM38" s="609"/>
      <c r="DN38" s="609"/>
      <c r="DO38" s="609"/>
      <c r="DP38" s="609"/>
      <c r="DQ38" s="609"/>
      <c r="DR38" s="609"/>
      <c r="DS38" s="609"/>
      <c r="DT38" s="609"/>
      <c r="DU38" s="609"/>
      <c r="DV38" s="610"/>
      <c r="DW38" s="611">
        <v>12.4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661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12582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506685</v>
      </c>
      <c r="CS39" s="621"/>
      <c r="CT39" s="621"/>
      <c r="CU39" s="621"/>
      <c r="CV39" s="621"/>
      <c r="CW39" s="621"/>
      <c r="CX39" s="621"/>
      <c r="CY39" s="622"/>
      <c r="CZ39" s="611">
        <v>1.4</v>
      </c>
      <c r="DA39" s="623"/>
      <c r="DB39" s="623"/>
      <c r="DC39" s="624"/>
      <c r="DD39" s="614">
        <v>340431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182700</v>
      </c>
      <c r="S40" s="609"/>
      <c r="T40" s="609"/>
      <c r="U40" s="609"/>
      <c r="V40" s="609"/>
      <c r="W40" s="609"/>
      <c r="X40" s="609"/>
      <c r="Y40" s="610"/>
      <c r="Z40" s="646">
        <v>0.5</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105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86688</v>
      </c>
      <c r="CS40" s="609"/>
      <c r="CT40" s="609"/>
      <c r="CU40" s="609"/>
      <c r="CV40" s="609"/>
      <c r="CW40" s="609"/>
      <c r="CX40" s="609"/>
      <c r="CY40" s="610"/>
      <c r="CZ40" s="611">
        <v>0.2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38190867</v>
      </c>
      <c r="S41" s="633"/>
      <c r="T41" s="633"/>
      <c r="U41" s="633"/>
      <c r="V41" s="633"/>
      <c r="W41" s="633"/>
      <c r="X41" s="633"/>
      <c r="Y41" s="636"/>
      <c r="Z41" s="637">
        <v>100</v>
      </c>
      <c r="AA41" s="637"/>
      <c r="AB41" s="637"/>
      <c r="AC41" s="637"/>
      <c r="AD41" s="638">
        <v>18180297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569482</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2244553</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400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5565796</v>
      </c>
      <c r="CS42" s="621"/>
      <c r="CT42" s="621"/>
      <c r="CU42" s="621"/>
      <c r="CV42" s="621"/>
      <c r="CW42" s="621"/>
      <c r="CX42" s="621"/>
      <c r="CY42" s="622"/>
      <c r="CZ42" s="611">
        <v>15.2</v>
      </c>
      <c r="DA42" s="623"/>
      <c r="DB42" s="623"/>
      <c r="DC42" s="624"/>
      <c r="DD42" s="614">
        <v>530700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184405</v>
      </c>
      <c r="CS43" s="621"/>
      <c r="CT43" s="621"/>
      <c r="CU43" s="621"/>
      <c r="CV43" s="621"/>
      <c r="CW43" s="621"/>
      <c r="CX43" s="621"/>
      <c r="CY43" s="622"/>
      <c r="CZ43" s="611">
        <v>0.5</v>
      </c>
      <c r="DA43" s="623"/>
      <c r="DB43" s="623"/>
      <c r="DC43" s="624"/>
      <c r="DD43" s="614">
        <v>184405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5565796</v>
      </c>
      <c r="CS44" s="609"/>
      <c r="CT44" s="609"/>
      <c r="CU44" s="609"/>
      <c r="CV44" s="609"/>
      <c r="CW44" s="609"/>
      <c r="CX44" s="609"/>
      <c r="CY44" s="610"/>
      <c r="CZ44" s="611">
        <v>15.2</v>
      </c>
      <c r="DA44" s="612"/>
      <c r="DB44" s="612"/>
      <c r="DC44" s="613"/>
      <c r="DD44" s="614">
        <v>530700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3106105</v>
      </c>
      <c r="CS45" s="621"/>
      <c r="CT45" s="621"/>
      <c r="CU45" s="621"/>
      <c r="CV45" s="621"/>
      <c r="CW45" s="621"/>
      <c r="CX45" s="621"/>
      <c r="CY45" s="622"/>
      <c r="CZ45" s="611">
        <v>8.5</v>
      </c>
      <c r="DA45" s="623"/>
      <c r="DB45" s="623"/>
      <c r="DC45" s="624"/>
      <c r="DD45" s="614">
        <v>138117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2437051</v>
      </c>
      <c r="CS46" s="609"/>
      <c r="CT46" s="609"/>
      <c r="CU46" s="609"/>
      <c r="CV46" s="609"/>
      <c r="CW46" s="609"/>
      <c r="CX46" s="609"/>
      <c r="CY46" s="610"/>
      <c r="CZ46" s="611">
        <v>6.7</v>
      </c>
      <c r="DA46" s="612"/>
      <c r="DB46" s="612"/>
      <c r="DC46" s="613"/>
      <c r="DD46" s="614">
        <v>390043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36499925</v>
      </c>
      <c r="CS49" s="593"/>
      <c r="CT49" s="593"/>
      <c r="CU49" s="593"/>
      <c r="CV49" s="593"/>
      <c r="CW49" s="593"/>
      <c r="CX49" s="593"/>
      <c r="CY49" s="594"/>
      <c r="CZ49" s="595">
        <v>100</v>
      </c>
      <c r="DA49" s="596"/>
      <c r="DB49" s="596"/>
      <c r="DC49" s="597"/>
      <c r="DD49" s="598">
        <v>21485924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jiDk/IFJCW2IBgrb9LTz0IdhjItRwnrsvznLHWld3TzSF/Yt8yYk8JIFO/PMRwXKru2fehfkAqVwzDesKVKlg==" saltValue="v5ig8e96O7JWlDmx/DfR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374</v>
      </c>
      <c r="C7" s="1035"/>
      <c r="D7" s="1035"/>
      <c r="E7" s="1035"/>
      <c r="F7" s="1035"/>
      <c r="G7" s="1035"/>
      <c r="H7" s="1035"/>
      <c r="I7" s="1035"/>
      <c r="J7" s="1035"/>
      <c r="K7" s="1035"/>
      <c r="L7" s="1035"/>
      <c r="M7" s="1035"/>
      <c r="N7" s="1035"/>
      <c r="O7" s="1035"/>
      <c r="P7" s="1036"/>
      <c r="Q7" s="1089">
        <v>38067</v>
      </c>
      <c r="R7" s="1090"/>
      <c r="S7" s="1090"/>
      <c r="T7" s="1090"/>
      <c r="U7" s="1090"/>
      <c r="V7" s="1090">
        <v>36441</v>
      </c>
      <c r="W7" s="1090"/>
      <c r="X7" s="1090"/>
      <c r="Y7" s="1090"/>
      <c r="Z7" s="1090"/>
      <c r="AA7" s="1090">
        <v>1626</v>
      </c>
      <c r="AB7" s="1090"/>
      <c r="AC7" s="1090"/>
      <c r="AD7" s="1090"/>
      <c r="AE7" s="1091"/>
      <c r="AF7" s="1092">
        <v>1383</v>
      </c>
      <c r="AG7" s="1093"/>
      <c r="AH7" s="1093"/>
      <c r="AI7" s="1093"/>
      <c r="AJ7" s="1094"/>
      <c r="AK7" s="1095">
        <v>687</v>
      </c>
      <c r="AL7" s="1096"/>
      <c r="AM7" s="1096"/>
      <c r="AN7" s="1096"/>
      <c r="AO7" s="1096"/>
      <c r="AP7" s="1096">
        <v>36727</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549</v>
      </c>
      <c r="BT7" s="1087"/>
      <c r="BU7" s="1087"/>
      <c r="BV7" s="1087"/>
      <c r="BW7" s="1087"/>
      <c r="BX7" s="1087"/>
      <c r="BY7" s="1087"/>
      <c r="BZ7" s="1087"/>
      <c r="CA7" s="1087"/>
      <c r="CB7" s="1087"/>
      <c r="CC7" s="1087"/>
      <c r="CD7" s="1087"/>
      <c r="CE7" s="1087"/>
      <c r="CF7" s="1087"/>
      <c r="CG7" s="1099"/>
      <c r="CH7" s="1083">
        <v>72</v>
      </c>
      <c r="CI7" s="1084"/>
      <c r="CJ7" s="1084"/>
      <c r="CK7" s="1084"/>
      <c r="CL7" s="1085"/>
      <c r="CM7" s="1083">
        <v>1040</v>
      </c>
      <c r="CN7" s="1084"/>
      <c r="CO7" s="1084"/>
      <c r="CP7" s="1084"/>
      <c r="CQ7" s="1085"/>
      <c r="CR7" s="1083">
        <v>143</v>
      </c>
      <c r="CS7" s="1084"/>
      <c r="CT7" s="1084"/>
      <c r="CU7" s="1084"/>
      <c r="CV7" s="1085"/>
      <c r="CW7" s="1083" t="s">
        <v>488</v>
      </c>
      <c r="CX7" s="1084"/>
      <c r="CY7" s="1084"/>
      <c r="CZ7" s="1084"/>
      <c r="DA7" s="1085"/>
      <c r="DB7" s="1083">
        <v>110</v>
      </c>
      <c r="DC7" s="1084"/>
      <c r="DD7" s="1084"/>
      <c r="DE7" s="1084"/>
      <c r="DF7" s="1085"/>
      <c r="DG7" s="1083" t="s">
        <v>574</v>
      </c>
      <c r="DH7" s="1084"/>
      <c r="DI7" s="1084"/>
      <c r="DJ7" s="1084"/>
      <c r="DK7" s="1085"/>
      <c r="DL7" s="1083" t="s">
        <v>574</v>
      </c>
      <c r="DM7" s="1084"/>
      <c r="DN7" s="1084"/>
      <c r="DO7" s="1084"/>
      <c r="DP7" s="1085"/>
      <c r="DQ7" s="1083" t="s">
        <v>574</v>
      </c>
      <c r="DR7" s="1084"/>
      <c r="DS7" s="1084"/>
      <c r="DT7" s="1084"/>
      <c r="DU7" s="1085"/>
      <c r="DV7" s="1086"/>
      <c r="DW7" s="1087"/>
      <c r="DX7" s="1087"/>
      <c r="DY7" s="1087"/>
      <c r="DZ7" s="1088"/>
      <c r="EA7" s="228"/>
    </row>
    <row r="8" spans="1:131" s="229" customFormat="1" ht="26.25" customHeight="1" x14ac:dyDescent="0.15">
      <c r="A8" s="232">
        <v>2</v>
      </c>
      <c r="B8" s="1017" t="s">
        <v>375</v>
      </c>
      <c r="C8" s="1018"/>
      <c r="D8" s="1018"/>
      <c r="E8" s="1018"/>
      <c r="F8" s="1018"/>
      <c r="G8" s="1018"/>
      <c r="H8" s="1018"/>
      <c r="I8" s="1018"/>
      <c r="J8" s="1018"/>
      <c r="K8" s="1018"/>
      <c r="L8" s="1018"/>
      <c r="M8" s="1018"/>
      <c r="N8" s="1018"/>
      <c r="O8" s="1018"/>
      <c r="P8" s="1019"/>
      <c r="Q8" s="1025">
        <v>207</v>
      </c>
      <c r="R8" s="1026"/>
      <c r="S8" s="1026"/>
      <c r="T8" s="1026"/>
      <c r="U8" s="1026"/>
      <c r="V8" s="1026">
        <v>142</v>
      </c>
      <c r="W8" s="1026"/>
      <c r="X8" s="1026"/>
      <c r="Y8" s="1026"/>
      <c r="Z8" s="1026"/>
      <c r="AA8" s="1026">
        <v>65</v>
      </c>
      <c r="AB8" s="1026"/>
      <c r="AC8" s="1026"/>
      <c r="AD8" s="1026"/>
      <c r="AE8" s="1027"/>
      <c r="AF8" s="1022">
        <v>65</v>
      </c>
      <c r="AG8" s="1023"/>
      <c r="AH8" s="1023"/>
      <c r="AI8" s="1023"/>
      <c r="AJ8" s="1024"/>
      <c r="AK8" s="1067">
        <v>6</v>
      </c>
      <c r="AL8" s="1068"/>
      <c r="AM8" s="1068"/>
      <c r="AN8" s="1068"/>
      <c r="AO8" s="1068"/>
      <c r="AP8" s="1068">
        <v>2</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550</v>
      </c>
      <c r="BT8" s="980"/>
      <c r="BU8" s="980"/>
      <c r="BV8" s="980"/>
      <c r="BW8" s="980"/>
      <c r="BX8" s="980"/>
      <c r="BY8" s="980"/>
      <c r="BZ8" s="980"/>
      <c r="CA8" s="980"/>
      <c r="CB8" s="980"/>
      <c r="CC8" s="980"/>
      <c r="CD8" s="980"/>
      <c r="CE8" s="980"/>
      <c r="CF8" s="980"/>
      <c r="CG8" s="1001"/>
      <c r="CH8" s="976">
        <v>0</v>
      </c>
      <c r="CI8" s="977"/>
      <c r="CJ8" s="977"/>
      <c r="CK8" s="977"/>
      <c r="CL8" s="978"/>
      <c r="CM8" s="976">
        <v>23</v>
      </c>
      <c r="CN8" s="977"/>
      <c r="CO8" s="977"/>
      <c r="CP8" s="977"/>
      <c r="CQ8" s="978"/>
      <c r="CR8" s="976">
        <v>10</v>
      </c>
      <c r="CS8" s="977"/>
      <c r="CT8" s="977"/>
      <c r="CU8" s="977"/>
      <c r="CV8" s="978"/>
      <c r="CW8" s="976">
        <v>21</v>
      </c>
      <c r="CX8" s="977"/>
      <c r="CY8" s="977"/>
      <c r="CZ8" s="977"/>
      <c r="DA8" s="978"/>
      <c r="DB8" s="976" t="s">
        <v>488</v>
      </c>
      <c r="DC8" s="977"/>
      <c r="DD8" s="977"/>
      <c r="DE8" s="977"/>
      <c r="DF8" s="978"/>
      <c r="DG8" s="976" t="s">
        <v>574</v>
      </c>
      <c r="DH8" s="977"/>
      <c r="DI8" s="977"/>
      <c r="DJ8" s="977"/>
      <c r="DK8" s="978"/>
      <c r="DL8" s="976" t="s">
        <v>488</v>
      </c>
      <c r="DM8" s="977"/>
      <c r="DN8" s="977"/>
      <c r="DO8" s="977"/>
      <c r="DP8" s="978"/>
      <c r="DQ8" s="976" t="s">
        <v>488</v>
      </c>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551</v>
      </c>
      <c r="BT9" s="980"/>
      <c r="BU9" s="980"/>
      <c r="BV9" s="980"/>
      <c r="BW9" s="980"/>
      <c r="BX9" s="980"/>
      <c r="BY9" s="980"/>
      <c r="BZ9" s="980"/>
      <c r="CA9" s="980"/>
      <c r="CB9" s="980"/>
      <c r="CC9" s="980"/>
      <c r="CD9" s="980"/>
      <c r="CE9" s="980"/>
      <c r="CF9" s="980"/>
      <c r="CG9" s="1001"/>
      <c r="CH9" s="976">
        <v>-1</v>
      </c>
      <c r="CI9" s="977"/>
      <c r="CJ9" s="977"/>
      <c r="CK9" s="977"/>
      <c r="CL9" s="978"/>
      <c r="CM9" s="976">
        <v>79</v>
      </c>
      <c r="CN9" s="977"/>
      <c r="CO9" s="977"/>
      <c r="CP9" s="977"/>
      <c r="CQ9" s="978"/>
      <c r="CR9" s="976">
        <v>10</v>
      </c>
      <c r="CS9" s="977"/>
      <c r="CT9" s="977"/>
      <c r="CU9" s="977"/>
      <c r="CV9" s="978"/>
      <c r="CW9" s="976">
        <v>1</v>
      </c>
      <c r="CX9" s="977"/>
      <c r="CY9" s="977"/>
      <c r="CZ9" s="977"/>
      <c r="DA9" s="978"/>
      <c r="DB9" s="976" t="s">
        <v>488</v>
      </c>
      <c r="DC9" s="977"/>
      <c r="DD9" s="977"/>
      <c r="DE9" s="977"/>
      <c r="DF9" s="978"/>
      <c r="DG9" s="976" t="s">
        <v>488</v>
      </c>
      <c r="DH9" s="977"/>
      <c r="DI9" s="977"/>
      <c r="DJ9" s="977"/>
      <c r="DK9" s="978"/>
      <c r="DL9" s="976" t="s">
        <v>488</v>
      </c>
      <c r="DM9" s="977"/>
      <c r="DN9" s="977"/>
      <c r="DO9" s="977"/>
      <c r="DP9" s="978"/>
      <c r="DQ9" s="976" t="s">
        <v>488</v>
      </c>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552</v>
      </c>
      <c r="BT10" s="980"/>
      <c r="BU10" s="980"/>
      <c r="BV10" s="980"/>
      <c r="BW10" s="980"/>
      <c r="BX10" s="980"/>
      <c r="BY10" s="980"/>
      <c r="BZ10" s="980"/>
      <c r="CA10" s="980"/>
      <c r="CB10" s="980"/>
      <c r="CC10" s="980"/>
      <c r="CD10" s="980"/>
      <c r="CE10" s="980"/>
      <c r="CF10" s="980"/>
      <c r="CG10" s="1001"/>
      <c r="CH10" s="976">
        <v>-1</v>
      </c>
      <c r="CI10" s="977"/>
      <c r="CJ10" s="977"/>
      <c r="CK10" s="977"/>
      <c r="CL10" s="978"/>
      <c r="CM10" s="976">
        <v>61</v>
      </c>
      <c r="CN10" s="977"/>
      <c r="CO10" s="977"/>
      <c r="CP10" s="977"/>
      <c r="CQ10" s="978"/>
      <c r="CR10" s="976">
        <v>20</v>
      </c>
      <c r="CS10" s="977"/>
      <c r="CT10" s="977"/>
      <c r="CU10" s="977"/>
      <c r="CV10" s="978"/>
      <c r="CW10" s="976">
        <v>45</v>
      </c>
      <c r="CX10" s="977"/>
      <c r="CY10" s="977"/>
      <c r="CZ10" s="977"/>
      <c r="DA10" s="978"/>
      <c r="DB10" s="976" t="s">
        <v>488</v>
      </c>
      <c r="DC10" s="977"/>
      <c r="DD10" s="977"/>
      <c r="DE10" s="977"/>
      <c r="DF10" s="978"/>
      <c r="DG10" s="976" t="s">
        <v>488</v>
      </c>
      <c r="DH10" s="977"/>
      <c r="DI10" s="977"/>
      <c r="DJ10" s="977"/>
      <c r="DK10" s="978"/>
      <c r="DL10" s="976" t="s">
        <v>488</v>
      </c>
      <c r="DM10" s="977"/>
      <c r="DN10" s="977"/>
      <c r="DO10" s="977"/>
      <c r="DP10" s="978"/>
      <c r="DQ10" s="976" t="s">
        <v>488</v>
      </c>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t="s">
        <v>553</v>
      </c>
      <c r="BT11" s="980"/>
      <c r="BU11" s="980"/>
      <c r="BV11" s="980"/>
      <c r="BW11" s="980"/>
      <c r="BX11" s="980"/>
      <c r="BY11" s="980"/>
      <c r="BZ11" s="980"/>
      <c r="CA11" s="980"/>
      <c r="CB11" s="980"/>
      <c r="CC11" s="980"/>
      <c r="CD11" s="980"/>
      <c r="CE11" s="980"/>
      <c r="CF11" s="980"/>
      <c r="CG11" s="1001"/>
      <c r="CH11" s="976">
        <v>1</v>
      </c>
      <c r="CI11" s="977"/>
      <c r="CJ11" s="977"/>
      <c r="CK11" s="977"/>
      <c r="CL11" s="978"/>
      <c r="CM11" s="976">
        <v>82</v>
      </c>
      <c r="CN11" s="977"/>
      <c r="CO11" s="977"/>
      <c r="CP11" s="977"/>
      <c r="CQ11" s="978"/>
      <c r="CR11" s="976">
        <v>15</v>
      </c>
      <c r="CS11" s="977"/>
      <c r="CT11" s="977"/>
      <c r="CU11" s="977"/>
      <c r="CV11" s="978"/>
      <c r="CW11" s="976">
        <v>7</v>
      </c>
      <c r="CX11" s="977"/>
      <c r="CY11" s="977"/>
      <c r="CZ11" s="977"/>
      <c r="DA11" s="978"/>
      <c r="DB11" s="976" t="s">
        <v>488</v>
      </c>
      <c r="DC11" s="977"/>
      <c r="DD11" s="977"/>
      <c r="DE11" s="977"/>
      <c r="DF11" s="978"/>
      <c r="DG11" s="976" t="s">
        <v>488</v>
      </c>
      <c r="DH11" s="977"/>
      <c r="DI11" s="977"/>
      <c r="DJ11" s="977"/>
      <c r="DK11" s="978"/>
      <c r="DL11" s="976" t="s">
        <v>488</v>
      </c>
      <c r="DM11" s="977"/>
      <c r="DN11" s="977"/>
      <c r="DO11" s="977"/>
      <c r="DP11" s="978"/>
      <c r="DQ11" s="976" t="s">
        <v>488</v>
      </c>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t="s">
        <v>554</v>
      </c>
      <c r="BT12" s="980"/>
      <c r="BU12" s="980"/>
      <c r="BV12" s="980"/>
      <c r="BW12" s="980"/>
      <c r="BX12" s="980"/>
      <c r="BY12" s="980"/>
      <c r="BZ12" s="980"/>
      <c r="CA12" s="980"/>
      <c r="CB12" s="980"/>
      <c r="CC12" s="980"/>
      <c r="CD12" s="980"/>
      <c r="CE12" s="980"/>
      <c r="CF12" s="980"/>
      <c r="CG12" s="1001"/>
      <c r="CH12" s="976">
        <v>1</v>
      </c>
      <c r="CI12" s="977"/>
      <c r="CJ12" s="977"/>
      <c r="CK12" s="977"/>
      <c r="CL12" s="978"/>
      <c r="CM12" s="976">
        <v>47</v>
      </c>
      <c r="CN12" s="977"/>
      <c r="CO12" s="977"/>
      <c r="CP12" s="977"/>
      <c r="CQ12" s="978"/>
      <c r="CR12" s="976">
        <v>20</v>
      </c>
      <c r="CS12" s="977"/>
      <c r="CT12" s="977"/>
      <c r="CU12" s="977"/>
      <c r="CV12" s="978"/>
      <c r="CW12" s="976">
        <v>32</v>
      </c>
      <c r="CX12" s="977"/>
      <c r="CY12" s="977"/>
      <c r="CZ12" s="977"/>
      <c r="DA12" s="978"/>
      <c r="DB12" s="976" t="s">
        <v>488</v>
      </c>
      <c r="DC12" s="977"/>
      <c r="DD12" s="977"/>
      <c r="DE12" s="977"/>
      <c r="DF12" s="978"/>
      <c r="DG12" s="976" t="s">
        <v>488</v>
      </c>
      <c r="DH12" s="977"/>
      <c r="DI12" s="977"/>
      <c r="DJ12" s="977"/>
      <c r="DK12" s="978"/>
      <c r="DL12" s="976" t="s">
        <v>488</v>
      </c>
      <c r="DM12" s="977"/>
      <c r="DN12" s="977"/>
      <c r="DO12" s="977"/>
      <c r="DP12" s="978"/>
      <c r="DQ12" s="976" t="s">
        <v>488</v>
      </c>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t="s">
        <v>557</v>
      </c>
      <c r="BS13" s="979" t="s">
        <v>555</v>
      </c>
      <c r="BT13" s="980"/>
      <c r="BU13" s="980"/>
      <c r="BV13" s="980"/>
      <c r="BW13" s="980"/>
      <c r="BX13" s="980"/>
      <c r="BY13" s="980"/>
      <c r="BZ13" s="980"/>
      <c r="CA13" s="980"/>
      <c r="CB13" s="980"/>
      <c r="CC13" s="980"/>
      <c r="CD13" s="980"/>
      <c r="CE13" s="980"/>
      <c r="CF13" s="980"/>
      <c r="CG13" s="1001"/>
      <c r="CH13" s="976">
        <v>0</v>
      </c>
      <c r="CI13" s="977"/>
      <c r="CJ13" s="977"/>
      <c r="CK13" s="977"/>
      <c r="CL13" s="978"/>
      <c r="CM13" s="976">
        <v>21</v>
      </c>
      <c r="CN13" s="977"/>
      <c r="CO13" s="977"/>
      <c r="CP13" s="977"/>
      <c r="CQ13" s="978"/>
      <c r="CR13" s="976">
        <v>2</v>
      </c>
      <c r="CS13" s="977"/>
      <c r="CT13" s="977"/>
      <c r="CU13" s="977"/>
      <c r="CV13" s="978"/>
      <c r="CW13" s="976">
        <v>0</v>
      </c>
      <c r="CX13" s="977"/>
      <c r="CY13" s="977"/>
      <c r="CZ13" s="977"/>
      <c r="DA13" s="978"/>
      <c r="DB13" s="976" t="s">
        <v>488</v>
      </c>
      <c r="DC13" s="977"/>
      <c r="DD13" s="977"/>
      <c r="DE13" s="977"/>
      <c r="DF13" s="978"/>
      <c r="DG13" s="976" t="s">
        <v>488</v>
      </c>
      <c r="DH13" s="977"/>
      <c r="DI13" s="977"/>
      <c r="DJ13" s="977"/>
      <c r="DK13" s="978"/>
      <c r="DL13" s="976" t="s">
        <v>488</v>
      </c>
      <c r="DM13" s="977"/>
      <c r="DN13" s="977"/>
      <c r="DO13" s="977"/>
      <c r="DP13" s="978"/>
      <c r="DQ13" s="976" t="s">
        <v>488</v>
      </c>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t="s">
        <v>556</v>
      </c>
      <c r="BT14" s="980"/>
      <c r="BU14" s="980"/>
      <c r="BV14" s="980"/>
      <c r="BW14" s="980"/>
      <c r="BX14" s="980"/>
      <c r="BY14" s="980"/>
      <c r="BZ14" s="980"/>
      <c r="CA14" s="980"/>
      <c r="CB14" s="980"/>
      <c r="CC14" s="980"/>
      <c r="CD14" s="980"/>
      <c r="CE14" s="980"/>
      <c r="CF14" s="980"/>
      <c r="CG14" s="1001"/>
      <c r="CH14" s="976">
        <v>-2</v>
      </c>
      <c r="CI14" s="977"/>
      <c r="CJ14" s="977"/>
      <c r="CK14" s="977"/>
      <c r="CL14" s="978"/>
      <c r="CM14" s="976">
        <v>37</v>
      </c>
      <c r="CN14" s="977"/>
      <c r="CO14" s="977"/>
      <c r="CP14" s="977"/>
      <c r="CQ14" s="978"/>
      <c r="CR14" s="976">
        <v>5</v>
      </c>
      <c r="CS14" s="977"/>
      <c r="CT14" s="977"/>
      <c r="CU14" s="977"/>
      <c r="CV14" s="978"/>
      <c r="CW14" s="976">
        <v>74</v>
      </c>
      <c r="CX14" s="977"/>
      <c r="CY14" s="977"/>
      <c r="CZ14" s="977"/>
      <c r="DA14" s="978"/>
      <c r="DB14" s="976" t="s">
        <v>488</v>
      </c>
      <c r="DC14" s="977"/>
      <c r="DD14" s="977"/>
      <c r="DE14" s="977"/>
      <c r="DF14" s="978"/>
      <c r="DG14" s="976" t="s">
        <v>488</v>
      </c>
      <c r="DH14" s="977"/>
      <c r="DI14" s="977"/>
      <c r="DJ14" s="977"/>
      <c r="DK14" s="978"/>
      <c r="DL14" s="976" t="s">
        <v>488</v>
      </c>
      <c r="DM14" s="977"/>
      <c r="DN14" s="977"/>
      <c r="DO14" s="977"/>
      <c r="DP14" s="978"/>
      <c r="DQ14" s="976" t="s">
        <v>488</v>
      </c>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377</v>
      </c>
      <c r="B23" s="924" t="s">
        <v>378</v>
      </c>
      <c r="C23" s="925"/>
      <c r="D23" s="925"/>
      <c r="E23" s="925"/>
      <c r="F23" s="925"/>
      <c r="G23" s="925"/>
      <c r="H23" s="925"/>
      <c r="I23" s="925"/>
      <c r="J23" s="925"/>
      <c r="K23" s="925"/>
      <c r="L23" s="925"/>
      <c r="M23" s="925"/>
      <c r="N23" s="925"/>
      <c r="O23" s="925"/>
      <c r="P23" s="935"/>
      <c r="Q23" s="1054">
        <v>38191</v>
      </c>
      <c r="R23" s="1048"/>
      <c r="S23" s="1048"/>
      <c r="T23" s="1048"/>
      <c r="U23" s="1048"/>
      <c r="V23" s="1048">
        <v>36500</v>
      </c>
      <c r="W23" s="1048"/>
      <c r="X23" s="1048"/>
      <c r="Y23" s="1048"/>
      <c r="Z23" s="1048"/>
      <c r="AA23" s="1048">
        <v>1691</v>
      </c>
      <c r="AB23" s="1048"/>
      <c r="AC23" s="1048"/>
      <c r="AD23" s="1048"/>
      <c r="AE23" s="1055"/>
      <c r="AF23" s="1056">
        <v>1448</v>
      </c>
      <c r="AG23" s="1048"/>
      <c r="AH23" s="1048"/>
      <c r="AI23" s="1048"/>
      <c r="AJ23" s="1057"/>
      <c r="AK23" s="1058"/>
      <c r="AL23" s="1059"/>
      <c r="AM23" s="1059"/>
      <c r="AN23" s="1059"/>
      <c r="AO23" s="1059"/>
      <c r="AP23" s="1048">
        <v>36729</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389</v>
      </c>
      <c r="C28" s="1035"/>
      <c r="D28" s="1035"/>
      <c r="E28" s="1035"/>
      <c r="F28" s="1035"/>
      <c r="G28" s="1035"/>
      <c r="H28" s="1035"/>
      <c r="I28" s="1035"/>
      <c r="J28" s="1035"/>
      <c r="K28" s="1035"/>
      <c r="L28" s="1035"/>
      <c r="M28" s="1035"/>
      <c r="N28" s="1035"/>
      <c r="O28" s="1035"/>
      <c r="P28" s="1036"/>
      <c r="Q28" s="1037">
        <v>7146</v>
      </c>
      <c r="R28" s="1038"/>
      <c r="S28" s="1038"/>
      <c r="T28" s="1038"/>
      <c r="U28" s="1038"/>
      <c r="V28" s="1038">
        <v>7136</v>
      </c>
      <c r="W28" s="1038"/>
      <c r="X28" s="1038"/>
      <c r="Y28" s="1038"/>
      <c r="Z28" s="1038"/>
      <c r="AA28" s="1038">
        <v>11</v>
      </c>
      <c r="AB28" s="1038"/>
      <c r="AC28" s="1038"/>
      <c r="AD28" s="1038"/>
      <c r="AE28" s="1039"/>
      <c r="AF28" s="1040">
        <v>11</v>
      </c>
      <c r="AG28" s="1038"/>
      <c r="AH28" s="1038"/>
      <c r="AI28" s="1038"/>
      <c r="AJ28" s="1041"/>
      <c r="AK28" s="1029">
        <v>599</v>
      </c>
      <c r="AL28" s="1030"/>
      <c r="AM28" s="1030"/>
      <c r="AN28" s="1030"/>
      <c r="AO28" s="1030"/>
      <c r="AP28" s="1030" t="s">
        <v>488</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390</v>
      </c>
      <c r="C29" s="1018"/>
      <c r="D29" s="1018"/>
      <c r="E29" s="1018"/>
      <c r="F29" s="1018"/>
      <c r="G29" s="1018"/>
      <c r="H29" s="1018"/>
      <c r="I29" s="1018"/>
      <c r="J29" s="1018"/>
      <c r="K29" s="1018"/>
      <c r="L29" s="1018"/>
      <c r="M29" s="1018"/>
      <c r="N29" s="1018"/>
      <c r="O29" s="1018"/>
      <c r="P29" s="1019"/>
      <c r="Q29" s="1025">
        <v>7424</v>
      </c>
      <c r="R29" s="1026"/>
      <c r="S29" s="1026"/>
      <c r="T29" s="1026"/>
      <c r="U29" s="1026"/>
      <c r="V29" s="1026">
        <v>7291</v>
      </c>
      <c r="W29" s="1026"/>
      <c r="X29" s="1026"/>
      <c r="Y29" s="1026"/>
      <c r="Z29" s="1026"/>
      <c r="AA29" s="1026">
        <v>133</v>
      </c>
      <c r="AB29" s="1026"/>
      <c r="AC29" s="1026"/>
      <c r="AD29" s="1026"/>
      <c r="AE29" s="1027"/>
      <c r="AF29" s="1022">
        <v>133</v>
      </c>
      <c r="AG29" s="1023"/>
      <c r="AH29" s="1023"/>
      <c r="AI29" s="1023"/>
      <c r="AJ29" s="1024"/>
      <c r="AK29" s="967">
        <v>1171</v>
      </c>
      <c r="AL29" s="958"/>
      <c r="AM29" s="958"/>
      <c r="AN29" s="958"/>
      <c r="AO29" s="958"/>
      <c r="AP29" s="958" t="s">
        <v>488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391</v>
      </c>
      <c r="C30" s="1018"/>
      <c r="D30" s="1018"/>
      <c r="E30" s="1018"/>
      <c r="F30" s="1018"/>
      <c r="G30" s="1018"/>
      <c r="H30" s="1018"/>
      <c r="I30" s="1018"/>
      <c r="J30" s="1018"/>
      <c r="K30" s="1018"/>
      <c r="L30" s="1018"/>
      <c r="M30" s="1018"/>
      <c r="N30" s="1018"/>
      <c r="O30" s="1018"/>
      <c r="P30" s="1019"/>
      <c r="Q30" s="1025">
        <v>1683</v>
      </c>
      <c r="R30" s="1026"/>
      <c r="S30" s="1026"/>
      <c r="T30" s="1026"/>
      <c r="U30" s="1026"/>
      <c r="V30" s="1026">
        <v>1626</v>
      </c>
      <c r="W30" s="1026"/>
      <c r="X30" s="1026"/>
      <c r="Y30" s="1026"/>
      <c r="Z30" s="1026"/>
      <c r="AA30" s="1026">
        <v>57</v>
      </c>
      <c r="AB30" s="1026"/>
      <c r="AC30" s="1026"/>
      <c r="AD30" s="1026"/>
      <c r="AE30" s="1027"/>
      <c r="AF30" s="1022">
        <v>57</v>
      </c>
      <c r="AG30" s="1023"/>
      <c r="AH30" s="1023"/>
      <c r="AI30" s="1023"/>
      <c r="AJ30" s="1024"/>
      <c r="AK30" s="967">
        <v>282</v>
      </c>
      <c r="AL30" s="958"/>
      <c r="AM30" s="958"/>
      <c r="AN30" s="958"/>
      <c r="AO30" s="958"/>
      <c r="AP30" s="958" t="s">
        <v>488</v>
      </c>
      <c r="AQ30" s="958"/>
      <c r="AR30" s="958"/>
      <c r="AS30" s="958"/>
      <c r="AT30" s="958"/>
      <c r="AU30" s="958" t="s">
        <v>548</v>
      </c>
      <c r="AV30" s="958"/>
      <c r="AW30" s="958"/>
      <c r="AX30" s="958"/>
      <c r="AY30" s="958"/>
      <c r="AZ30" s="1028" t="s">
        <v>548</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392</v>
      </c>
      <c r="C31" s="1018"/>
      <c r="D31" s="1018"/>
      <c r="E31" s="1018"/>
      <c r="F31" s="1018"/>
      <c r="G31" s="1018"/>
      <c r="H31" s="1018"/>
      <c r="I31" s="1018"/>
      <c r="J31" s="1018"/>
      <c r="K31" s="1018"/>
      <c r="L31" s="1018"/>
      <c r="M31" s="1018"/>
      <c r="N31" s="1018"/>
      <c r="O31" s="1018"/>
      <c r="P31" s="1019"/>
      <c r="Q31" s="1025">
        <v>71</v>
      </c>
      <c r="R31" s="1026"/>
      <c r="S31" s="1026"/>
      <c r="T31" s="1026"/>
      <c r="U31" s="1026"/>
      <c r="V31" s="1026">
        <v>61</v>
      </c>
      <c r="W31" s="1026"/>
      <c r="X31" s="1026"/>
      <c r="Y31" s="1026"/>
      <c r="Z31" s="1026"/>
      <c r="AA31" s="1026">
        <v>10</v>
      </c>
      <c r="AB31" s="1026"/>
      <c r="AC31" s="1026"/>
      <c r="AD31" s="1026"/>
      <c r="AE31" s="1027"/>
      <c r="AF31" s="1022">
        <v>10</v>
      </c>
      <c r="AG31" s="1023"/>
      <c r="AH31" s="1023"/>
      <c r="AI31" s="1023"/>
      <c r="AJ31" s="1024"/>
      <c r="AK31" s="967">
        <v>1</v>
      </c>
      <c r="AL31" s="958"/>
      <c r="AM31" s="958"/>
      <c r="AN31" s="958"/>
      <c r="AO31" s="958"/>
      <c r="AP31" s="958">
        <v>32</v>
      </c>
      <c r="AQ31" s="958"/>
      <c r="AR31" s="958"/>
      <c r="AS31" s="958"/>
      <c r="AT31" s="958"/>
      <c r="AU31" s="958" t="s">
        <v>548</v>
      </c>
      <c r="AV31" s="958"/>
      <c r="AW31" s="958"/>
      <c r="AX31" s="958"/>
      <c r="AY31" s="958"/>
      <c r="AZ31" s="1028" t="s">
        <v>548</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393</v>
      </c>
      <c r="C32" s="1018"/>
      <c r="D32" s="1018"/>
      <c r="E32" s="1018"/>
      <c r="F32" s="1018"/>
      <c r="G32" s="1018"/>
      <c r="H32" s="1018"/>
      <c r="I32" s="1018"/>
      <c r="J32" s="1018"/>
      <c r="K32" s="1018"/>
      <c r="L32" s="1018"/>
      <c r="M32" s="1018"/>
      <c r="N32" s="1018"/>
      <c r="O32" s="1018"/>
      <c r="P32" s="1019"/>
      <c r="Q32" s="1025">
        <v>1983</v>
      </c>
      <c r="R32" s="1026"/>
      <c r="S32" s="1026"/>
      <c r="T32" s="1026"/>
      <c r="U32" s="1026"/>
      <c r="V32" s="1026">
        <v>1976</v>
      </c>
      <c r="W32" s="1026"/>
      <c r="X32" s="1026"/>
      <c r="Y32" s="1026"/>
      <c r="Z32" s="1026"/>
      <c r="AA32" s="1026">
        <v>7</v>
      </c>
      <c r="AB32" s="1026"/>
      <c r="AC32" s="1026"/>
      <c r="AD32" s="1026"/>
      <c r="AE32" s="1027"/>
      <c r="AF32" s="1022">
        <v>1952</v>
      </c>
      <c r="AG32" s="1023"/>
      <c r="AH32" s="1023"/>
      <c r="AI32" s="1023"/>
      <c r="AJ32" s="1024"/>
      <c r="AK32" s="967">
        <v>11</v>
      </c>
      <c r="AL32" s="958"/>
      <c r="AM32" s="958"/>
      <c r="AN32" s="958"/>
      <c r="AO32" s="958"/>
      <c r="AP32" s="958">
        <v>4863</v>
      </c>
      <c r="AQ32" s="958"/>
      <c r="AR32" s="958"/>
      <c r="AS32" s="958"/>
      <c r="AT32" s="958"/>
      <c r="AU32" s="958">
        <v>24</v>
      </c>
      <c r="AV32" s="958"/>
      <c r="AW32" s="958"/>
      <c r="AX32" s="958"/>
      <c r="AY32" s="958"/>
      <c r="AZ32" s="1028" t="s">
        <v>548</v>
      </c>
      <c r="BA32" s="1028"/>
      <c r="BB32" s="1028"/>
      <c r="BC32" s="1028"/>
      <c r="BD32" s="1028"/>
      <c r="BE32" s="959" t="s">
        <v>394</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395</v>
      </c>
      <c r="C33" s="1018"/>
      <c r="D33" s="1018"/>
      <c r="E33" s="1018"/>
      <c r="F33" s="1018"/>
      <c r="G33" s="1018"/>
      <c r="H33" s="1018"/>
      <c r="I33" s="1018"/>
      <c r="J33" s="1018"/>
      <c r="K33" s="1018"/>
      <c r="L33" s="1018"/>
      <c r="M33" s="1018"/>
      <c r="N33" s="1018"/>
      <c r="O33" s="1018"/>
      <c r="P33" s="1019"/>
      <c r="Q33" s="1025">
        <v>3209</v>
      </c>
      <c r="R33" s="1026"/>
      <c r="S33" s="1026"/>
      <c r="T33" s="1026"/>
      <c r="U33" s="1026"/>
      <c r="V33" s="1026">
        <v>2779</v>
      </c>
      <c r="W33" s="1026"/>
      <c r="X33" s="1026"/>
      <c r="Y33" s="1026"/>
      <c r="Z33" s="1026"/>
      <c r="AA33" s="1026">
        <v>429</v>
      </c>
      <c r="AB33" s="1026"/>
      <c r="AC33" s="1026"/>
      <c r="AD33" s="1026"/>
      <c r="AE33" s="1027"/>
      <c r="AF33" s="1022">
        <v>91</v>
      </c>
      <c r="AG33" s="1023"/>
      <c r="AH33" s="1023"/>
      <c r="AI33" s="1023"/>
      <c r="AJ33" s="1024"/>
      <c r="AK33" s="967">
        <v>678</v>
      </c>
      <c r="AL33" s="958"/>
      <c r="AM33" s="958"/>
      <c r="AN33" s="958"/>
      <c r="AO33" s="958"/>
      <c r="AP33" s="958">
        <v>13845</v>
      </c>
      <c r="AQ33" s="958"/>
      <c r="AR33" s="958"/>
      <c r="AS33" s="958"/>
      <c r="AT33" s="958"/>
      <c r="AU33" s="958">
        <v>4610</v>
      </c>
      <c r="AV33" s="958"/>
      <c r="AW33" s="958"/>
      <c r="AX33" s="958"/>
      <c r="AY33" s="958"/>
      <c r="AZ33" s="1028" t="s">
        <v>548</v>
      </c>
      <c r="BA33" s="1028"/>
      <c r="BB33" s="1028"/>
      <c r="BC33" s="1028"/>
      <c r="BD33" s="1028"/>
      <c r="BE33" s="959" t="s">
        <v>394</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2253</v>
      </c>
      <c r="AG63" s="946"/>
      <c r="AH63" s="946"/>
      <c r="AI63" s="946"/>
      <c r="AJ63" s="1009"/>
      <c r="AK63" s="1010"/>
      <c r="AL63" s="950"/>
      <c r="AM63" s="950"/>
      <c r="AN63" s="950"/>
      <c r="AO63" s="950"/>
      <c r="AP63" s="946">
        <v>18740</v>
      </c>
      <c r="AQ63" s="946"/>
      <c r="AR63" s="946"/>
      <c r="AS63" s="946"/>
      <c r="AT63" s="946"/>
      <c r="AU63" s="946">
        <v>4635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558</v>
      </c>
      <c r="C68" s="973"/>
      <c r="D68" s="973"/>
      <c r="E68" s="973"/>
      <c r="F68" s="973"/>
      <c r="G68" s="973"/>
      <c r="H68" s="973"/>
      <c r="I68" s="973"/>
      <c r="J68" s="973"/>
      <c r="K68" s="973"/>
      <c r="L68" s="973"/>
      <c r="M68" s="973"/>
      <c r="N68" s="973"/>
      <c r="O68" s="973"/>
      <c r="P68" s="974"/>
      <c r="Q68" s="975">
        <v>1613</v>
      </c>
      <c r="R68" s="969"/>
      <c r="S68" s="969"/>
      <c r="T68" s="969"/>
      <c r="U68" s="969"/>
      <c r="V68" s="969">
        <v>1582</v>
      </c>
      <c r="W68" s="969"/>
      <c r="X68" s="969"/>
      <c r="Y68" s="969"/>
      <c r="Z68" s="969"/>
      <c r="AA68" s="969">
        <v>31</v>
      </c>
      <c r="AB68" s="969"/>
      <c r="AC68" s="969"/>
      <c r="AD68" s="969"/>
      <c r="AE68" s="969"/>
      <c r="AF68" s="969">
        <v>31</v>
      </c>
      <c r="AG68" s="969"/>
      <c r="AH68" s="969"/>
      <c r="AI68" s="969"/>
      <c r="AJ68" s="969"/>
      <c r="AK68" s="969">
        <v>38</v>
      </c>
      <c r="AL68" s="969"/>
      <c r="AM68" s="969"/>
      <c r="AN68" s="969"/>
      <c r="AO68" s="969"/>
      <c r="AP68" s="969">
        <v>2465</v>
      </c>
      <c r="AQ68" s="969"/>
      <c r="AR68" s="969"/>
      <c r="AS68" s="969"/>
      <c r="AT68" s="969"/>
      <c r="AU68" s="969">
        <v>1305</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559</v>
      </c>
      <c r="C69" s="962"/>
      <c r="D69" s="962"/>
      <c r="E69" s="962"/>
      <c r="F69" s="962"/>
      <c r="G69" s="962"/>
      <c r="H69" s="962"/>
      <c r="I69" s="962"/>
      <c r="J69" s="962"/>
      <c r="K69" s="962"/>
      <c r="L69" s="962"/>
      <c r="M69" s="962"/>
      <c r="N69" s="962"/>
      <c r="O69" s="962"/>
      <c r="P69" s="963"/>
      <c r="Q69" s="964">
        <v>14</v>
      </c>
      <c r="R69" s="958"/>
      <c r="S69" s="958"/>
      <c r="T69" s="958"/>
      <c r="U69" s="958"/>
      <c r="V69" s="958">
        <v>7</v>
      </c>
      <c r="W69" s="958"/>
      <c r="X69" s="958"/>
      <c r="Y69" s="958"/>
      <c r="Z69" s="958"/>
      <c r="AA69" s="958">
        <v>7</v>
      </c>
      <c r="AB69" s="958"/>
      <c r="AC69" s="958"/>
      <c r="AD69" s="958"/>
      <c r="AE69" s="958"/>
      <c r="AF69" s="958">
        <v>7</v>
      </c>
      <c r="AG69" s="958"/>
      <c r="AH69" s="958"/>
      <c r="AI69" s="958"/>
      <c r="AJ69" s="958"/>
      <c r="AK69" s="958" t="s">
        <v>568</v>
      </c>
      <c r="AL69" s="958"/>
      <c r="AM69" s="958"/>
      <c r="AN69" s="958"/>
      <c r="AO69" s="958"/>
      <c r="AP69" s="958" t="s">
        <v>568</v>
      </c>
      <c r="AQ69" s="958"/>
      <c r="AR69" s="958"/>
      <c r="AS69" s="958"/>
      <c r="AT69" s="958"/>
      <c r="AU69" s="958" t="s">
        <v>568</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560</v>
      </c>
      <c r="C70" s="962"/>
      <c r="D70" s="962"/>
      <c r="E70" s="962"/>
      <c r="F70" s="962"/>
      <c r="G70" s="962"/>
      <c r="H70" s="962"/>
      <c r="I70" s="962"/>
      <c r="J70" s="962"/>
      <c r="K70" s="962"/>
      <c r="L70" s="962"/>
      <c r="M70" s="962"/>
      <c r="N70" s="962"/>
      <c r="O70" s="962"/>
      <c r="P70" s="963"/>
      <c r="Q70" s="964">
        <v>501</v>
      </c>
      <c r="R70" s="958"/>
      <c r="S70" s="958"/>
      <c r="T70" s="958"/>
      <c r="U70" s="958"/>
      <c r="V70" s="958">
        <v>454</v>
      </c>
      <c r="W70" s="958"/>
      <c r="X70" s="958"/>
      <c r="Y70" s="958"/>
      <c r="Z70" s="958"/>
      <c r="AA70" s="958">
        <v>47</v>
      </c>
      <c r="AB70" s="958"/>
      <c r="AC70" s="958"/>
      <c r="AD70" s="958"/>
      <c r="AE70" s="958"/>
      <c r="AF70" s="958">
        <v>47</v>
      </c>
      <c r="AG70" s="958"/>
      <c r="AH70" s="958"/>
      <c r="AI70" s="958"/>
      <c r="AJ70" s="958"/>
      <c r="AK70" s="958">
        <v>0</v>
      </c>
      <c r="AL70" s="958"/>
      <c r="AM70" s="958"/>
      <c r="AN70" s="958"/>
      <c r="AO70" s="958"/>
      <c r="AP70" s="958" t="s">
        <v>568</v>
      </c>
      <c r="AQ70" s="958"/>
      <c r="AR70" s="958"/>
      <c r="AS70" s="958"/>
      <c r="AT70" s="958"/>
      <c r="AU70" s="958" t="s">
        <v>568</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561</v>
      </c>
      <c r="C71" s="962"/>
      <c r="D71" s="962"/>
      <c r="E71" s="962"/>
      <c r="F71" s="962"/>
      <c r="G71" s="962"/>
      <c r="H71" s="962"/>
      <c r="I71" s="962"/>
      <c r="J71" s="962"/>
      <c r="K71" s="962"/>
      <c r="L71" s="962"/>
      <c r="M71" s="962"/>
      <c r="N71" s="962"/>
      <c r="O71" s="962"/>
      <c r="P71" s="963"/>
      <c r="Q71" s="964">
        <v>93</v>
      </c>
      <c r="R71" s="958"/>
      <c r="S71" s="958"/>
      <c r="T71" s="958"/>
      <c r="U71" s="958"/>
      <c r="V71" s="958">
        <v>91</v>
      </c>
      <c r="W71" s="958"/>
      <c r="X71" s="958"/>
      <c r="Y71" s="958"/>
      <c r="Z71" s="958"/>
      <c r="AA71" s="958">
        <v>2</v>
      </c>
      <c r="AB71" s="958"/>
      <c r="AC71" s="958"/>
      <c r="AD71" s="958"/>
      <c r="AE71" s="958"/>
      <c r="AF71" s="958">
        <v>2</v>
      </c>
      <c r="AG71" s="958"/>
      <c r="AH71" s="958"/>
      <c r="AI71" s="958"/>
      <c r="AJ71" s="958"/>
      <c r="AK71" s="958" t="s">
        <v>568</v>
      </c>
      <c r="AL71" s="958"/>
      <c r="AM71" s="958"/>
      <c r="AN71" s="958"/>
      <c r="AO71" s="958"/>
      <c r="AP71" s="958" t="s">
        <v>568</v>
      </c>
      <c r="AQ71" s="958"/>
      <c r="AR71" s="958"/>
      <c r="AS71" s="958"/>
      <c r="AT71" s="958"/>
      <c r="AU71" s="958" t="s">
        <v>568</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562</v>
      </c>
      <c r="C72" s="962"/>
      <c r="D72" s="962"/>
      <c r="E72" s="962"/>
      <c r="F72" s="962"/>
      <c r="G72" s="962"/>
      <c r="H72" s="962"/>
      <c r="I72" s="962"/>
      <c r="J72" s="962"/>
      <c r="K72" s="962"/>
      <c r="L72" s="962"/>
      <c r="M72" s="962"/>
      <c r="N72" s="962"/>
      <c r="O72" s="962"/>
      <c r="P72" s="963"/>
      <c r="Q72" s="964">
        <v>52</v>
      </c>
      <c r="R72" s="958"/>
      <c r="S72" s="958"/>
      <c r="T72" s="958"/>
      <c r="U72" s="958"/>
      <c r="V72" s="958">
        <v>50</v>
      </c>
      <c r="W72" s="958"/>
      <c r="X72" s="958"/>
      <c r="Y72" s="958"/>
      <c r="Z72" s="958"/>
      <c r="AA72" s="958">
        <v>2</v>
      </c>
      <c r="AB72" s="958"/>
      <c r="AC72" s="958"/>
      <c r="AD72" s="958"/>
      <c r="AE72" s="958"/>
      <c r="AF72" s="958">
        <v>2</v>
      </c>
      <c r="AG72" s="958"/>
      <c r="AH72" s="958"/>
      <c r="AI72" s="958"/>
      <c r="AJ72" s="958"/>
      <c r="AK72" s="958">
        <v>46</v>
      </c>
      <c r="AL72" s="958"/>
      <c r="AM72" s="958"/>
      <c r="AN72" s="958"/>
      <c r="AO72" s="958"/>
      <c r="AP72" s="958" t="s">
        <v>568</v>
      </c>
      <c r="AQ72" s="958"/>
      <c r="AR72" s="958"/>
      <c r="AS72" s="958"/>
      <c r="AT72" s="958"/>
      <c r="AU72" s="958" t="s">
        <v>568</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563</v>
      </c>
      <c r="C73" s="962"/>
      <c r="D73" s="962"/>
      <c r="E73" s="962"/>
      <c r="F73" s="962"/>
      <c r="G73" s="962"/>
      <c r="H73" s="962"/>
      <c r="I73" s="962"/>
      <c r="J73" s="962"/>
      <c r="K73" s="962"/>
      <c r="L73" s="962"/>
      <c r="M73" s="962"/>
      <c r="N73" s="962"/>
      <c r="O73" s="962"/>
      <c r="P73" s="963"/>
      <c r="Q73" s="964">
        <v>780</v>
      </c>
      <c r="R73" s="958"/>
      <c r="S73" s="958"/>
      <c r="T73" s="958"/>
      <c r="U73" s="958"/>
      <c r="V73" s="958">
        <v>124</v>
      </c>
      <c r="W73" s="958"/>
      <c r="X73" s="958"/>
      <c r="Y73" s="958"/>
      <c r="Z73" s="958"/>
      <c r="AA73" s="958">
        <v>656</v>
      </c>
      <c r="AB73" s="958"/>
      <c r="AC73" s="958"/>
      <c r="AD73" s="958"/>
      <c r="AE73" s="958"/>
      <c r="AF73" s="958">
        <v>656</v>
      </c>
      <c r="AG73" s="958"/>
      <c r="AH73" s="958"/>
      <c r="AI73" s="958"/>
      <c r="AJ73" s="958"/>
      <c r="AK73" s="958">
        <v>45</v>
      </c>
      <c r="AL73" s="958"/>
      <c r="AM73" s="958"/>
      <c r="AN73" s="958"/>
      <c r="AO73" s="958"/>
      <c r="AP73" s="958" t="s">
        <v>568</v>
      </c>
      <c r="AQ73" s="958"/>
      <c r="AR73" s="958"/>
      <c r="AS73" s="958"/>
      <c r="AT73" s="958"/>
      <c r="AU73" s="958" t="s">
        <v>568</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564</v>
      </c>
      <c r="C74" s="962"/>
      <c r="D74" s="962"/>
      <c r="E74" s="962"/>
      <c r="F74" s="962"/>
      <c r="G74" s="962"/>
      <c r="H74" s="962"/>
      <c r="I74" s="962"/>
      <c r="J74" s="962"/>
      <c r="K74" s="962"/>
      <c r="L74" s="962"/>
      <c r="M74" s="962"/>
      <c r="N74" s="962"/>
      <c r="O74" s="962"/>
      <c r="P74" s="963"/>
      <c r="Q74" s="964">
        <v>1995</v>
      </c>
      <c r="R74" s="958"/>
      <c r="S74" s="958"/>
      <c r="T74" s="958"/>
      <c r="U74" s="958"/>
      <c r="V74" s="958">
        <v>1965</v>
      </c>
      <c r="W74" s="958"/>
      <c r="X74" s="958"/>
      <c r="Y74" s="958"/>
      <c r="Z74" s="958"/>
      <c r="AA74" s="958">
        <v>30</v>
      </c>
      <c r="AB74" s="958"/>
      <c r="AC74" s="958"/>
      <c r="AD74" s="958"/>
      <c r="AE74" s="958"/>
      <c r="AF74" s="958">
        <v>19</v>
      </c>
      <c r="AG74" s="958"/>
      <c r="AH74" s="958"/>
      <c r="AI74" s="958"/>
      <c r="AJ74" s="958"/>
      <c r="AK74" s="958" t="s">
        <v>568</v>
      </c>
      <c r="AL74" s="958"/>
      <c r="AM74" s="958"/>
      <c r="AN74" s="958"/>
      <c r="AO74" s="958"/>
      <c r="AP74" s="958">
        <v>1178</v>
      </c>
      <c r="AQ74" s="958"/>
      <c r="AR74" s="958"/>
      <c r="AS74" s="958"/>
      <c r="AT74" s="958"/>
      <c r="AU74" s="958">
        <v>624</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565</v>
      </c>
      <c r="C75" s="962"/>
      <c r="D75" s="962"/>
      <c r="E75" s="962"/>
      <c r="F75" s="962"/>
      <c r="G75" s="962"/>
      <c r="H75" s="962"/>
      <c r="I75" s="962"/>
      <c r="J75" s="962"/>
      <c r="K75" s="962"/>
      <c r="L75" s="962"/>
      <c r="M75" s="962"/>
      <c r="N75" s="962"/>
      <c r="O75" s="962"/>
      <c r="P75" s="963"/>
      <c r="Q75" s="965">
        <v>1111</v>
      </c>
      <c r="R75" s="966"/>
      <c r="S75" s="966"/>
      <c r="T75" s="966"/>
      <c r="U75" s="967"/>
      <c r="V75" s="968">
        <v>1018</v>
      </c>
      <c r="W75" s="966"/>
      <c r="X75" s="966"/>
      <c r="Y75" s="966"/>
      <c r="Z75" s="967"/>
      <c r="AA75" s="968">
        <v>93</v>
      </c>
      <c r="AB75" s="966"/>
      <c r="AC75" s="966"/>
      <c r="AD75" s="966"/>
      <c r="AE75" s="967"/>
      <c r="AF75" s="968">
        <v>93</v>
      </c>
      <c r="AG75" s="966"/>
      <c r="AH75" s="966"/>
      <c r="AI75" s="966"/>
      <c r="AJ75" s="967"/>
      <c r="AK75" s="968">
        <v>34</v>
      </c>
      <c r="AL75" s="966"/>
      <c r="AM75" s="966"/>
      <c r="AN75" s="966"/>
      <c r="AO75" s="967"/>
      <c r="AP75" s="968" t="s">
        <v>568</v>
      </c>
      <c r="AQ75" s="966"/>
      <c r="AR75" s="966"/>
      <c r="AS75" s="966"/>
      <c r="AT75" s="967"/>
      <c r="AU75" s="968" t="s">
        <v>568</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t="s">
        <v>566</v>
      </c>
      <c r="C76" s="962"/>
      <c r="D76" s="962"/>
      <c r="E76" s="962"/>
      <c r="F76" s="962"/>
      <c r="G76" s="962"/>
      <c r="H76" s="962"/>
      <c r="I76" s="962"/>
      <c r="J76" s="962"/>
      <c r="K76" s="962"/>
      <c r="L76" s="962"/>
      <c r="M76" s="962"/>
      <c r="N76" s="962"/>
      <c r="O76" s="962"/>
      <c r="P76" s="963"/>
      <c r="Q76" s="965">
        <v>416492</v>
      </c>
      <c r="R76" s="966"/>
      <c r="S76" s="966"/>
      <c r="T76" s="966"/>
      <c r="U76" s="967"/>
      <c r="V76" s="968">
        <v>405939</v>
      </c>
      <c r="W76" s="966"/>
      <c r="X76" s="966"/>
      <c r="Y76" s="966"/>
      <c r="Z76" s="967"/>
      <c r="AA76" s="968">
        <v>10552</v>
      </c>
      <c r="AB76" s="966"/>
      <c r="AC76" s="966"/>
      <c r="AD76" s="966"/>
      <c r="AE76" s="967"/>
      <c r="AF76" s="968">
        <v>10552</v>
      </c>
      <c r="AG76" s="966"/>
      <c r="AH76" s="966"/>
      <c r="AI76" s="966"/>
      <c r="AJ76" s="967"/>
      <c r="AK76" s="968">
        <v>2584</v>
      </c>
      <c r="AL76" s="966"/>
      <c r="AM76" s="966"/>
      <c r="AN76" s="966"/>
      <c r="AO76" s="967"/>
      <c r="AP76" s="968" t="s">
        <v>568</v>
      </c>
      <c r="AQ76" s="966"/>
      <c r="AR76" s="966"/>
      <c r="AS76" s="966"/>
      <c r="AT76" s="967"/>
      <c r="AU76" s="968" t="s">
        <v>568</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t="s">
        <v>567</v>
      </c>
      <c r="C77" s="962"/>
      <c r="D77" s="962"/>
      <c r="E77" s="962"/>
      <c r="F77" s="962"/>
      <c r="G77" s="962"/>
      <c r="H77" s="962"/>
      <c r="I77" s="962"/>
      <c r="J77" s="962"/>
      <c r="K77" s="962"/>
      <c r="L77" s="962"/>
      <c r="M77" s="962"/>
      <c r="N77" s="962"/>
      <c r="O77" s="962"/>
      <c r="P77" s="963"/>
      <c r="Q77" s="965">
        <v>2453</v>
      </c>
      <c r="R77" s="966"/>
      <c r="S77" s="966"/>
      <c r="T77" s="966"/>
      <c r="U77" s="967"/>
      <c r="V77" s="968">
        <v>2452</v>
      </c>
      <c r="W77" s="966"/>
      <c r="X77" s="966"/>
      <c r="Y77" s="966"/>
      <c r="Z77" s="967"/>
      <c r="AA77" s="968">
        <v>1</v>
      </c>
      <c r="AB77" s="966"/>
      <c r="AC77" s="966"/>
      <c r="AD77" s="966"/>
      <c r="AE77" s="967"/>
      <c r="AF77" s="968">
        <v>1</v>
      </c>
      <c r="AG77" s="966"/>
      <c r="AH77" s="966"/>
      <c r="AI77" s="966"/>
      <c r="AJ77" s="967"/>
      <c r="AK77" s="968" t="s">
        <v>568</v>
      </c>
      <c r="AL77" s="966"/>
      <c r="AM77" s="966"/>
      <c r="AN77" s="966"/>
      <c r="AO77" s="967"/>
      <c r="AP77" s="968" t="s">
        <v>568</v>
      </c>
      <c r="AQ77" s="966"/>
      <c r="AR77" s="966"/>
      <c r="AS77" s="966"/>
      <c r="AT77" s="967"/>
      <c r="AU77" s="968" t="s">
        <v>568</v>
      </c>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11412</v>
      </c>
      <c r="AG88" s="946"/>
      <c r="AH88" s="946"/>
      <c r="AI88" s="946"/>
      <c r="AJ88" s="946"/>
      <c r="AK88" s="950"/>
      <c r="AL88" s="950"/>
      <c r="AM88" s="950"/>
      <c r="AN88" s="950"/>
      <c r="AO88" s="950"/>
      <c r="AP88" s="946">
        <v>3644</v>
      </c>
      <c r="AQ88" s="946"/>
      <c r="AR88" s="946"/>
      <c r="AS88" s="946"/>
      <c r="AT88" s="946"/>
      <c r="AU88" s="946">
        <v>1928</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225</v>
      </c>
      <c r="CS102" s="940"/>
      <c r="CT102" s="940"/>
      <c r="CU102" s="940"/>
      <c r="CV102" s="941"/>
      <c r="CW102" s="939">
        <v>180</v>
      </c>
      <c r="CX102" s="940"/>
      <c r="CY102" s="940"/>
      <c r="CZ102" s="940"/>
      <c r="DA102" s="941"/>
      <c r="DB102" s="939">
        <v>110</v>
      </c>
      <c r="DC102" s="940"/>
      <c r="DD102" s="940"/>
      <c r="DE102" s="940"/>
      <c r="DF102" s="941"/>
      <c r="DG102" s="939" t="s">
        <v>574</v>
      </c>
      <c r="DH102" s="940"/>
      <c r="DI102" s="940"/>
      <c r="DJ102" s="940"/>
      <c r="DK102" s="941"/>
      <c r="DL102" s="939" t="s">
        <v>574</v>
      </c>
      <c r="DM102" s="940"/>
      <c r="DN102" s="940"/>
      <c r="DO102" s="940"/>
      <c r="DP102" s="941"/>
      <c r="DQ102" s="939" t="s">
        <v>574</v>
      </c>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24"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2764039</v>
      </c>
      <c r="AB110" s="876"/>
      <c r="AC110" s="876"/>
      <c r="AD110" s="876"/>
      <c r="AE110" s="877"/>
      <c r="AF110" s="878">
        <v>2890828</v>
      </c>
      <c r="AG110" s="876"/>
      <c r="AH110" s="876"/>
      <c r="AI110" s="876"/>
      <c r="AJ110" s="877"/>
      <c r="AK110" s="878">
        <v>2984224</v>
      </c>
      <c r="AL110" s="876"/>
      <c r="AM110" s="876"/>
      <c r="AN110" s="876"/>
      <c r="AO110" s="877"/>
      <c r="AP110" s="879">
        <v>18.3</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34273647</v>
      </c>
      <c r="BR110" s="829"/>
      <c r="BS110" s="829"/>
      <c r="BT110" s="829"/>
      <c r="BU110" s="829"/>
      <c r="BV110" s="829">
        <v>36175963</v>
      </c>
      <c r="BW110" s="829"/>
      <c r="BX110" s="829"/>
      <c r="BY110" s="829"/>
      <c r="BZ110" s="829"/>
      <c r="CA110" s="829">
        <v>36729870</v>
      </c>
      <c r="CB110" s="829"/>
      <c r="CC110" s="829"/>
      <c r="CD110" s="829"/>
      <c r="CE110" s="829"/>
      <c r="CF110" s="853">
        <v>225.4</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982829</v>
      </c>
      <c r="BR111" s="804"/>
      <c r="BS111" s="804"/>
      <c r="BT111" s="804"/>
      <c r="BU111" s="804"/>
      <c r="BV111" s="804">
        <v>1022123</v>
      </c>
      <c r="BW111" s="804"/>
      <c r="BX111" s="804"/>
      <c r="BY111" s="804"/>
      <c r="BZ111" s="804"/>
      <c r="CA111" s="804">
        <v>1224542</v>
      </c>
      <c r="CB111" s="804"/>
      <c r="CC111" s="804"/>
      <c r="CD111" s="804"/>
      <c r="CE111" s="804"/>
      <c r="CF111" s="862">
        <v>7.5</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5718370</v>
      </c>
      <c r="BR112" s="804"/>
      <c r="BS112" s="804"/>
      <c r="BT112" s="804"/>
      <c r="BU112" s="804"/>
      <c r="BV112" s="804">
        <v>5024350</v>
      </c>
      <c r="BW112" s="804"/>
      <c r="BX112" s="804"/>
      <c r="BY112" s="804"/>
      <c r="BZ112" s="804"/>
      <c r="CA112" s="804">
        <v>4634739</v>
      </c>
      <c r="CB112" s="804"/>
      <c r="CC112" s="804"/>
      <c r="CD112" s="804"/>
      <c r="CE112" s="804"/>
      <c r="CF112" s="862">
        <v>28.4</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457592</v>
      </c>
      <c r="AB113" s="906"/>
      <c r="AC113" s="906"/>
      <c r="AD113" s="906"/>
      <c r="AE113" s="907"/>
      <c r="AF113" s="908">
        <v>440352</v>
      </c>
      <c r="AG113" s="906"/>
      <c r="AH113" s="906"/>
      <c r="AI113" s="906"/>
      <c r="AJ113" s="907"/>
      <c r="AK113" s="908">
        <v>464050</v>
      </c>
      <c r="AL113" s="906"/>
      <c r="AM113" s="906"/>
      <c r="AN113" s="906"/>
      <c r="AO113" s="907"/>
      <c r="AP113" s="909">
        <v>2.8</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2378108</v>
      </c>
      <c r="BR113" s="804"/>
      <c r="BS113" s="804"/>
      <c r="BT113" s="804"/>
      <c r="BU113" s="804"/>
      <c r="BV113" s="804">
        <v>2158285</v>
      </c>
      <c r="BW113" s="804"/>
      <c r="BX113" s="804"/>
      <c r="BY113" s="804"/>
      <c r="BZ113" s="804"/>
      <c r="CA113" s="804">
        <v>1928161</v>
      </c>
      <c r="CB113" s="804"/>
      <c r="CC113" s="804"/>
      <c r="CD113" s="804"/>
      <c r="CE113" s="804"/>
      <c r="CF113" s="862">
        <v>11.8</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248319</v>
      </c>
      <c r="AB114" s="767"/>
      <c r="AC114" s="767"/>
      <c r="AD114" s="767"/>
      <c r="AE114" s="768"/>
      <c r="AF114" s="769">
        <v>188734</v>
      </c>
      <c r="AG114" s="767"/>
      <c r="AH114" s="767"/>
      <c r="AI114" s="767"/>
      <c r="AJ114" s="768"/>
      <c r="AK114" s="769">
        <v>194023</v>
      </c>
      <c r="AL114" s="767"/>
      <c r="AM114" s="767"/>
      <c r="AN114" s="767"/>
      <c r="AO114" s="768"/>
      <c r="AP114" s="811">
        <v>1.2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3193445</v>
      </c>
      <c r="BR114" s="804"/>
      <c r="BS114" s="804"/>
      <c r="BT114" s="804"/>
      <c r="BU114" s="804"/>
      <c r="BV114" s="804">
        <v>3144712</v>
      </c>
      <c r="BW114" s="804"/>
      <c r="BX114" s="804"/>
      <c r="BY114" s="804"/>
      <c r="BZ114" s="804"/>
      <c r="CA114" s="804">
        <v>3296629</v>
      </c>
      <c r="CB114" s="804"/>
      <c r="CC114" s="804"/>
      <c r="CD114" s="804"/>
      <c r="CE114" s="804"/>
      <c r="CF114" s="862">
        <v>20.2</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18282</v>
      </c>
      <c r="AB115" s="906"/>
      <c r="AC115" s="906"/>
      <c r="AD115" s="906"/>
      <c r="AE115" s="907"/>
      <c r="AF115" s="908">
        <v>133448</v>
      </c>
      <c r="AG115" s="906"/>
      <c r="AH115" s="906"/>
      <c r="AI115" s="906"/>
      <c r="AJ115" s="907"/>
      <c r="AK115" s="908">
        <v>5268</v>
      </c>
      <c r="AL115" s="906"/>
      <c r="AM115" s="906"/>
      <c r="AN115" s="906"/>
      <c r="AO115" s="907"/>
      <c r="AP115" s="909">
        <v>0</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948453</v>
      </c>
      <c r="DH115" s="767"/>
      <c r="DI115" s="767"/>
      <c r="DJ115" s="767"/>
      <c r="DK115" s="768"/>
      <c r="DL115" s="769">
        <v>990675</v>
      </c>
      <c r="DM115" s="767"/>
      <c r="DN115" s="767"/>
      <c r="DO115" s="767"/>
      <c r="DP115" s="768"/>
      <c r="DQ115" s="769">
        <v>1196023</v>
      </c>
      <c r="DR115" s="767"/>
      <c r="DS115" s="767"/>
      <c r="DT115" s="767"/>
      <c r="DU115" s="768"/>
      <c r="DV115" s="811">
        <v>7.3</v>
      </c>
      <c r="DW115" s="812"/>
      <c r="DX115" s="812"/>
      <c r="DY115" s="812"/>
      <c r="DZ115" s="813"/>
    </row>
    <row r="116" spans="1:130" s="224"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34376</v>
      </c>
      <c r="DH116" s="767"/>
      <c r="DI116" s="767"/>
      <c r="DJ116" s="767"/>
      <c r="DK116" s="768"/>
      <c r="DL116" s="769">
        <v>31448</v>
      </c>
      <c r="DM116" s="767"/>
      <c r="DN116" s="767"/>
      <c r="DO116" s="767"/>
      <c r="DP116" s="768"/>
      <c r="DQ116" s="769">
        <v>28519</v>
      </c>
      <c r="DR116" s="767"/>
      <c r="DS116" s="767"/>
      <c r="DT116" s="767"/>
      <c r="DU116" s="768"/>
      <c r="DV116" s="811">
        <v>0.2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3488232</v>
      </c>
      <c r="AB117" s="890"/>
      <c r="AC117" s="890"/>
      <c r="AD117" s="890"/>
      <c r="AE117" s="891"/>
      <c r="AF117" s="892">
        <v>3653362</v>
      </c>
      <c r="AG117" s="890"/>
      <c r="AH117" s="890"/>
      <c r="AI117" s="890"/>
      <c r="AJ117" s="891"/>
      <c r="AK117" s="892">
        <v>3647565</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442</v>
      </c>
      <c r="BP119" s="865"/>
      <c r="BQ119" s="866">
        <v>46546399</v>
      </c>
      <c r="BR119" s="832"/>
      <c r="BS119" s="832"/>
      <c r="BT119" s="832"/>
      <c r="BU119" s="832"/>
      <c r="BV119" s="832">
        <v>47525433</v>
      </c>
      <c r="BW119" s="832"/>
      <c r="BX119" s="832"/>
      <c r="BY119" s="832"/>
      <c r="BZ119" s="832"/>
      <c r="CA119" s="832">
        <v>47813941</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9709583</v>
      </c>
      <c r="BR120" s="829"/>
      <c r="BS120" s="829"/>
      <c r="BT120" s="829"/>
      <c r="BU120" s="829"/>
      <c r="BV120" s="829">
        <v>10114610</v>
      </c>
      <c r="BW120" s="829"/>
      <c r="BX120" s="829"/>
      <c r="BY120" s="829"/>
      <c r="BZ120" s="829"/>
      <c r="CA120" s="829">
        <v>9960752</v>
      </c>
      <c r="CB120" s="829"/>
      <c r="CC120" s="829"/>
      <c r="CD120" s="829"/>
      <c r="CE120" s="829"/>
      <c r="CF120" s="853">
        <v>61.1</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5666025</v>
      </c>
      <c r="DH120" s="829"/>
      <c r="DI120" s="829"/>
      <c r="DJ120" s="829"/>
      <c r="DK120" s="829"/>
      <c r="DL120" s="829">
        <v>5000225</v>
      </c>
      <c r="DM120" s="829"/>
      <c r="DN120" s="829"/>
      <c r="DO120" s="829"/>
      <c r="DP120" s="829"/>
      <c r="DQ120" s="829">
        <v>4610423</v>
      </c>
      <c r="DR120" s="829"/>
      <c r="DS120" s="829"/>
      <c r="DT120" s="829"/>
      <c r="DU120" s="829"/>
      <c r="DV120" s="830">
        <v>28.3</v>
      </c>
      <c r="DW120" s="830"/>
      <c r="DX120" s="830"/>
      <c r="DY120" s="830"/>
      <c r="DZ120" s="831"/>
    </row>
    <row r="121" spans="1:130" s="224"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7456003</v>
      </c>
      <c r="BR121" s="804"/>
      <c r="BS121" s="804"/>
      <c r="BT121" s="804"/>
      <c r="BU121" s="804"/>
      <c r="BV121" s="804">
        <v>7776943</v>
      </c>
      <c r="BW121" s="804"/>
      <c r="BX121" s="804"/>
      <c r="BY121" s="804"/>
      <c r="BZ121" s="804"/>
      <c r="CA121" s="804">
        <v>8011141</v>
      </c>
      <c r="CB121" s="804"/>
      <c r="CC121" s="804"/>
      <c r="CD121" s="804"/>
      <c r="CE121" s="804"/>
      <c r="CF121" s="862">
        <v>49.2</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52345</v>
      </c>
      <c r="DH121" s="804"/>
      <c r="DI121" s="804"/>
      <c r="DJ121" s="804"/>
      <c r="DK121" s="804"/>
      <c r="DL121" s="804">
        <v>24125</v>
      </c>
      <c r="DM121" s="804"/>
      <c r="DN121" s="804"/>
      <c r="DO121" s="804"/>
      <c r="DP121" s="804"/>
      <c r="DQ121" s="804">
        <v>24316</v>
      </c>
      <c r="DR121" s="804"/>
      <c r="DS121" s="804"/>
      <c r="DT121" s="804"/>
      <c r="DU121" s="804"/>
      <c r="DV121" s="781">
        <v>0.1</v>
      </c>
      <c r="DW121" s="781"/>
      <c r="DX121" s="781"/>
      <c r="DY121" s="781"/>
      <c r="DZ121" s="782"/>
    </row>
    <row r="122" spans="1:130" s="224"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29153862</v>
      </c>
      <c r="BR122" s="832"/>
      <c r="BS122" s="832"/>
      <c r="BT122" s="832"/>
      <c r="BU122" s="832"/>
      <c r="BV122" s="832">
        <v>28369191</v>
      </c>
      <c r="BW122" s="832"/>
      <c r="BX122" s="832"/>
      <c r="BY122" s="832"/>
      <c r="BZ122" s="832"/>
      <c r="CA122" s="832">
        <v>26995807</v>
      </c>
      <c r="CB122" s="832"/>
      <c r="CC122" s="832"/>
      <c r="CD122" s="832"/>
      <c r="CE122" s="832"/>
      <c r="CF122" s="833">
        <v>165.7</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24"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4796</v>
      </c>
      <c r="AB123" s="767"/>
      <c r="AC123" s="767"/>
      <c r="AD123" s="767"/>
      <c r="AE123" s="768"/>
      <c r="AF123" s="769">
        <v>5060</v>
      </c>
      <c r="AG123" s="767"/>
      <c r="AH123" s="767"/>
      <c r="AI123" s="767"/>
      <c r="AJ123" s="768"/>
      <c r="AK123" s="769">
        <v>4948</v>
      </c>
      <c r="AL123" s="767"/>
      <c r="AM123" s="767"/>
      <c r="AN123" s="767"/>
      <c r="AO123" s="768"/>
      <c r="AP123" s="811">
        <v>0</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450</v>
      </c>
      <c r="BP123" s="865"/>
      <c r="BQ123" s="819">
        <v>46319448</v>
      </c>
      <c r="BR123" s="820"/>
      <c r="BS123" s="820"/>
      <c r="BT123" s="820"/>
      <c r="BU123" s="820"/>
      <c r="BV123" s="820">
        <v>46260744</v>
      </c>
      <c r="BW123" s="820"/>
      <c r="BX123" s="820"/>
      <c r="BY123" s="820"/>
      <c r="BZ123" s="820"/>
      <c r="CA123" s="820">
        <v>44967700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v>338</v>
      </c>
      <c r="AG124" s="767"/>
      <c r="AH124" s="767"/>
      <c r="AI124" s="767"/>
      <c r="AJ124" s="768"/>
      <c r="AK124" s="769">
        <v>320</v>
      </c>
      <c r="AL124" s="767"/>
      <c r="AM124" s="767"/>
      <c r="AN124" s="767"/>
      <c r="AO124" s="768"/>
      <c r="AP124" s="811">
        <v>0</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1.4</v>
      </c>
      <c r="BR124" s="818"/>
      <c r="BS124" s="818"/>
      <c r="BT124" s="818"/>
      <c r="BU124" s="818"/>
      <c r="BV124" s="818">
        <v>8.1</v>
      </c>
      <c r="BW124" s="818"/>
      <c r="BX124" s="818"/>
      <c r="BY124" s="818"/>
      <c r="BZ124" s="818"/>
      <c r="CA124" s="818">
        <v>17.399999999999999</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13486</v>
      </c>
      <c r="AB126" s="767"/>
      <c r="AC126" s="767"/>
      <c r="AD126" s="767"/>
      <c r="AE126" s="768"/>
      <c r="AF126" s="769">
        <v>128050</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723122</v>
      </c>
      <c r="AB128" s="788"/>
      <c r="AC128" s="788"/>
      <c r="AD128" s="788"/>
      <c r="AE128" s="789"/>
      <c r="AF128" s="790">
        <v>869750</v>
      </c>
      <c r="AG128" s="788"/>
      <c r="AH128" s="788"/>
      <c r="AI128" s="788"/>
      <c r="AJ128" s="789"/>
      <c r="AK128" s="790">
        <v>909292</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122</v>
      </c>
      <c r="BG128" s="774"/>
      <c r="BH128" s="774"/>
      <c r="BI128" s="774"/>
      <c r="BJ128" s="774"/>
      <c r="BK128" s="774"/>
      <c r="BL128" s="797"/>
      <c r="BM128" s="773">
        <v>12.56</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18270172</v>
      </c>
      <c r="AB129" s="767"/>
      <c r="AC129" s="767"/>
      <c r="AD129" s="767"/>
      <c r="AE129" s="768"/>
      <c r="AF129" s="769">
        <v>17955590</v>
      </c>
      <c r="AG129" s="767"/>
      <c r="AH129" s="767"/>
      <c r="AI129" s="767"/>
      <c r="AJ129" s="768"/>
      <c r="AK129" s="769">
        <v>18605978</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122</v>
      </c>
      <c r="BG129" s="758"/>
      <c r="BH129" s="758"/>
      <c r="BI129" s="758"/>
      <c r="BJ129" s="758"/>
      <c r="BK129" s="758"/>
      <c r="BL129" s="759"/>
      <c r="BM129" s="757">
        <v>17.559999999999999</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2349185</v>
      </c>
      <c r="AB130" s="767"/>
      <c r="AC130" s="767"/>
      <c r="AD130" s="767"/>
      <c r="AE130" s="768"/>
      <c r="AF130" s="769">
        <v>2350853</v>
      </c>
      <c r="AG130" s="767"/>
      <c r="AH130" s="767"/>
      <c r="AI130" s="767"/>
      <c r="AJ130" s="768"/>
      <c r="AK130" s="769">
        <v>2311588</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2.6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15920987</v>
      </c>
      <c r="AB131" s="751"/>
      <c r="AC131" s="751"/>
      <c r="AD131" s="751"/>
      <c r="AE131" s="752"/>
      <c r="AF131" s="753">
        <v>15604737</v>
      </c>
      <c r="AG131" s="751"/>
      <c r="AH131" s="751"/>
      <c r="AI131" s="751"/>
      <c r="AJ131" s="752"/>
      <c r="AK131" s="753">
        <v>16294390</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v>17.399999999999999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2.6124345689999999</v>
      </c>
      <c r="AB132" s="732"/>
      <c r="AC132" s="732"/>
      <c r="AD132" s="732"/>
      <c r="AE132" s="733"/>
      <c r="AF132" s="734">
        <v>2.7732511190000002</v>
      </c>
      <c r="AG132" s="732"/>
      <c r="AH132" s="732"/>
      <c r="AI132" s="732"/>
      <c r="AJ132" s="733"/>
      <c r="AK132" s="734">
        <v>2.618597609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2.6</v>
      </c>
      <c r="AB133" s="711"/>
      <c r="AC133" s="711"/>
      <c r="AD133" s="711"/>
      <c r="AE133" s="712"/>
      <c r="AF133" s="710">
        <v>2.7</v>
      </c>
      <c r="AG133" s="711"/>
      <c r="AH133" s="711"/>
      <c r="AI133" s="711"/>
      <c r="AJ133" s="712"/>
      <c r="AK133" s="710">
        <v>2.6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IGV51AyF0milTLNAOSoGAnbCflaIe749VUgvTrrpe4Q8g8NffgE0PzuRsq6ZcaxNsF7b3b0Xvs/690XMkLFQ==" saltValue="uKZWFj2PwOHEltW84an2j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7N0K50qwgByNiIMp6nDi4ahw8o6YV4piimYT0qTgZXmPBy2MxNWJri+XqOimPSHk5f+ha1e7FOvvf6YlUUPLpQ==" saltValue="eLzMpk1H+/xwPno1QAwb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jpwRXba6E+6fPuVzaO5EPy6gJTNKYW7SHZDBLOAe/NVX98bR6M9m8qVq14FCSKFC2YYRHD98C+M31rUc4dMiQ==" saltValue="CRdxVzTGcPTICp5GQAvvX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5" t="s">
        <v>479</v>
      </c>
      <c r="AP7" s="265"/>
      <c r="AQ7" s="266" t="s">
        <v>480</v>
      </c>
      <c r="AR7" s="267"/>
    </row>
    <row r="8" spans="1:46" x14ac:dyDescent="0.15">
      <c r="A8" s="259"/>
      <c r="AK8" s="268"/>
      <c r="AL8" s="269"/>
      <c r="AM8" s="269"/>
      <c r="AN8" s="270"/>
      <c r="AO8" s="1106"/>
      <c r="AP8" s="271" t="s">
        <v>481</v>
      </c>
      <c r="AQ8" s="272" t="s">
        <v>482</v>
      </c>
      <c r="AR8" s="273" t="s">
        <v>483</v>
      </c>
    </row>
    <row r="9" spans="1:46" x14ac:dyDescent="0.15">
      <c r="A9" s="259"/>
      <c r="AK9" s="1117" t="s">
        <v>484</v>
      </c>
      <c r="AL9" s="1118"/>
      <c r="AM9" s="1118"/>
      <c r="AN9" s="1119"/>
      <c r="AO9" s="274">
        <v>5110570</v>
      </c>
      <c r="AP9" s="274">
        <v>62091</v>
      </c>
      <c r="AQ9" s="275">
        <v>66486</v>
      </c>
      <c r="AR9" s="276">
        <v>-6.6</v>
      </c>
    </row>
    <row r="10" spans="1:46" ht="13.5" customHeight="1" x14ac:dyDescent="0.15">
      <c r="A10" s="259"/>
      <c r="AK10" s="1117" t="s">
        <v>485</v>
      </c>
      <c r="AL10" s="1118"/>
      <c r="AM10" s="1118"/>
      <c r="AN10" s="1119"/>
      <c r="AO10" s="277">
        <v>933610</v>
      </c>
      <c r="AP10" s="277">
        <v>11343</v>
      </c>
      <c r="AQ10" s="278">
        <v>6147</v>
      </c>
      <c r="AR10" s="279">
        <v>84.5</v>
      </c>
    </row>
    <row r="11" spans="1:46" ht="13.5" customHeight="1" x14ac:dyDescent="0.15">
      <c r="A11" s="259"/>
      <c r="AK11" s="1117" t="s">
        <v>486</v>
      </c>
      <c r="AL11" s="1118"/>
      <c r="AM11" s="1118"/>
      <c r="AN11" s="1119"/>
      <c r="AO11" s="277">
        <v>46920</v>
      </c>
      <c r="AP11" s="277">
        <v>570</v>
      </c>
      <c r="AQ11" s="278">
        <v>1219</v>
      </c>
      <c r="AR11" s="279">
        <v>-53.2</v>
      </c>
    </row>
    <row r="12" spans="1:46" ht="13.5" customHeight="1" x14ac:dyDescent="0.15">
      <c r="A12" s="259"/>
      <c r="AK12" s="1117" t="s">
        <v>487</v>
      </c>
      <c r="AL12" s="1118"/>
      <c r="AM12" s="1118"/>
      <c r="AN12" s="1119"/>
      <c r="AO12" s="277" t="s">
        <v>488</v>
      </c>
      <c r="AP12" s="277" t="s">
        <v>488</v>
      </c>
      <c r="AQ12" s="278">
        <v>9</v>
      </c>
      <c r="AR12" s="279" t="s">
        <v>488</v>
      </c>
    </row>
    <row r="13" spans="1:46" ht="13.5" customHeight="1" x14ac:dyDescent="0.15">
      <c r="A13" s="259"/>
      <c r="AK13" s="1117" t="s">
        <v>489</v>
      </c>
      <c r="AL13" s="1118"/>
      <c r="AM13" s="1118"/>
      <c r="AN13" s="1119"/>
      <c r="AO13" s="277">
        <v>167897</v>
      </c>
      <c r="AP13" s="277">
        <v>2040</v>
      </c>
      <c r="AQ13" s="278">
        <v>2955</v>
      </c>
      <c r="AR13" s="279">
        <v>-31</v>
      </c>
    </row>
    <row r="14" spans="1:46" ht="13.5" customHeight="1" x14ac:dyDescent="0.15">
      <c r="A14" s="259"/>
      <c r="AK14" s="1117" t="s">
        <v>490</v>
      </c>
      <c r="AL14" s="1118"/>
      <c r="AM14" s="1118"/>
      <c r="AN14" s="1119"/>
      <c r="AO14" s="277">
        <v>184405</v>
      </c>
      <c r="AP14" s="277">
        <v>2240</v>
      </c>
      <c r="AQ14" s="278">
        <v>1434</v>
      </c>
      <c r="AR14" s="279">
        <v>56.2</v>
      </c>
    </row>
    <row r="15" spans="1:46" ht="13.5" customHeight="1" x14ac:dyDescent="0.15">
      <c r="A15" s="259"/>
      <c r="AK15" s="1120" t="s">
        <v>491</v>
      </c>
      <c r="AL15" s="1121"/>
      <c r="AM15" s="1121"/>
      <c r="AN15" s="1122"/>
      <c r="AO15" s="277">
        <v>-228207</v>
      </c>
      <c r="AP15" s="277">
        <v>-2773</v>
      </c>
      <c r="AQ15" s="278">
        <v>-3102</v>
      </c>
      <c r="AR15" s="279">
        <v>-10.6</v>
      </c>
    </row>
    <row r="16" spans="1:46" x14ac:dyDescent="0.15">
      <c r="A16" s="259"/>
      <c r="AK16" s="1120" t="s">
        <v>177</v>
      </c>
      <c r="AL16" s="1121"/>
      <c r="AM16" s="1121"/>
      <c r="AN16" s="1122"/>
      <c r="AO16" s="277">
        <v>6215195</v>
      </c>
      <c r="AP16" s="277">
        <v>75511</v>
      </c>
      <c r="AQ16" s="278">
        <v>75147</v>
      </c>
      <c r="AR16" s="279">
        <v>0.5</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23" t="s">
        <v>496</v>
      </c>
      <c r="AL21" s="1124"/>
      <c r="AM21" s="1124"/>
      <c r="AN21" s="1125"/>
      <c r="AO21" s="289">
        <v>6.23</v>
      </c>
      <c r="AP21" s="290">
        <v>6.62</v>
      </c>
      <c r="AQ21" s="291">
        <v>-0.39</v>
      </c>
      <c r="AS21" s="292"/>
      <c r="AT21" s="288"/>
    </row>
    <row r="22" spans="1:46" s="260" customFormat="1" x14ac:dyDescent="0.15">
      <c r="A22" s="288"/>
      <c r="AK22" s="1123" t="s">
        <v>497</v>
      </c>
      <c r="AL22" s="1124"/>
      <c r="AM22" s="1124"/>
      <c r="AN22" s="1125"/>
      <c r="AO22" s="293">
        <v>101</v>
      </c>
      <c r="AP22" s="294">
        <v>98.3</v>
      </c>
      <c r="AQ22" s="295">
        <v>2.7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5" t="s">
        <v>479</v>
      </c>
      <c r="AP30" s="265"/>
      <c r="AQ30" s="266" t="s">
        <v>480</v>
      </c>
      <c r="AR30" s="267"/>
    </row>
    <row r="31" spans="1:46" x14ac:dyDescent="0.15">
      <c r="A31" s="259"/>
      <c r="AK31" s="268"/>
      <c r="AL31" s="269"/>
      <c r="AM31" s="269"/>
      <c r="AN31" s="270"/>
      <c r="AO31" s="1106"/>
      <c r="AP31" s="271" t="s">
        <v>481</v>
      </c>
      <c r="AQ31" s="272" t="s">
        <v>482</v>
      </c>
      <c r="AR31" s="273" t="s">
        <v>483</v>
      </c>
    </row>
    <row r="32" spans="1:46" ht="27" customHeight="1" x14ac:dyDescent="0.15">
      <c r="A32" s="259"/>
      <c r="AK32" s="1107" t="s">
        <v>501</v>
      </c>
      <c r="AL32" s="1108"/>
      <c r="AM32" s="1108"/>
      <c r="AN32" s="1109"/>
      <c r="AO32" s="303">
        <v>2984224</v>
      </c>
      <c r="AP32" s="303">
        <v>36257</v>
      </c>
      <c r="AQ32" s="304">
        <v>34847</v>
      </c>
      <c r="AR32" s="305">
        <v>4</v>
      </c>
    </row>
    <row r="33" spans="1:46" ht="13.5" customHeight="1" x14ac:dyDescent="0.15">
      <c r="A33" s="259"/>
      <c r="AK33" s="1107" t="s">
        <v>502</v>
      </c>
      <c r="AL33" s="1108"/>
      <c r="AM33" s="1108"/>
      <c r="AN33" s="1109"/>
      <c r="AO33" s="303" t="s">
        <v>488</v>
      </c>
      <c r="AP33" s="303" t="s">
        <v>488</v>
      </c>
      <c r="AQ33" s="304" t="s">
        <v>488</v>
      </c>
      <c r="AR33" s="305" t="s">
        <v>488</v>
      </c>
    </row>
    <row r="34" spans="1:46" ht="27" customHeight="1" x14ac:dyDescent="0.15">
      <c r="A34" s="259"/>
      <c r="AK34" s="1107" t="s">
        <v>503</v>
      </c>
      <c r="AL34" s="1108"/>
      <c r="AM34" s="1108"/>
      <c r="AN34" s="1109"/>
      <c r="AO34" s="303" t="s">
        <v>488</v>
      </c>
      <c r="AP34" s="303" t="s">
        <v>488</v>
      </c>
      <c r="AQ34" s="304">
        <v>5</v>
      </c>
      <c r="AR34" s="305" t="s">
        <v>488</v>
      </c>
    </row>
    <row r="35" spans="1:46" ht="27" customHeight="1" x14ac:dyDescent="0.15">
      <c r="A35" s="259"/>
      <c r="AK35" s="1107" t="s">
        <v>504</v>
      </c>
      <c r="AL35" s="1108"/>
      <c r="AM35" s="1108"/>
      <c r="AN35" s="1109"/>
      <c r="AO35" s="303">
        <v>464050</v>
      </c>
      <c r="AP35" s="303">
        <v>5638</v>
      </c>
      <c r="AQ35" s="304">
        <v>8260</v>
      </c>
      <c r="AR35" s="305">
        <v>-31.7</v>
      </c>
    </row>
    <row r="36" spans="1:46" ht="27" customHeight="1" x14ac:dyDescent="0.15">
      <c r="A36" s="259"/>
      <c r="AK36" s="1107" t="s">
        <v>505</v>
      </c>
      <c r="AL36" s="1108"/>
      <c r="AM36" s="1108"/>
      <c r="AN36" s="1109"/>
      <c r="AO36" s="303">
        <v>194023</v>
      </c>
      <c r="AP36" s="303">
        <v>2357</v>
      </c>
      <c r="AQ36" s="304">
        <v>1689</v>
      </c>
      <c r="AR36" s="305">
        <v>39.6</v>
      </c>
    </row>
    <row r="37" spans="1:46" ht="13.5" customHeight="1" x14ac:dyDescent="0.15">
      <c r="A37" s="259"/>
      <c r="AK37" s="1107" t="s">
        <v>506</v>
      </c>
      <c r="AL37" s="1108"/>
      <c r="AM37" s="1108"/>
      <c r="AN37" s="1109"/>
      <c r="AO37" s="303">
        <v>5268</v>
      </c>
      <c r="AP37" s="303">
        <v>64</v>
      </c>
      <c r="AQ37" s="304">
        <v>748</v>
      </c>
      <c r="AR37" s="305">
        <v>-91.4</v>
      </c>
    </row>
    <row r="38" spans="1:46" ht="27" customHeight="1" x14ac:dyDescent="0.15">
      <c r="A38" s="259"/>
      <c r="AK38" s="1110" t="s">
        <v>507</v>
      </c>
      <c r="AL38" s="1111"/>
      <c r="AM38" s="1111"/>
      <c r="AN38" s="1112"/>
      <c r="AO38" s="306" t="s">
        <v>488</v>
      </c>
      <c r="AP38" s="306" t="s">
        <v>488</v>
      </c>
      <c r="AQ38" s="307">
        <v>1</v>
      </c>
      <c r="AR38" s="295" t="s">
        <v>488</v>
      </c>
      <c r="AS38" s="302"/>
    </row>
    <row r="39" spans="1:46" x14ac:dyDescent="0.15">
      <c r="A39" s="259"/>
      <c r="AK39" s="1110" t="s">
        <v>508</v>
      </c>
      <c r="AL39" s="1111"/>
      <c r="AM39" s="1111"/>
      <c r="AN39" s="1112"/>
      <c r="AO39" s="303">
        <v>-909292</v>
      </c>
      <c r="AP39" s="303">
        <v>-11047</v>
      </c>
      <c r="AQ39" s="304">
        <v>-5762</v>
      </c>
      <c r="AR39" s="305">
        <v>91.7</v>
      </c>
      <c r="AS39" s="302"/>
    </row>
    <row r="40" spans="1:46" ht="27" customHeight="1" x14ac:dyDescent="0.15">
      <c r="A40" s="259"/>
      <c r="AK40" s="1107" t="s">
        <v>509</v>
      </c>
      <c r="AL40" s="1108"/>
      <c r="AM40" s="1108"/>
      <c r="AN40" s="1109"/>
      <c r="AO40" s="303">
        <v>-2311588</v>
      </c>
      <c r="AP40" s="303">
        <v>-28085</v>
      </c>
      <c r="AQ40" s="304">
        <v>-27609</v>
      </c>
      <c r="AR40" s="305">
        <v>1.7</v>
      </c>
      <c r="AS40" s="302"/>
    </row>
    <row r="41" spans="1:46" x14ac:dyDescent="0.15">
      <c r="A41" s="259"/>
      <c r="AK41" s="1113" t="s">
        <v>287</v>
      </c>
      <c r="AL41" s="1114"/>
      <c r="AM41" s="1114"/>
      <c r="AN41" s="1115"/>
      <c r="AO41" s="303">
        <v>426685</v>
      </c>
      <c r="AP41" s="303">
        <v>5184</v>
      </c>
      <c r="AQ41" s="304">
        <v>12179</v>
      </c>
      <c r="AR41" s="305">
        <v>-57.4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00" t="s">
        <v>479</v>
      </c>
      <c r="AN49" s="1102" t="s">
        <v>512</v>
      </c>
      <c r="AO49" s="1103"/>
      <c r="AP49" s="1103"/>
      <c r="AQ49" s="1103"/>
      <c r="AR49" s="1104"/>
    </row>
    <row r="50" spans="1:44" x14ac:dyDescent="0.15">
      <c r="A50" s="259"/>
      <c r="AK50" s="317"/>
      <c r="AL50" s="318"/>
      <c r="AM50" s="1101"/>
      <c r="AN50" s="319" t="s">
        <v>513</v>
      </c>
      <c r="AO50" s="320" t="s">
        <v>514</v>
      </c>
      <c r="AP50" s="321" t="s">
        <v>515</v>
      </c>
      <c r="AQ50" s="322" t="s">
        <v>516</v>
      </c>
      <c r="AR50" s="323" t="s">
        <v>517</v>
      </c>
    </row>
    <row r="51" spans="1:44" x14ac:dyDescent="0.15">
      <c r="A51" s="259"/>
      <c r="AK51" s="315" t="s">
        <v>518</v>
      </c>
      <c r="AL51" s="316"/>
      <c r="AM51" s="324">
        <v>3736051</v>
      </c>
      <c r="AN51" s="325">
        <v>46081</v>
      </c>
      <c r="AO51" s="326">
        <v>20.6</v>
      </c>
      <c r="AP51" s="327">
        <v>45588</v>
      </c>
      <c r="AQ51" s="328">
        <v>8.6999999999999993</v>
      </c>
      <c r="AR51" s="329">
        <v>11.9</v>
      </c>
    </row>
    <row r="52" spans="1:44" x14ac:dyDescent="0.15">
      <c r="A52" s="259"/>
      <c r="AK52" s="330"/>
      <c r="AL52" s="331" t="s">
        <v>519</v>
      </c>
      <c r="AM52" s="332">
        <v>2469657</v>
      </c>
      <c r="AN52" s="333">
        <v>30461</v>
      </c>
      <c r="AO52" s="334">
        <v>15.2</v>
      </c>
      <c r="AP52" s="335">
        <v>24150</v>
      </c>
      <c r="AQ52" s="336">
        <v>3.4</v>
      </c>
      <c r="AR52" s="337">
        <v>11.8</v>
      </c>
    </row>
    <row r="53" spans="1:44" x14ac:dyDescent="0.15">
      <c r="A53" s="259"/>
      <c r="AK53" s="315" t="s">
        <v>520</v>
      </c>
      <c r="AL53" s="316"/>
      <c r="AM53" s="324">
        <v>3086026</v>
      </c>
      <c r="AN53" s="325">
        <v>38070</v>
      </c>
      <c r="AO53" s="326">
        <v>-17.399999999999999</v>
      </c>
      <c r="AP53" s="327">
        <v>45483</v>
      </c>
      <c r="AQ53" s="328">
        <v>-0.2</v>
      </c>
      <c r="AR53" s="329">
        <v>-17.2</v>
      </c>
    </row>
    <row r="54" spans="1:44" x14ac:dyDescent="0.15">
      <c r="A54" s="259"/>
      <c r="AK54" s="330"/>
      <c r="AL54" s="331" t="s">
        <v>519</v>
      </c>
      <c r="AM54" s="332">
        <v>1171156</v>
      </c>
      <c r="AN54" s="333">
        <v>14448</v>
      </c>
      <c r="AO54" s="334">
        <v>-52.6</v>
      </c>
      <c r="AP54" s="335">
        <v>24241</v>
      </c>
      <c r="AQ54" s="336">
        <v>0.4</v>
      </c>
      <c r="AR54" s="337">
        <v>-53</v>
      </c>
    </row>
    <row r="55" spans="1:44" x14ac:dyDescent="0.15">
      <c r="A55" s="259"/>
      <c r="AK55" s="315" t="s">
        <v>521</v>
      </c>
      <c r="AL55" s="316"/>
      <c r="AM55" s="324">
        <v>4843436</v>
      </c>
      <c r="AN55" s="325">
        <v>59671</v>
      </c>
      <c r="AO55" s="326">
        <v>56.7</v>
      </c>
      <c r="AP55" s="327">
        <v>45945</v>
      </c>
      <c r="AQ55" s="328">
        <v>1</v>
      </c>
      <c r="AR55" s="329">
        <v>55.7</v>
      </c>
    </row>
    <row r="56" spans="1:44" x14ac:dyDescent="0.15">
      <c r="A56" s="259"/>
      <c r="AK56" s="330"/>
      <c r="AL56" s="331" t="s">
        <v>519</v>
      </c>
      <c r="AM56" s="332">
        <v>2470340</v>
      </c>
      <c r="AN56" s="333">
        <v>30435</v>
      </c>
      <c r="AO56" s="334">
        <v>110.7</v>
      </c>
      <c r="AP56" s="335">
        <v>25180</v>
      </c>
      <c r="AQ56" s="336">
        <v>3.9</v>
      </c>
      <c r="AR56" s="337">
        <v>106.8</v>
      </c>
    </row>
    <row r="57" spans="1:44" x14ac:dyDescent="0.15">
      <c r="A57" s="259"/>
      <c r="AK57" s="315" t="s">
        <v>522</v>
      </c>
      <c r="AL57" s="316"/>
      <c r="AM57" s="324">
        <v>7123226</v>
      </c>
      <c r="AN57" s="325">
        <v>86926</v>
      </c>
      <c r="AO57" s="326">
        <v>45.7</v>
      </c>
      <c r="AP57" s="327">
        <v>44475</v>
      </c>
      <c r="AQ57" s="328">
        <v>-3.2</v>
      </c>
      <c r="AR57" s="329">
        <v>48.9</v>
      </c>
    </row>
    <row r="58" spans="1:44" x14ac:dyDescent="0.15">
      <c r="A58" s="259"/>
      <c r="AK58" s="330"/>
      <c r="AL58" s="331" t="s">
        <v>519</v>
      </c>
      <c r="AM58" s="332">
        <v>4883049</v>
      </c>
      <c r="AN58" s="333">
        <v>59589</v>
      </c>
      <c r="AO58" s="334">
        <v>95.8</v>
      </c>
      <c r="AP58" s="335">
        <v>24780</v>
      </c>
      <c r="AQ58" s="336">
        <v>-1.6</v>
      </c>
      <c r="AR58" s="337">
        <v>97.4</v>
      </c>
    </row>
    <row r="59" spans="1:44" x14ac:dyDescent="0.15">
      <c r="A59" s="259"/>
      <c r="AK59" s="315" t="s">
        <v>523</v>
      </c>
      <c r="AL59" s="316"/>
      <c r="AM59" s="324">
        <v>5565796</v>
      </c>
      <c r="AN59" s="325">
        <v>67622</v>
      </c>
      <c r="AO59" s="326">
        <v>-22.2</v>
      </c>
      <c r="AP59" s="327">
        <v>45982</v>
      </c>
      <c r="AQ59" s="328">
        <v>3.4</v>
      </c>
      <c r="AR59" s="329">
        <v>-25.6</v>
      </c>
    </row>
    <row r="60" spans="1:44" x14ac:dyDescent="0.15">
      <c r="A60" s="259"/>
      <c r="AK60" s="330"/>
      <c r="AL60" s="331" t="s">
        <v>519</v>
      </c>
      <c r="AM60" s="332">
        <v>2437051</v>
      </c>
      <c r="AN60" s="333">
        <v>29609</v>
      </c>
      <c r="AO60" s="334">
        <v>-50.3</v>
      </c>
      <c r="AP60" s="335">
        <v>25583</v>
      </c>
      <c r="AQ60" s="336">
        <v>3.2</v>
      </c>
      <c r="AR60" s="337">
        <v>-53.5</v>
      </c>
    </row>
    <row r="61" spans="1:44" x14ac:dyDescent="0.15">
      <c r="A61" s="259"/>
      <c r="AK61" s="315" t="s">
        <v>524</v>
      </c>
      <c r="AL61" s="338"/>
      <c r="AM61" s="324">
        <v>4870907</v>
      </c>
      <c r="AN61" s="325">
        <v>59674</v>
      </c>
      <c r="AO61" s="326">
        <v>16.7</v>
      </c>
      <c r="AP61" s="327">
        <v>45495</v>
      </c>
      <c r="AQ61" s="339">
        <v>1.9</v>
      </c>
      <c r="AR61" s="329">
        <v>14.8</v>
      </c>
    </row>
    <row r="62" spans="1:44" x14ac:dyDescent="0.15">
      <c r="A62" s="259"/>
      <c r="AK62" s="330"/>
      <c r="AL62" s="331" t="s">
        <v>519</v>
      </c>
      <c r="AM62" s="332">
        <v>2686251</v>
      </c>
      <c r="AN62" s="333">
        <v>32908</v>
      </c>
      <c r="AO62" s="334">
        <v>23.8</v>
      </c>
      <c r="AP62" s="335">
        <v>24787</v>
      </c>
      <c r="AQ62" s="336">
        <v>1.9</v>
      </c>
      <c r="AR62" s="337">
        <v>21.9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5CkN3XpxnIu/PN9abszv8aGbOAttxv3/x8Zf4A0pbF6OHIw7qm1IDB66ke+sQiLYpenCgFkKsy2SiK/EQXsIYg==" saltValue="fudc2hJsggWBcE4KY8Au8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7VJBBtT8drArbCYCnBep5uLhLjQ2nGqV8I3ZJY9WI1iYQspPb3l9btWrtmovLYDNJNPc4p5Y1+cBq4FkQz+yLA==" saltValue="kSvhLX+4Jy27ICBcyPi9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wYhwKy2FdIm/txlXBwvqLhU6T55DSnDgGDGMwX5otCcQWzjcAAaF35SXqBOQL0HhonSE0Na+cPUiDVfDflH9dw==" saltValue="mC8LiF+cnb9RcDmU1nGv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18.79</v>
      </c>
      <c r="G47" s="12">
        <v>18.11</v>
      </c>
      <c r="H47" s="12">
        <v>22.96</v>
      </c>
      <c r="I47" s="12">
        <v>23.95</v>
      </c>
      <c r="J47" s="13">
        <v>22.6</v>
      </c>
    </row>
    <row r="48" spans="2:10" ht="57.75" customHeight="1" x14ac:dyDescent="0.15">
      <c r="B48" s="14"/>
      <c r="C48" s="1128" t="s">
        <v>4</v>
      </c>
      <c r="D48" s="1128"/>
      <c r="E48" s="1129"/>
      <c r="F48" s="15">
        <v>4.3499999999999996</v>
      </c>
      <c r="G48" s="16">
        <v>8.9499999999999993</v>
      </c>
      <c r="H48" s="16">
        <v>11.15</v>
      </c>
      <c r="I48" s="16">
        <v>10.14</v>
      </c>
      <c r="J48" s="17">
        <v>7.78</v>
      </c>
    </row>
    <row r="49" spans="2:10" ht="57.75" customHeight="1" thickBot="1" x14ac:dyDescent="0.2">
      <c r="B49" s="18"/>
      <c r="C49" s="1130" t="s">
        <v>5</v>
      </c>
      <c r="D49" s="1130"/>
      <c r="E49" s="1131"/>
      <c r="F49" s="19">
        <v>0.95</v>
      </c>
      <c r="G49" s="20">
        <v>4.8</v>
      </c>
      <c r="H49" s="20">
        <v>8.42</v>
      </c>
      <c r="I49" s="20" t="s">
        <v>531</v>
      </c>
      <c r="J49" s="21" t="s">
        <v>532</v>
      </c>
    </row>
    <row r="50" spans="2:10" x14ac:dyDescent="0.15"/>
  </sheetData>
  <sheetProtection algorithmName="SHA-512" hashValue="RxR1Zpr+72Zlg+xqC//feznF6RSZWccW9qVcF/WrHsEM9mg68jI/Mv2vdBW94i8tcAWiEt/MxUGAEBxPgvtZrw==" saltValue="ZXAkv/Ex78K3sJTec+i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2025-03-10T06:10:25Z</cp:lastPrinted>
  <dcterms:modified xsi:type="dcterms:W3CDTF">2025-10-01T06:22:11Z</dcterms:modified>
</cp:coreProperties>
</file>